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6"/>
  <c r="K81"/>
  <c r="M81" s="1"/>
  <c r="L34"/>
  <c r="K34"/>
  <c r="M34" s="1"/>
  <c r="L33"/>
  <c r="K33"/>
  <c r="K80"/>
  <c r="K79"/>
  <c r="M79" s="1"/>
  <c r="K78"/>
  <c r="M78" s="1"/>
  <c r="M33" l="1"/>
  <c r="K77"/>
  <c r="M77" s="1"/>
  <c r="K76"/>
  <c r="M76" s="1"/>
  <c r="L31"/>
  <c r="K31"/>
  <c r="L36"/>
  <c r="K36"/>
  <c r="L29"/>
  <c r="K29"/>
  <c r="M31" l="1"/>
  <c r="M36"/>
  <c r="M29"/>
  <c r="K75"/>
  <c r="M75" s="1"/>
  <c r="L15"/>
  <c r="K15"/>
  <c r="M15" l="1"/>
  <c r="L53"/>
  <c r="M53" s="1"/>
  <c r="K53"/>
  <c r="L54"/>
  <c r="K54"/>
  <c r="M54" l="1"/>
  <c r="P17"/>
  <c r="P18"/>
  <c r="K74"/>
  <c r="M74" s="1"/>
  <c r="K72"/>
  <c r="M72" s="1"/>
  <c r="K73"/>
  <c r="M73" s="1"/>
  <c r="L35"/>
  <c r="K35"/>
  <c r="P16"/>
  <c r="L30"/>
  <c r="K30"/>
  <c r="M30" l="1"/>
  <c r="M35"/>
  <c r="L12"/>
  <c r="K12"/>
  <c r="L14"/>
  <c r="K14"/>
  <c r="L13"/>
  <c r="K13"/>
  <c r="M12" l="1"/>
  <c r="M14"/>
  <c r="M13"/>
  <c r="K283"/>
  <c r="L283" s="1"/>
  <c r="K71"/>
  <c r="M71" s="1"/>
  <c r="K70"/>
  <c r="M70" s="1"/>
  <c r="P11"/>
  <c r="P10"/>
  <c r="P95"/>
  <c r="L95"/>
  <c r="K95"/>
  <c r="K262"/>
  <c r="L262" s="1"/>
  <c r="K282"/>
  <c r="L282" s="1"/>
  <c r="K281"/>
  <c r="L281" s="1"/>
  <c r="K280"/>
  <c r="L280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F258"/>
  <c r="K258" s="1"/>
  <c r="L258" s="1"/>
  <c r="K257"/>
  <c r="L257" s="1"/>
  <c r="K256"/>
  <c r="L256" s="1"/>
  <c r="K255"/>
  <c r="L255" s="1"/>
  <c r="K254"/>
  <c r="L254" s="1"/>
  <c r="K253"/>
  <c r="L253" s="1"/>
  <c r="F252"/>
  <c r="K252" s="1"/>
  <c r="L252" s="1"/>
  <c r="F251"/>
  <c r="K251" s="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F229"/>
  <c r="K229" s="1"/>
  <c r="L229" s="1"/>
  <c r="K228"/>
  <c r="L228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F181"/>
  <c r="K181" s="1"/>
  <c r="L181" s="1"/>
  <c r="H180"/>
  <c r="K180" s="1"/>
  <c r="L180" s="1"/>
  <c r="K177"/>
  <c r="L177" s="1"/>
  <c r="K176"/>
  <c r="L176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M7"/>
  <c r="D7" i="5"/>
  <c r="K6" i="4"/>
  <c r="K6" i="3"/>
  <c r="L6" i="2"/>
  <c r="M95" i="6" l="1"/>
</calcChain>
</file>

<file path=xl/sharedStrings.xml><?xml version="1.0" encoding="utf-8"?>
<sst xmlns="http://schemas.openxmlformats.org/spreadsheetml/2006/main" count="3167" uniqueCount="1178">
  <si>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</si>
  <si>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</si>
  <si>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</si>
  <si>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</si>
  <si>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</si>
  <si>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</si>
  <si>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</si>
  <si>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</si>
  <si>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</si>
  <si>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</si>
  <si>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</si>
  <si>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</si>
  <si>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</si>
  <si>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</si>
  <si>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</si>
  <si>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</si>
  <si>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</si>
  <si>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</si>
  <si>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</si>
  <si>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</si>
  <si>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</si>
  <si>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</si>
  <si>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</si>
  <si>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</si>
  <si>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</si>
  <si>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</si>
  <si>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</si>
  <si>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</si>
  <si>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</si>
  <si>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</si>
  <si>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</si>
  <si>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</si>
  <si>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</si>
  <si>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</si>
  <si>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</si>
  <si>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</si>
  <si>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</si>
  <si>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</si>
  <si>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</si>
  <si>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</si>
  <si>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</si>
  <si>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</si>
  <si>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</si>
  <si>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</si>
  <si>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</si>
  <si>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</si>
  <si>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</si>
  <si>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</si>
  <si>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</si>
  <si>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</si>
  <si>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</si>
  <si>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</si>
  <si>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</si>
  <si>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</si>
  <si>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</si>
  <si>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</si>
  <si>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</si>
  <si>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</si>
  <si>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</si>
  <si>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</si>
  <si>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</si>
  <si>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</si>
  <si>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</si>
  <si>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</si>
  <si>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</si>
  <si>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</si>
  <si>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</si>
  <si>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</si>
  <si>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</si>
  <si>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</si>
  <si>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</si>
  <si>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</si>
  <si>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</si>
  <si>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</si>
  <si>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</si>
  <si>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</si>
  <si>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</si>
  <si>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</si>
  <si>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</si>
  <si>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</si>
  <si>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</si>
  <si>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</si>
  <si>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</si>
  <si>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</si>
  <si>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</si>
  <si>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</si>
  <si>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</si>
  <si>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</si>
  <si>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</si>
  <si>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</si>
  <si>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</si>
  <si>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</si>
  <si>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</si>
  <si>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</si>
  <si>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</si>
  <si>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</si>
  <si>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</si>
  <si>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</si>
  <si>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</si>
  <si>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</si>
  <si>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</si>
  <si>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</si>
  <si>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</si>
  <si>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</si>
  <si>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</si>
  <si>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</si>
  <si>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</si>
  <si>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</si>
  <si>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</si>
  <si>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</si>
  <si>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</si>
  <si>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</si>
  <si>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</si>
  <si>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</si>
  <si>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</si>
  <si>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</si>
  <si>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</si>
  <si>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</si>
  <si>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</si>
  <si>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</si>
  <si>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</si>
  <si>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</si>
  <si>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</si>
  <si>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</si>
  <si>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</si>
  <si>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</si>
  <si>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</si>
  <si>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</si>
  <si>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</si>
  <si>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</si>
  <si>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</si>
  <si>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</si>
  <si>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</si>
  <si>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</si>
  <si>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</si>
  <si>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</si>
  <si>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</si>
  <si>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</si>
  <si>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</si>
  <si>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</si>
  <si>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</si>
  <si>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</si>
  <si>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</si>
  <si>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</si>
  <si>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</si>
  <si>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</si>
  <si>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</si>
  <si>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</si>
  <si>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</si>
  <si>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</si>
  <si>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</si>
  <si>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</si>
  <si>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</si>
  <si>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</si>
  <si>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</si>
  <si>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</si>
  <si>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</si>
  <si>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</si>
  <si>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</si>
  <si>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</si>
  <si>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</si>
  <si>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</si>
  <si>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</si>
  <si>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</si>
  <si>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</si>
  <si>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</si>
  <si>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</si>
  <si>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</si>
  <si>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</si>
  <si>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</si>
  <si>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</si>
  <si>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</si>
  <si>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</si>
  <si>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</si>
  <si>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</si>
  <si>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</si>
  <si>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</si>
  <si>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</si>
  <si>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</si>
  <si>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</si>
  <si>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</si>
  <si>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</si>
  <si>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</si>
  <si>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</si>
  <si>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</si>
  <si>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</si>
  <si>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</si>
  <si>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</si>
  <si>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</si>
  <si>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</si>
  <si>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</si>
  <si>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</si>
  <si>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</si>
  <si>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</si>
  <si>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</si>
  <si>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</si>
  <si>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</si>
  <si>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</si>
  <si>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</si>
  <si>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</si>
  <si>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</si>
  <si>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</si>
  <si>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</si>
  <si>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</si>
  <si>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</si>
  <si>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</si>
  <si>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</si>
  <si>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</si>
  <si>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</si>
  <si>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</si>
  <si>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</si>
  <si>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</si>
  <si>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</si>
  <si>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</si>
  <si>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</si>
  <si>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</si>
  <si>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</si>
  <si>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</si>
  <si>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</si>
  <si>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</si>
  <si>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</si>
  <si>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</si>
  <si>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</si>
  <si>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</si>
  <si>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</si>
  <si>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</si>
  <si>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</si>
  <si>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</si>
  <si>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</si>
  <si>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</si>
  <si>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</si>
  <si>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</si>
  <si>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</si>
  <si>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</si>
  <si>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</si>
  <si>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</si>
  <si>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</si>
  <si>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</si>
  <si>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</si>
  <si>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</si>
  <si>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</si>
  <si>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</si>
  <si>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</si>
  <si>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</si>
  <si>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</si>
  <si>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</si>
  <si>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</si>
  <si>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</si>
  <si>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</si>
  <si>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</si>
  <si>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</si>
  <si>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</si>
  <si>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</si>
  <si>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</si>
  <si>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</si>
  <si>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</si>
  <si>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</si>
  <si>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</si>
  <si>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</si>
  <si>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</si>
  <si>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</si>
  <si>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</si>
  <si>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</si>
  <si>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</si>
  <si>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</si>
  <si>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</si>
  <si>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</si>
  <si>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</si>
  <si>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</si>
  <si>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</si>
  <si>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</si>
  <si>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</si>
  <si>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</si>
  <si>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</si>
  <si>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</si>
  <si>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</si>
  <si>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</si>
  <si>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</si>
  <si>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</si>
  <si>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</si>
  <si>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</si>
  <si>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</si>
  <si>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</si>
  <si>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</si>
  <si>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</si>
  <si>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</si>
  <si>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</si>
  <si>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</si>
  <si>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</si>
  <si>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</si>
  <si>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</si>
  <si>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</si>
  <si>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</si>
  <si>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</si>
  <si>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</si>
  <si>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</si>
  <si>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</si>
  <si>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</si>
  <si>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</si>
  <si>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</si>
  <si>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</si>
  <si>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</si>
  <si>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</si>
  <si>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</si>
  <si>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</si>
  <si>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</si>
  <si>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</si>
  <si>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</si>
  <si>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</si>
  <si>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</si>
  <si>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</si>
  <si>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</si>
  <si>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</si>
  <si>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</si>
  <si>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</si>
  <si>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</si>
  <si>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</si>
  <si>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</si>
  <si>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</si>
  <si>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</si>
  <si>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</si>
  <si>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</si>
  <si>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</si>
  <si>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</si>
  <si>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</si>
  <si>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</si>
  <si>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</si>
  <si>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</si>
  <si>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</si>
  <si>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</si>
  <si>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</si>
  <si>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</si>
  <si>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</si>
  <si>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</si>
  <si>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</si>
  <si>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</si>
  <si>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</si>
  <si>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</si>
  <si>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</si>
  <si>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</si>
  <si>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</si>
  <si>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</si>
  <si>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</si>
  <si>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</si>
  <si>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</si>
  <si>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</si>
  <si>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</si>
  <si>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</si>
  <si>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</si>
  <si>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</si>
  <si>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</si>
  <si>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</si>
  <si>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</si>
  <si>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</si>
  <si>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</si>
  <si>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</si>
  <si>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</si>
  <si>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</si>
  <si>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</si>
  <si>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</si>
  <si>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</si>
  <si>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</si>
  <si>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</si>
  <si>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</si>
  <si>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</si>
  <si>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</si>
  <si>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</si>
  <si>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</si>
  <si>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</si>
  <si>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</si>
  <si>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</si>
  <si>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</si>
  <si>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</si>
  <si>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</si>
  <si>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</si>
  <si>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</si>
  <si>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</si>
  <si>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</si>
  <si>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</si>
  <si>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</si>
  <si>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</si>
  <si>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</si>
  <si>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</si>
  <si>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</si>
  <si>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</si>
  <si>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</si>
  <si>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</si>
  <si>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</si>
  <si>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</si>
  <si>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</si>
  <si>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</si>
  <si>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</si>
  <si>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</si>
  <si>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</si>
  <si>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</si>
  <si>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</si>
  <si>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</si>
  <si>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</si>
  <si>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</si>
  <si>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</si>
  <si>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</si>
  <si>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</si>
  <si>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</si>
  <si>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</si>
  <si>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</si>
  <si>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</si>
  <si>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</si>
  <si>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</si>
  <si>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</si>
  <si>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</si>
  <si>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</si>
  <si>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</si>
  <si>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</si>
  <si>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</si>
  <si>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</si>
  <si>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</si>
  <si>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</si>
  <si>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</si>
  <si>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</si>
  <si>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</si>
  <si>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</si>
  <si>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</si>
  <si>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</si>
  <si>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</si>
  <si>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</si>
  <si>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</si>
  <si>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</si>
  <si>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</si>
  <si>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</si>
  <si>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</si>
  <si>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</si>
  <si>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</si>
  <si>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</si>
  <si>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</si>
  <si>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</si>
  <si>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</si>
  <si>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</si>
  <si>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</si>
  <si>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</si>
  <si>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</si>
  <si>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</si>
  <si>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</si>
  <si>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</si>
  <si>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</si>
  <si>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</si>
  <si>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</si>
  <si>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</si>
  <si>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</si>
  <si>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</si>
  <si>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</si>
  <si>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</si>
  <si>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</si>
  <si>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</si>
  <si>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</si>
  <si>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</si>
  <si>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</si>
  <si>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</si>
  <si>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</si>
  <si>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</si>
  <si>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</si>
  <si>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</si>
  <si>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</si>
  <si>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</si>
  <si>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</si>
  <si>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</si>
  <si>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</si>
  <si>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</si>
  <si>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</si>
  <si>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</si>
  <si>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</si>
  <si>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</si>
  <si>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</si>
  <si>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</si>
  <si>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</si>
  <si>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</si>
  <si>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</si>
  <si>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</si>
  <si>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</si>
  <si>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</si>
  <si>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</si>
  <si>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</si>
  <si>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</si>
  <si>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</si>
  <si>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</si>
  <si>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</si>
  <si>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</si>
  <si>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</si>
  <si>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</si>
  <si>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</si>
  <si>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</si>
  <si>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</si>
  <si>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</si>
  <si>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</si>
  <si>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</si>
  <si>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</si>
  <si>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</si>
  <si>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</si>
  <si>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</si>
  <si>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</si>
  <si>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</si>
  <si>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</si>
  <si>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</si>
  <si>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</si>
  <si>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</si>
  <si>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</si>
  <si>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</si>
  <si>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</si>
  <si>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</si>
  <si>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</si>
  <si>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</si>
  <si>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</si>
  <si>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</si>
  <si>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</si>
  <si>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</si>
  <si>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</si>
  <si>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</si>
  <si>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</si>
  <si>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</si>
  <si>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</si>
  <si>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</si>
  <si>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</si>
  <si>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</si>
  <si>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</si>
  <si>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</si>
  <si>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</si>
  <si>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</si>
  <si>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</si>
  <si>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</si>
  <si>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</si>
  <si>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</si>
  <si>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</si>
  <si>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</si>
  <si>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</si>
  <si>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</si>
  <si>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</si>
  <si>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</si>
  <si>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</si>
  <si>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</si>
  <si>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</si>
  <si>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</si>
  <si>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</si>
  <si>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</si>
  <si>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</si>
  <si>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</si>
  <si>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</si>
  <si>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</si>
  <si>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</si>
  <si>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</si>
  <si>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</si>
  <si>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</si>
  <si>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</si>
  <si>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</si>
  <si>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</si>
  <si>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</si>
  <si>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</si>
  <si>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</si>
  <si>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</si>
  <si>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</si>
  <si>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</si>
  <si>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</si>
  <si>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</si>
  <si>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</si>
  <si>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</si>
  <si>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</si>
  <si>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</si>
  <si>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</si>
  <si>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</si>
  <si>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</si>
  <si>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</si>
  <si>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</si>
  <si>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</si>
  <si>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</si>
  <si>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</si>
  <si>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</si>
  <si>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</si>
  <si>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</si>
  <si>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</si>
  <si>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</si>
  <si>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</si>
  <si>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</si>
  <si>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</si>
  <si>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</si>
  <si>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</si>
  <si>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</si>
  <si>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</si>
  <si>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</si>
  <si>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</si>
  <si>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</si>
  <si>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</si>
  <si>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</si>
  <si>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</si>
  <si>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</si>
  <si>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</si>
  <si>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</si>
  <si>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</si>
  <si>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</si>
  <si>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</si>
  <si>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</si>
  <si>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</si>
  <si>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</si>
  <si>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</si>
  <si>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</si>
  <si>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</si>
  <si>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</si>
  <si>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</si>
  <si>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</si>
  <si>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</si>
  <si>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</si>
  <si>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</si>
  <si>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</si>
  <si>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</si>
  <si>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</si>
  <si>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</si>
  <si>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</si>
  <si>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</si>
  <si>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</si>
  <si>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</si>
  <si>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</si>
  <si>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</si>
  <si>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</si>
  <si>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</si>
  <si>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</si>
  <si>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</si>
  <si>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</si>
  <si>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</si>
  <si>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</si>
  <si>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</si>
  <si>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</si>
  <si>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</si>
  <si>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</si>
  <si>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</si>
  <si>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</si>
  <si>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</si>
  <si>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</si>
  <si>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</si>
  <si>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</si>
  <si>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</si>
  <si>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</si>
  <si>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</si>
  <si>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</si>
  <si>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</si>
  <si>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</si>
  <si>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</si>
  <si>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</si>
  <si>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</si>
  <si>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</si>
  <si>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</si>
  <si>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</si>
  <si>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</si>
  <si>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</si>
  <si>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</si>
  <si>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</si>
  <si>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</si>
  <si>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</si>
  <si>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</si>
  <si>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</si>
  <si>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</si>
  <si>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</si>
  <si>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</si>
  <si>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</si>
  <si>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</si>
  <si>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</si>
  <si>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</si>
  <si>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</si>
  <si>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</si>
  <si>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</si>
  <si>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</si>
  <si>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</si>
  <si>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</si>
  <si>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</si>
  <si>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</si>
  <si>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</si>
  <si>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</si>
  <si>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</si>
  <si>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</si>
  <si>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</si>
  <si>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</si>
  <si>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</si>
  <si>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</si>
  <si>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</si>
  <si>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</si>
  <si>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</si>
  <si>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</si>
  <si>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</si>
  <si>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</si>
  <si>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</si>
  <si>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</si>
  <si>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</si>
  <si>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</si>
  <si>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</si>
  <si>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</si>
  <si>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</si>
  <si>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</si>
  <si>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</si>
  <si>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</si>
  <si>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</si>
  <si>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</si>
  <si>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</si>
  <si>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</si>
  <si>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</si>
  <si>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</si>
  <si>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</si>
  <si>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</si>
  <si>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</si>
  <si>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</si>
  <si>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</si>
  <si>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</si>
  <si>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</si>
  <si>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</si>
  <si>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</si>
  <si>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</si>
  <si>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</si>
  <si>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</si>
  <si>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</si>
  <si>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</si>
  <si>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</si>
  <si>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</si>
  <si>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</si>
  <si>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</si>
  <si>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</si>
  <si>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</si>
  <si>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</si>
  <si>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</si>
  <si>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</si>
  <si>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</si>
  <si>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</si>
  <si>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</si>
  <si>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</si>
  <si>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</si>
  <si>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</si>
  <si>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</si>
  <si>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</si>
  <si>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</si>
  <si>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</si>
  <si>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</si>
  <si>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</si>
  <si>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</si>
  <si>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</si>
  <si>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</si>
  <si>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</si>
  <si>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</si>
  <si>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</si>
  <si>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</si>
  <si>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</si>
  <si>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</si>
  <si>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</si>
  <si>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</si>
  <si>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</si>
  <si>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</si>
  <si>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</si>
  <si>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</si>
  <si>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</si>
  <si>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</si>
  <si>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</si>
  <si>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</si>
  <si>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</si>
  <si>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</si>
  <si>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</si>
  <si>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</si>
  <si>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</si>
  <si>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</si>
  <si>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</si>
  <si>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</si>
  <si>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</si>
  <si>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</si>
  <si>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</si>
  <si>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</si>
  <si>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</si>
  <si>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</si>
  <si>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</si>
  <si>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</si>
  <si>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</si>
  <si>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</si>
  <si>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</si>
  <si>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</si>
  <si>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</si>
  <si>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</si>
  <si>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</si>
  <si>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</si>
  <si>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</si>
  <si>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</si>
  <si>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</si>
  <si>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</si>
  <si>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</si>
  <si>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</si>
  <si>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</si>
  <si>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</si>
  <si>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</si>
  <si>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</si>
  <si>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</si>
  <si>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</si>
  <si>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</si>
  <si>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</si>
  <si>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</si>
  <si>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</si>
  <si>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</si>
  <si>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</si>
  <si>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</si>
  <si>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</si>
  <si>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</si>
  <si>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</si>
  <si>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</si>
  <si>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</si>
  <si>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</si>
  <si>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</si>
  <si>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</si>
  <si>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</si>
  <si>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</si>
  <si>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</si>
  <si>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</si>
  <si>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</si>
  <si>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</si>
  <si>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</si>
  <si>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</si>
  <si>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</si>
  <si>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</si>
  <si>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</si>
  <si>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</si>
  <si>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</si>
  <si>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</si>
  <si>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</si>
  <si>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</si>
  <si>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</si>
  <si>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</si>
  <si>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</si>
  <si>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</si>
  <si>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</si>
  <si>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</si>
  <si>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</si>
  <si>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</si>
  <si>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</si>
  <si>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</si>
  <si>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</si>
  <si>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</si>
  <si>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</si>
  <si>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</si>
  <si>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</si>
  <si>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</si>
  <si>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</si>
  <si>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</si>
  <si>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</si>
  <si>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</si>
  <si>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</si>
  <si>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</si>
  <si>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</si>
  <si>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</si>
  <si>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</si>
  <si>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</si>
  <si>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</si>
  <si>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</si>
  <si>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</si>
  <si>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</si>
  <si>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</si>
  <si>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</si>
  <si>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</si>
  <si>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</si>
  <si>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</si>
  <si>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</si>
  <si>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</si>
  <si>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</si>
  <si>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</si>
  <si>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</si>
  <si>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</si>
  <si>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</si>
  <si>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</si>
  <si>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</si>
  <si>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</si>
  <si>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</si>
  <si>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</si>
  <si>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</si>
  <si>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</si>
  <si>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</si>
  <si>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</si>
  <si>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</si>
  <si>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</si>
  <si>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</si>
  <si>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</si>
  <si>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</si>
  <si>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</si>
  <si>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</si>
  <si>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</si>
  <si>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</si>
  <si>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GRAVITON RESEARCH CAPITAL LLP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</si>
  <si>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</si>
  <si>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</si>
  <si>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</si>
  <si>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</si>
  <si>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</si>
  <si>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</si>
  <si>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</si>
  <si>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</si>
  <si>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</si>
  <si>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</si>
  <si>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</si>
  <si>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</si>
  <si>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</si>
  <si>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LYKALABS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</si>
  <si>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</si>
  <si>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</si>
  <si>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</si>
  <si>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</si>
  <si>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</si>
  <si>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</si>
  <si>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</si>
  <si>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</si>
  <si>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</si>
  <si>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</si>
  <si>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</si>
  <si>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</si>
  <si>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</si>
  <si>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</si>
  <si>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</si>
  <si>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</si>
  <si>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</si>
  <si>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</si>
  <si>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</si>
  <si>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>PARAG COMMOSALES</t>
  </si>
  <si>
    <t>RGRL</t>
  </si>
  <si>
    <t>Lyka Labs Ltd</t>
  </si>
  <si>
    <t>RIIL</t>
  </si>
  <si>
    <t>Reliance Indl Infra Ltd</t>
  </si>
  <si>
    <t>QE SECURITIES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</si>
  <si>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</si>
  <si>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</si>
  <si>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</si>
  <si>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</si>
  <si>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</si>
  <si>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</si>
  <si>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</si>
  <si>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</si>
  <si>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</si>
  <si>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</si>
  <si>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</si>
  <si>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</si>
  <si>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</si>
  <si>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</si>
  <si>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</si>
  <si>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</si>
  <si>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</si>
  <si>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</si>
  <si>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NEWLIGHT</t>
  </si>
  <si>
    <t>SIMPLXPAP</t>
  </si>
  <si>
    <t>OLGA TRADING PRIVATE LIMITED</t>
  </si>
  <si>
    <t>BRIGHT</t>
  </si>
  <si>
    <t>Bright Solar Limited</t>
  </si>
  <si>
    <t>PIYUSHKUMAR THUMAR</t>
  </si>
  <si>
    <t>MTEDUCARE</t>
  </si>
  <si>
    <t>MT Educare Ltd</t>
  </si>
  <si>
    <t>AXIS BANK  LIMITED</t>
  </si>
  <si>
    <t>Profit of Rs.12.50/-</t>
  </si>
  <si>
    <t>738-742</t>
  </si>
  <si>
    <t>Profit of Rs50/-</t>
  </si>
  <si>
    <t>BPCAP</t>
  </si>
  <si>
    <t>CAIFU INVESTMENT ADVISORY LLP</t>
  </si>
  <si>
    <t>GNRL</t>
  </si>
  <si>
    <t>SAKIRA FINANCE PRIVATE LIMITED</t>
  </si>
  <si>
    <t>MASL</t>
  </si>
  <si>
    <t>SHALPRO</t>
  </si>
  <si>
    <t>SRESTHA</t>
  </si>
  <si>
    <t>LOVABLE</t>
  </si>
  <si>
    <t>Lovable Lingerie Ltd</t>
  </si>
  <si>
    <t>MBL  &amp; CO. LIMITED</t>
  </si>
  <si>
    <t>INFY 1720 CE DEC</t>
  </si>
  <si>
    <t>48-60</t>
  </si>
  <si>
    <t>Profit of Rs6.50/-</t>
  </si>
  <si>
    <t>Loss of Rs.32.50/-</t>
  </si>
  <si>
    <t>NAUKRI DEC FUT</t>
  </si>
  <si>
    <t>5750-5770</t>
  </si>
  <si>
    <t>5900-5950</t>
  </si>
  <si>
    <t>Loss of Rs.33/-</t>
  </si>
  <si>
    <t>Profit of Rs.10.5/-</t>
  </si>
  <si>
    <t>DEEPAKFERT</t>
  </si>
  <si>
    <t>368-370</t>
  </si>
  <si>
    <t>385-400</t>
  </si>
  <si>
    <t>40-20</t>
  </si>
  <si>
    <t>AADIIND</t>
  </si>
  <si>
    <t>ACEWIN</t>
  </si>
  <si>
    <t>JAI AMBE TRADEXIM PRIVATE LIMITED</t>
  </si>
  <si>
    <t>VENKATESHWARA INDUSTRIAL PROMOTION CO LIMITED</t>
  </si>
  <si>
    <t>BCP</t>
  </si>
  <si>
    <t>CHOTHANI</t>
  </si>
  <si>
    <t>NNM SECURITIES PVT LTD</t>
  </si>
  <si>
    <t>DEEPTHI BALAGIRI</t>
  </si>
  <si>
    <t>GHANSHYAMBHAI MANSUKHBHAI KHAMBHAYATA</t>
  </si>
  <si>
    <t>OPTUME LEGAL PARTNERS LLP</t>
  </si>
  <si>
    <t>BEENU VERMA</t>
  </si>
  <si>
    <t>SIPTL</t>
  </si>
  <si>
    <t>BRIJ BHUSHAN</t>
  </si>
  <si>
    <t>VIVANTA</t>
  </si>
  <si>
    <t>B.C. Power Controls Ltd</t>
  </si>
  <si>
    <t>ROOP SINGH RATHORE</t>
  </si>
  <si>
    <t>PANDYA PRAGNESH ROHITKUMAR</t>
  </si>
  <si>
    <t>PARTYCRUS</t>
  </si>
  <si>
    <t>Party Cruisers Limited</t>
  </si>
  <si>
    <t>NK SECURITIES RESEARCH PRIVATE LIMITED</t>
  </si>
  <si>
    <t>IIFL Finance Limited</t>
  </si>
  <si>
    <t>HAMBLIN WATSA INVESTMENT COUNSEL LIMITED A/C - HWIC ASIA FUND CLASS A SHARES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</si>
  <si>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</si>
  <si>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</si>
  <si>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</si>
  <si>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</si>
  <si>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</si>
  <si>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</si>
  <si>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</si>
  <si>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ACEMEN</t>
  </si>
  <si>
    <t>NEERAJ .</t>
  </si>
  <si>
    <t>RAJ KUMAR SHARMA</t>
  </si>
  <si>
    <t>ABNEESH KUMAR GUPTA</t>
  </si>
  <si>
    <t>AHLEAST</t>
  </si>
  <si>
    <t>SARAF INDUSTRIES LIMITED</t>
  </si>
  <si>
    <t>RADHE SHYAM SARAF</t>
  </si>
  <si>
    <t>AKM</t>
  </si>
  <si>
    <t>NIDHI BANSAL .</t>
  </si>
  <si>
    <t>TIA ENTERPRISES PRIVATE LIMITED</t>
  </si>
  <si>
    <t>GANGA DEVI BANSAL</t>
  </si>
  <si>
    <t>KRITI SURI</t>
  </si>
  <si>
    <t>KHUSHBUNIRAJGULECHA</t>
  </si>
  <si>
    <t>NIRAJ GULECHA</t>
  </si>
  <si>
    <t>MEENA HIRACHAND GULECHA</t>
  </si>
  <si>
    <t>HIRACHAND PUKHRAJ GULECHA</t>
  </si>
  <si>
    <t>MKAVERI</t>
  </si>
  <si>
    <t>CHLOGIST</t>
  </si>
  <si>
    <t>CARE WEALTH ADVISORS LLP</t>
  </si>
  <si>
    <t>COMSYN</t>
  </si>
  <si>
    <t>JITENDRA R SANGHAVI (HUF)</t>
  </si>
  <si>
    <t>B M TRADERS</t>
  </si>
  <si>
    <t>CREST</t>
  </si>
  <si>
    <t>FINE ESTATES PRIVATE LIMITED</t>
  </si>
  <si>
    <t>A.K.EQUITIES PVT LTD</t>
  </si>
  <si>
    <t>HDFC MUTUAL FUND</t>
  </si>
  <si>
    <t>DECIPHER</t>
  </si>
  <si>
    <t>GOLDSMITH LANDMARKS PVT LTD</t>
  </si>
  <si>
    <t>DIGJAMLTD</t>
  </si>
  <si>
    <t>LATIN MANHARLAL SECURITIES PVT LTD</t>
  </si>
  <si>
    <t>EARUM</t>
  </si>
  <si>
    <t>FRASER</t>
  </si>
  <si>
    <t>JIGNESH NARENDRA PATEL .</t>
  </si>
  <si>
    <t>HAZOOR</t>
  </si>
  <si>
    <t>SUNILADEVI</t>
  </si>
  <si>
    <t>RAUDRAMUKHI COMMERCE PVT LTD</t>
  </si>
  <si>
    <t>IFL</t>
  </si>
  <si>
    <t>DIVYAKANDA</t>
  </si>
  <si>
    <t>ATUL JASHWANTLAL SOLANKI</t>
  </si>
  <si>
    <t>SOHEL FAROOQBHAI KUCHAMANWALA</t>
  </si>
  <si>
    <t>TARUNABEN LALJIBHAI TRIVEDI</t>
  </si>
  <si>
    <t>PRATIKKUMAR LALITKUMAR VALAND</t>
  </si>
  <si>
    <t>AJAY MARUDA</t>
  </si>
  <si>
    <t>HIRWANI JAYANTIBHAI VAGHELA</t>
  </si>
  <si>
    <t>VISHAL MANOJBHAI SHAH</t>
  </si>
  <si>
    <t>AAMIR MEHBUBBHAI AJMERWALA</t>
  </si>
  <si>
    <t>USHA SHARMA</t>
  </si>
  <si>
    <t>DIPTIBEN MUKESHBHAI PATEL</t>
  </si>
  <si>
    <t>HIMANSHU MOHANBHAI MADHAK</t>
  </si>
  <si>
    <t>ISHITADR</t>
  </si>
  <si>
    <t>NIMMI CHANDIRAMANI</t>
  </si>
  <si>
    <t>ICICI PRUDENTIAL MUTUAL FUND</t>
  </si>
  <si>
    <t>KALPATARU PROPERTIES PRIVATE LIMITED</t>
  </si>
  <si>
    <t>KRETTOSYS</t>
  </si>
  <si>
    <t>BHARATI ARVIND SHAH</t>
  </si>
  <si>
    <t>MBL &amp; COMPANY LIMITED</t>
  </si>
  <si>
    <t>MAHACORP</t>
  </si>
  <si>
    <t>GUNASEKARAN JAYARAMAN</t>
  </si>
  <si>
    <t>MANAS</t>
  </si>
  <si>
    <t>ANIL BABUBHAI MEHTA</t>
  </si>
  <si>
    <t>NOPEA CAPITAL SERVICES PRIVATE LIMITED</t>
  </si>
  <si>
    <t>ASHUTOSH PRAKASH GADKARI .</t>
  </si>
  <si>
    <t>RUCHIGANGWAR</t>
  </si>
  <si>
    <t>SIVAKUMAR V S</t>
  </si>
  <si>
    <t>MEGASTAR</t>
  </si>
  <si>
    <t>ANSHU SHARMA</t>
  </si>
  <si>
    <t>GOENKA BUSINESS &amp; FINANCE LIMITED</t>
  </si>
  <si>
    <t>MFLINDIA</t>
  </si>
  <si>
    <t>NATHUEC</t>
  </si>
  <si>
    <t>SHREE GAJRAJ FINLEASE PRIVATE LIMITED</t>
  </si>
  <si>
    <t>ALANKIT ASSIGNMENTS LIMITED</t>
  </si>
  <si>
    <t>ANUPAMPATHAK</t>
  </si>
  <si>
    <t>OBCL</t>
  </si>
  <si>
    <t>OCTAWARE</t>
  </si>
  <si>
    <t>SHAHNAWAZ AIJAZUDDIN SHAIKH</t>
  </si>
  <si>
    <t>PANINDIAC</t>
  </si>
  <si>
    <t>PARSHWANA</t>
  </si>
  <si>
    <t>M T CORPORATION</t>
  </si>
  <si>
    <t>RAJYOG SHARE AND STOK BROKERS LTD</t>
  </si>
  <si>
    <t>PRAKASHSTL</t>
  </si>
  <si>
    <t>PREVEST</t>
  </si>
  <si>
    <t>SHAH SHARAD KANAYALAL</t>
  </si>
  <si>
    <t>RAJNISH</t>
  </si>
  <si>
    <t>RAJPALAYAM</t>
  </si>
  <si>
    <t>GOVINDLAL MANSUKHLAL PARIKH</t>
  </si>
  <si>
    <t>NIKHIL AGRAWAL (HUF)</t>
  </si>
  <si>
    <t>SYKES AND RAY EQUITIES (INDIA) LIMITED</t>
  </si>
  <si>
    <t>WESTERN AGROTECH INNOVATIVE LIMITED</t>
  </si>
  <si>
    <t>DHARMIK NITINBHAI CHAUHAN</t>
  </si>
  <si>
    <t>SCANDENT</t>
  </si>
  <si>
    <t>SELLWIN</t>
  </si>
  <si>
    <t>ALLIED TREXIM PRIVATE LIMITED</t>
  </si>
  <si>
    <t>INFINITY HOLDINGS</t>
  </si>
  <si>
    <t>GKN SECURITIES</t>
  </si>
  <si>
    <t>MANSI SHARE &amp; STOCK ADVISORS PRIVATE LIMITED</t>
  </si>
  <si>
    <t>MILLENNIUM STOCK BROKING PVT LTD</t>
  </si>
  <si>
    <t>SEVENHILL</t>
  </si>
  <si>
    <t>KRISHNA CORPORATION</t>
  </si>
  <si>
    <t>SGFRL</t>
  </si>
  <si>
    <t>TANISH PARAG JHAVERI</t>
  </si>
  <si>
    <t>TURBOT TRADERS PRIVATE LIMITED</t>
  </si>
  <si>
    <t>KOOTELU ISHWAR</t>
  </si>
  <si>
    <t>SHREELEKHA NANDAN DAMANI</t>
  </si>
  <si>
    <t>KAUSHIKMAGANLALVYAS</t>
  </si>
  <si>
    <t>DHRUV BHUSHAN</t>
  </si>
  <si>
    <t>MPSE SECURITIES LIMITED</t>
  </si>
  <si>
    <t>SUMEDHA</t>
  </si>
  <si>
    <t>SHOBHIT KUMAR GARG</t>
  </si>
  <si>
    <t>TANVI</t>
  </si>
  <si>
    <t>SURYA PRAKASH KILLAMPALLI</t>
  </si>
  <si>
    <t>VINEETA SINGH</t>
  </si>
  <si>
    <t>UNISON</t>
  </si>
  <si>
    <t>JASAVANTBHAI PATEL</t>
  </si>
  <si>
    <t>ASHNISHA INDUSTRIES LTD.</t>
  </si>
  <si>
    <t>WHEELS</t>
  </si>
  <si>
    <t>AURUM</t>
  </si>
  <si>
    <t>Aurum PropTech Limited</t>
  </si>
  <si>
    <t>CHANAKYA FINVEST PRIVATE LIMITED</t>
  </si>
  <si>
    <t>CENTEXT</t>
  </si>
  <si>
    <t>Century Extrusions Limite</t>
  </si>
  <si>
    <t>GAURAV DOSHI</t>
  </si>
  <si>
    <t>GANESHBE</t>
  </si>
  <si>
    <t>Ganesh Benzoplast Limited</t>
  </si>
  <si>
    <t>SUSRAM FINANCIAL SERVICES &amp; REALTY PRIVATE LIMITED</t>
  </si>
  <si>
    <t>GOCOLORS</t>
  </si>
  <si>
    <t>Go Fashion India Ltd</t>
  </si>
  <si>
    <t>SBI MUTUAL FUND</t>
  </si>
  <si>
    <t>GSS</t>
  </si>
  <si>
    <t>GSS Infotech Limited</t>
  </si>
  <si>
    <t>KAILASH KUMAR AGRAWAL  .</t>
  </si>
  <si>
    <t>SMALLCAP WORLD FUND INC</t>
  </si>
  <si>
    <t>INVENTURE</t>
  </si>
  <si>
    <t>Inventure Gro &amp; Sec Ltd</t>
  </si>
  <si>
    <t>VISHWAS FINCAP SERVICES PRIVATE LIMITED</t>
  </si>
  <si>
    <t>JINDALPHOT</t>
  </si>
  <si>
    <t>Jindal Photo Limited</t>
  </si>
  <si>
    <t>MANSI SHARES &amp; STOCK ADVISORS PVT LTD</t>
  </si>
  <si>
    <t>Justdial Ltd.</t>
  </si>
  <si>
    <t>Kalpataru Pow Trans Ltd</t>
  </si>
  <si>
    <t>ADROIT FINANCIAL SERVICES PVT LTD</t>
  </si>
  <si>
    <t>Prakash Steelage Ltd</t>
  </si>
  <si>
    <t>RCOM</t>
  </si>
  <si>
    <t>Reliance Comm. Ltd.</t>
  </si>
  <si>
    <t>TOPGAIN FINANCE PRIVATE LIMITED</t>
  </si>
  <si>
    <t>RELCAPITAL</t>
  </si>
  <si>
    <t>RELCAPITAL LTD- Depo Set</t>
  </si>
  <si>
    <t>Sequent Scientific Ltd.</t>
  </si>
  <si>
    <t>SINTEX</t>
  </si>
  <si>
    <t>Sintex Industries Ltd.</t>
  </si>
  <si>
    <t>UNIVASTU</t>
  </si>
  <si>
    <t>Univastu India Limited</t>
  </si>
  <si>
    <t>ALANKIT</t>
  </si>
  <si>
    <t>Alankit Limited</t>
  </si>
  <si>
    <t>ECOTEK GENERAL TRADING L.L.C</t>
  </si>
  <si>
    <t>BEARDSELL</t>
  </si>
  <si>
    <t>Beardsell Limited</t>
  </si>
  <si>
    <t>ANUMOLU BHARAT</t>
  </si>
  <si>
    <t>JITENDRA KANTILAL SHAH (HUF)</t>
  </si>
  <si>
    <t>INDIA ADVANTAGE FUND S4 I</t>
  </si>
  <si>
    <t>KARLAPUDI NEELIMA</t>
  </si>
  <si>
    <t>HARILAL BHACHUBHAI RITA</t>
  </si>
  <si>
    <t>IZMO</t>
  </si>
  <si>
    <t>IZMO Limited</t>
  </si>
  <si>
    <t>RAJESHKUMAR MANNARAPADAVATHU SASIDHARAN</t>
  </si>
  <si>
    <t>KOTYARK</t>
  </si>
  <si>
    <t>Kotyark Industries Ltd</t>
  </si>
  <si>
    <t>KARTHIKEYAN R</t>
  </si>
  <si>
    <t>ALGOQUANT FINANCIALS LLP</t>
  </si>
  <si>
    <t>PONNIERODE</t>
  </si>
  <si>
    <t>Ponni Sugars (Erode) Limi</t>
  </si>
  <si>
    <t>GHI ERP LTD</t>
  </si>
  <si>
    <t>UNITEDPOLY</t>
  </si>
  <si>
    <t>United Polyfab Guj. Ltd.</t>
  </si>
  <si>
    <t>ABHISHEK MOOLCHAND PATWARI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</si>
</sst>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2" xfId="0" applyNumberFormat="1" applyFont="1" applyFill="1" applyBorder="1" applyAlignment="1">
      <alignment horizontal="center" vertical="center"/>
    </xf>
    <xf numFmtId="1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165" fontId="35" fillId="12" borderId="2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166" fontId="36" fillId="12" borderId="23" xfId="0" applyNumberFormat="1" applyFont="1" applyFill="1" applyBorder="1" applyAlignment="1">
      <alignment horizontal="center" vertical="center"/>
    </xf>
    <xf numFmtId="43" fontId="36" fillId="16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7" t="s">
        <v>16</v>
      </c>
      <c r="B9" s="499" t="s">
        <v>17</v>
      </c>
      <c r="C9" s="499" t="s">
        <v>18</v>
      </c>
      <c r="D9" s="499" t="s">
        <v>19</v>
      </c>
      <c r="E9" s="26" t="s">
        <v>20</v>
      </c>
      <c r="F9" s="26" t="s">
        <v>21</v>
      </c>
      <c r="G9" s="494" t="s">
        <v>22</v>
      </c>
      <c r="H9" s="495"/>
      <c r="I9" s="496"/>
      <c r="J9" s="494" t="s">
        <v>23</v>
      </c>
      <c r="K9" s="495"/>
      <c r="L9" s="496"/>
      <c r="M9" s="26"/>
      <c r="N9" s="27"/>
      <c r="O9" s="27"/>
      <c r="P9" s="27"/>
    </row>
    <row r="10" spans="1:16" ht="59.25" customHeight="1">
      <c r="A10" s="498"/>
      <c r="B10" s="500"/>
      <c r="C10" s="500"/>
      <c r="D10" s="50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37228.25</v>
      </c>
      <c r="F11" s="35">
        <v>37278.5</v>
      </c>
      <c r="G11" s="36">
        <v>36967</v>
      </c>
      <c r="H11" s="36">
        <v>36705.75</v>
      </c>
      <c r="I11" s="36">
        <v>36394.25</v>
      </c>
      <c r="J11" s="36">
        <v>37539.75</v>
      </c>
      <c r="K11" s="36">
        <v>37851.25</v>
      </c>
      <c r="L11" s="36">
        <v>38112.5</v>
      </c>
      <c r="M11" s="37">
        <v>37590</v>
      </c>
      <c r="N11" s="37">
        <v>37017.25</v>
      </c>
      <c r="O11" s="38">
        <v>2366325</v>
      </c>
      <c r="P11" s="39">
        <v>-2.5702521873391664E-2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17561.400000000001</v>
      </c>
      <c r="F12" s="40">
        <v>17522.966666666667</v>
      </c>
      <c r="G12" s="41">
        <v>17455.033333333333</v>
      </c>
      <c r="H12" s="41">
        <v>17348.666666666664</v>
      </c>
      <c r="I12" s="41">
        <v>17280.73333333333</v>
      </c>
      <c r="J12" s="41">
        <v>17629.333333333336</v>
      </c>
      <c r="K12" s="41">
        <v>17697.26666666667</v>
      </c>
      <c r="L12" s="41">
        <v>17803.633333333339</v>
      </c>
      <c r="M12" s="31">
        <v>17590.900000000001</v>
      </c>
      <c r="N12" s="31">
        <v>17416.599999999999</v>
      </c>
      <c r="O12" s="42">
        <v>12686050</v>
      </c>
      <c r="P12" s="43">
        <v>4.4445999571882562E-2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18240</v>
      </c>
      <c r="F13" s="40">
        <v>18256.683333333334</v>
      </c>
      <c r="G13" s="41">
        <v>18223.316666666669</v>
      </c>
      <c r="H13" s="41">
        <v>18206.633333333335</v>
      </c>
      <c r="I13" s="41">
        <v>18173.26666666667</v>
      </c>
      <c r="J13" s="41">
        <v>18273.366666666669</v>
      </c>
      <c r="K13" s="41">
        <v>18306.733333333337</v>
      </c>
      <c r="L13" s="41">
        <v>18323.416666666668</v>
      </c>
      <c r="M13" s="31">
        <v>18290.05</v>
      </c>
      <c r="N13" s="31">
        <v>18240</v>
      </c>
      <c r="O13" s="42">
        <v>480</v>
      </c>
      <c r="P13" s="43">
        <v>-7.6923076923076927E-2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983.7</v>
      </c>
      <c r="F14" s="40">
        <v>982.55000000000007</v>
      </c>
      <c r="G14" s="41">
        <v>971.85000000000014</v>
      </c>
      <c r="H14" s="41">
        <v>960.00000000000011</v>
      </c>
      <c r="I14" s="41">
        <v>949.30000000000018</v>
      </c>
      <c r="J14" s="41">
        <v>994.40000000000009</v>
      </c>
      <c r="K14" s="41">
        <v>1005.1000000000001</v>
      </c>
      <c r="L14" s="41">
        <v>1016.95</v>
      </c>
      <c r="M14" s="31">
        <v>993.25</v>
      </c>
      <c r="N14" s="31">
        <v>970.7</v>
      </c>
      <c r="O14" s="42">
        <v>2334100</v>
      </c>
      <c r="P14" s="43">
        <v>2.7694610778443114E-2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18953.7</v>
      </c>
      <c r="F15" s="40">
        <v>19006.733333333334</v>
      </c>
      <c r="G15" s="41">
        <v>18853.516666666666</v>
      </c>
      <c r="H15" s="41">
        <v>18753.333333333332</v>
      </c>
      <c r="I15" s="41">
        <v>18600.116666666665</v>
      </c>
      <c r="J15" s="41">
        <v>19106.916666666668</v>
      </c>
      <c r="K15" s="41">
        <v>19260.133333333335</v>
      </c>
      <c r="L15" s="41">
        <v>19360.316666666669</v>
      </c>
      <c r="M15" s="31">
        <v>19159.95</v>
      </c>
      <c r="N15" s="31">
        <v>18906.55</v>
      </c>
      <c r="O15" s="42">
        <v>30775</v>
      </c>
      <c r="P15" s="43">
        <v>6.3039723661485317E-2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272.45</v>
      </c>
      <c r="F16" s="40">
        <v>273.14999999999998</v>
      </c>
      <c r="G16" s="41">
        <v>268.39999999999998</v>
      </c>
      <c r="H16" s="41">
        <v>264.35000000000002</v>
      </c>
      <c r="I16" s="41">
        <v>259.60000000000002</v>
      </c>
      <c r="J16" s="41">
        <v>277.19999999999993</v>
      </c>
      <c r="K16" s="41">
        <v>281.94999999999993</v>
      </c>
      <c r="L16" s="41">
        <v>285.99999999999989</v>
      </c>
      <c r="M16" s="31">
        <v>277.89999999999998</v>
      </c>
      <c r="N16" s="31">
        <v>269.10000000000002</v>
      </c>
      <c r="O16" s="42">
        <v>9404200</v>
      </c>
      <c r="P16" s="43">
        <v>-4.1299559471365639E-3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2324.9</v>
      </c>
      <c r="F17" s="40">
        <v>2315.2999999999997</v>
      </c>
      <c r="G17" s="41">
        <v>2301.5999999999995</v>
      </c>
      <c r="H17" s="41">
        <v>2278.2999999999997</v>
      </c>
      <c r="I17" s="41">
        <v>2264.5999999999995</v>
      </c>
      <c r="J17" s="41">
        <v>2338.5999999999995</v>
      </c>
      <c r="K17" s="41">
        <v>2352.2999999999993</v>
      </c>
      <c r="L17" s="41">
        <v>2375.5999999999995</v>
      </c>
      <c r="M17" s="31">
        <v>2329</v>
      </c>
      <c r="N17" s="31">
        <v>2292</v>
      </c>
      <c r="O17" s="42">
        <v>2094750</v>
      </c>
      <c r="P17" s="43">
        <v>-2.5017454037700722E-2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1728.4</v>
      </c>
      <c r="F18" s="40">
        <v>1728.2666666666667</v>
      </c>
      <c r="G18" s="41">
        <v>1713.0333333333333</v>
      </c>
      <c r="H18" s="41">
        <v>1697.6666666666667</v>
      </c>
      <c r="I18" s="41">
        <v>1682.4333333333334</v>
      </c>
      <c r="J18" s="41">
        <v>1743.6333333333332</v>
      </c>
      <c r="K18" s="41">
        <v>1758.8666666666663</v>
      </c>
      <c r="L18" s="41">
        <v>1774.2333333333331</v>
      </c>
      <c r="M18" s="31">
        <v>1743.5</v>
      </c>
      <c r="N18" s="31">
        <v>1712.9</v>
      </c>
      <c r="O18" s="42">
        <v>20959000</v>
      </c>
      <c r="P18" s="43">
        <v>2.1516687386439705E-3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773.55</v>
      </c>
      <c r="F19" s="40">
        <v>771.4666666666667</v>
      </c>
      <c r="G19" s="41">
        <v>764.18333333333339</v>
      </c>
      <c r="H19" s="41">
        <v>754.81666666666672</v>
      </c>
      <c r="I19" s="41">
        <v>747.53333333333342</v>
      </c>
      <c r="J19" s="41">
        <v>780.83333333333337</v>
      </c>
      <c r="K19" s="41">
        <v>788.11666666666667</v>
      </c>
      <c r="L19" s="41">
        <v>797.48333333333335</v>
      </c>
      <c r="M19" s="31">
        <v>778.75</v>
      </c>
      <c r="N19" s="31">
        <v>762.1</v>
      </c>
      <c r="O19" s="42">
        <v>89888750</v>
      </c>
      <c r="P19" s="43">
        <v>-3.14674651362666E-3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3465.55</v>
      </c>
      <c r="F20" s="40">
        <v>3480.85</v>
      </c>
      <c r="G20" s="41">
        <v>3424.7</v>
      </c>
      <c r="H20" s="41">
        <v>3383.85</v>
      </c>
      <c r="I20" s="41">
        <v>3327.7</v>
      </c>
      <c r="J20" s="41">
        <v>3521.7</v>
      </c>
      <c r="K20" s="41">
        <v>3577.8500000000004</v>
      </c>
      <c r="L20" s="41">
        <v>3618.7</v>
      </c>
      <c r="M20" s="31">
        <v>3537</v>
      </c>
      <c r="N20" s="31">
        <v>3440</v>
      </c>
      <c r="O20" s="42">
        <v>416600</v>
      </c>
      <c r="P20" s="43">
        <v>-1.4381591562799617E-3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642.4</v>
      </c>
      <c r="F21" s="40">
        <v>641.68333333333328</v>
      </c>
      <c r="G21" s="41">
        <v>638.96666666666658</v>
      </c>
      <c r="H21" s="41">
        <v>635.5333333333333</v>
      </c>
      <c r="I21" s="41">
        <v>632.81666666666661</v>
      </c>
      <c r="J21" s="41">
        <v>645.11666666666656</v>
      </c>
      <c r="K21" s="41">
        <v>647.83333333333326</v>
      </c>
      <c r="L21" s="41">
        <v>651.26666666666654</v>
      </c>
      <c r="M21" s="31">
        <v>644.4</v>
      </c>
      <c r="N21" s="31">
        <v>638.25</v>
      </c>
      <c r="O21" s="42">
        <v>9867000</v>
      </c>
      <c r="P21" s="43">
        <v>3.4577443303162817E-3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379.6</v>
      </c>
      <c r="F22" s="40">
        <v>379.3</v>
      </c>
      <c r="G22" s="41">
        <v>376.85</v>
      </c>
      <c r="H22" s="41">
        <v>374.1</v>
      </c>
      <c r="I22" s="41">
        <v>371.65000000000003</v>
      </c>
      <c r="J22" s="41">
        <v>382.05</v>
      </c>
      <c r="K22" s="41">
        <v>384.49999999999994</v>
      </c>
      <c r="L22" s="41">
        <v>387.25</v>
      </c>
      <c r="M22" s="31">
        <v>381.75</v>
      </c>
      <c r="N22" s="31">
        <v>376.55</v>
      </c>
      <c r="O22" s="42">
        <v>13104000</v>
      </c>
      <c r="P22" s="43">
        <v>3.0674846625766871E-2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811</v>
      </c>
      <c r="F23" s="40">
        <v>811.01666666666677</v>
      </c>
      <c r="G23" s="41">
        <v>798.18333333333351</v>
      </c>
      <c r="H23" s="41">
        <v>785.36666666666679</v>
      </c>
      <c r="I23" s="41">
        <v>772.53333333333353</v>
      </c>
      <c r="J23" s="41">
        <v>823.83333333333348</v>
      </c>
      <c r="K23" s="41">
        <v>836.66666666666674</v>
      </c>
      <c r="L23" s="41">
        <v>849.48333333333346</v>
      </c>
      <c r="M23" s="31">
        <v>823.85</v>
      </c>
      <c r="N23" s="31">
        <v>798.2</v>
      </c>
      <c r="O23" s="42">
        <v>1705800</v>
      </c>
      <c r="P23" s="43">
        <v>-1.7481208420931371E-2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5261.85</v>
      </c>
      <c r="F24" s="40">
        <v>5302.3833333333341</v>
      </c>
      <c r="G24" s="41">
        <v>5194.4666666666681</v>
      </c>
      <c r="H24" s="41">
        <v>5127.0833333333339</v>
      </c>
      <c r="I24" s="41">
        <v>5019.1666666666679</v>
      </c>
      <c r="J24" s="41">
        <v>5369.7666666666682</v>
      </c>
      <c r="K24" s="41">
        <v>5477.6833333333343</v>
      </c>
      <c r="L24" s="41">
        <v>5545.0666666666684</v>
      </c>
      <c r="M24" s="31">
        <v>5410.3</v>
      </c>
      <c r="N24" s="31">
        <v>5235</v>
      </c>
      <c r="O24" s="42">
        <v>2222250</v>
      </c>
      <c r="P24" s="43">
        <v>2.1371940710099964E-2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216.95</v>
      </c>
      <c r="F25" s="40">
        <v>216.46666666666667</v>
      </c>
      <c r="G25" s="41">
        <v>215.13333333333333</v>
      </c>
      <c r="H25" s="41">
        <v>213.31666666666666</v>
      </c>
      <c r="I25" s="41">
        <v>211.98333333333332</v>
      </c>
      <c r="J25" s="41">
        <v>218.28333333333333</v>
      </c>
      <c r="K25" s="41">
        <v>219.61666666666665</v>
      </c>
      <c r="L25" s="41">
        <v>221.43333333333334</v>
      </c>
      <c r="M25" s="31">
        <v>217.8</v>
      </c>
      <c r="N25" s="31">
        <v>214.65</v>
      </c>
      <c r="O25" s="42">
        <v>11325000</v>
      </c>
      <c r="P25" s="43">
        <v>-2.1809544374865038E-2</v>
      </c>
    </row>
    <row r="26" spans="1:16" ht="12.75" customHeight="1">
      <c r="A26" s="31">
        <v>16</v>
      </c>
      <c r="B26" s="289" t="s">
        <v>49</v>
      </c>
      <c r="C26" s="33" t="s">
        <v>55</v>
      </c>
      <c r="D26" s="34">
        <v>44560</v>
      </c>
      <c r="E26" s="40">
        <v>128.15</v>
      </c>
      <c r="F26" s="40">
        <v>127.73333333333333</v>
      </c>
      <c r="G26" s="41">
        <v>126.46666666666667</v>
      </c>
      <c r="H26" s="41">
        <v>124.78333333333333</v>
      </c>
      <c r="I26" s="41">
        <v>123.51666666666667</v>
      </c>
      <c r="J26" s="41">
        <v>129.41666666666669</v>
      </c>
      <c r="K26" s="41">
        <v>130.68333333333334</v>
      </c>
      <c r="L26" s="41">
        <v>132.36666666666667</v>
      </c>
      <c r="M26" s="31">
        <v>129</v>
      </c>
      <c r="N26" s="31">
        <v>126.05</v>
      </c>
      <c r="O26" s="42">
        <v>46953000</v>
      </c>
      <c r="P26" s="43">
        <v>-1.722158438576349E-3</v>
      </c>
    </row>
    <row r="27" spans="1:16" ht="12.75" customHeight="1">
      <c r="A27" s="31">
        <v>17</v>
      </c>
      <c r="B27" s="290" t="s">
        <v>56</v>
      </c>
      <c r="C27" s="33" t="s">
        <v>57</v>
      </c>
      <c r="D27" s="34">
        <v>44560</v>
      </c>
      <c r="E27" s="40">
        <v>3184.9</v>
      </c>
      <c r="F27" s="40">
        <v>3163.4833333333336</v>
      </c>
      <c r="G27" s="41">
        <v>3137.9666666666672</v>
      </c>
      <c r="H27" s="41">
        <v>3091.0333333333338</v>
      </c>
      <c r="I27" s="41">
        <v>3065.5166666666673</v>
      </c>
      <c r="J27" s="41">
        <v>3210.416666666667</v>
      </c>
      <c r="K27" s="41">
        <v>3235.9333333333334</v>
      </c>
      <c r="L27" s="41">
        <v>3282.8666666666668</v>
      </c>
      <c r="M27" s="31">
        <v>3189</v>
      </c>
      <c r="N27" s="31">
        <v>3116.55</v>
      </c>
      <c r="O27" s="42">
        <v>4163250</v>
      </c>
      <c r="P27" s="43">
        <v>-4.2336622731350491E-2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2229.35</v>
      </c>
      <c r="F28" s="40">
        <v>2224.5166666666664</v>
      </c>
      <c r="G28" s="41">
        <v>2202.833333333333</v>
      </c>
      <c r="H28" s="41">
        <v>2176.3166666666666</v>
      </c>
      <c r="I28" s="41">
        <v>2154.6333333333332</v>
      </c>
      <c r="J28" s="41">
        <v>2251.0333333333328</v>
      </c>
      <c r="K28" s="41">
        <v>2272.7166666666662</v>
      </c>
      <c r="L28" s="41">
        <v>2299.2333333333327</v>
      </c>
      <c r="M28" s="31">
        <v>2246.1999999999998</v>
      </c>
      <c r="N28" s="31">
        <v>2198</v>
      </c>
      <c r="O28" s="42">
        <v>502700</v>
      </c>
      <c r="P28" s="43">
        <v>-1.6675632060247445E-2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9131.4500000000007</v>
      </c>
      <c r="F29" s="40">
        <v>9081.3166666666675</v>
      </c>
      <c r="G29" s="41">
        <v>9000.6833333333343</v>
      </c>
      <c r="H29" s="41">
        <v>8869.9166666666661</v>
      </c>
      <c r="I29" s="41">
        <v>8789.2833333333328</v>
      </c>
      <c r="J29" s="41">
        <v>9212.0833333333358</v>
      </c>
      <c r="K29" s="41">
        <v>9292.7166666666708</v>
      </c>
      <c r="L29" s="41">
        <v>9423.4833333333372</v>
      </c>
      <c r="M29" s="31">
        <v>9161.9500000000007</v>
      </c>
      <c r="N29" s="31">
        <v>8950.5499999999993</v>
      </c>
      <c r="O29" s="42">
        <v>44250</v>
      </c>
      <c r="P29" s="43">
        <v>3.3274956217162872E-2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1167.4000000000001</v>
      </c>
      <c r="F30" s="40">
        <v>1171.8999999999999</v>
      </c>
      <c r="G30" s="41">
        <v>1157.7999999999997</v>
      </c>
      <c r="H30" s="41">
        <v>1148.1999999999998</v>
      </c>
      <c r="I30" s="41">
        <v>1134.0999999999997</v>
      </c>
      <c r="J30" s="41">
        <v>1181.4999999999998</v>
      </c>
      <c r="K30" s="41">
        <v>1195.5999999999997</v>
      </c>
      <c r="L30" s="41">
        <v>1205.1999999999998</v>
      </c>
      <c r="M30" s="31">
        <v>1186</v>
      </c>
      <c r="N30" s="31">
        <v>1162.3</v>
      </c>
      <c r="O30" s="42">
        <v>3636000</v>
      </c>
      <c r="P30" s="43">
        <v>-1.9946091644204852E-2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708</v>
      </c>
      <c r="F31" s="40">
        <v>706.93333333333339</v>
      </c>
      <c r="G31" s="41">
        <v>703.21666666666681</v>
      </c>
      <c r="H31" s="41">
        <v>698.43333333333339</v>
      </c>
      <c r="I31" s="41">
        <v>694.71666666666681</v>
      </c>
      <c r="J31" s="41">
        <v>711.71666666666681</v>
      </c>
      <c r="K31" s="41">
        <v>715.43333333333351</v>
      </c>
      <c r="L31" s="41">
        <v>720.21666666666681</v>
      </c>
      <c r="M31" s="31">
        <v>710.65</v>
      </c>
      <c r="N31" s="31">
        <v>702.15</v>
      </c>
      <c r="O31" s="42">
        <v>15440450</v>
      </c>
      <c r="P31" s="43">
        <v>4.2242528698253718E-3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695.75</v>
      </c>
      <c r="F32" s="40">
        <v>695.23333333333323</v>
      </c>
      <c r="G32" s="41">
        <v>689.66666666666652</v>
      </c>
      <c r="H32" s="41">
        <v>683.58333333333326</v>
      </c>
      <c r="I32" s="41">
        <v>678.01666666666654</v>
      </c>
      <c r="J32" s="41">
        <v>701.31666666666649</v>
      </c>
      <c r="K32" s="41">
        <v>706.88333333333333</v>
      </c>
      <c r="L32" s="41">
        <v>712.96666666666647</v>
      </c>
      <c r="M32" s="31">
        <v>700.8</v>
      </c>
      <c r="N32" s="31">
        <v>689.15</v>
      </c>
      <c r="O32" s="42">
        <v>56841600</v>
      </c>
      <c r="P32" s="43">
        <v>-1.2281835811247576E-2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3348.35</v>
      </c>
      <c r="F33" s="40">
        <v>3338.1166666666668</v>
      </c>
      <c r="G33" s="41">
        <v>3323.2333333333336</v>
      </c>
      <c r="H33" s="41">
        <v>3298.1166666666668</v>
      </c>
      <c r="I33" s="41">
        <v>3283.2333333333336</v>
      </c>
      <c r="J33" s="41">
        <v>3363.2333333333336</v>
      </c>
      <c r="K33" s="41">
        <v>3378.1166666666668</v>
      </c>
      <c r="L33" s="41">
        <v>3403.2333333333336</v>
      </c>
      <c r="M33" s="31">
        <v>3353</v>
      </c>
      <c r="N33" s="31">
        <v>3313</v>
      </c>
      <c r="O33" s="42">
        <v>3346750</v>
      </c>
      <c r="P33" s="43">
        <v>-2.2359692926883805E-3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17667.2</v>
      </c>
      <c r="F34" s="40">
        <v>17669.45</v>
      </c>
      <c r="G34" s="41">
        <v>17528.900000000001</v>
      </c>
      <c r="H34" s="41">
        <v>17390.600000000002</v>
      </c>
      <c r="I34" s="41">
        <v>17250.050000000003</v>
      </c>
      <c r="J34" s="41">
        <v>17807.75</v>
      </c>
      <c r="K34" s="41">
        <v>17948.299999999996</v>
      </c>
      <c r="L34" s="41">
        <v>18086.599999999999</v>
      </c>
      <c r="M34" s="31">
        <v>17810</v>
      </c>
      <c r="N34" s="31">
        <v>17531.150000000001</v>
      </c>
      <c r="O34" s="42">
        <v>650025</v>
      </c>
      <c r="P34" s="43">
        <v>-2.3766614102275287E-2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7454.85</v>
      </c>
      <c r="F35" s="40">
        <v>7429.1166666666659</v>
      </c>
      <c r="G35" s="41">
        <v>7378.2333333333318</v>
      </c>
      <c r="H35" s="41">
        <v>7301.6166666666659</v>
      </c>
      <c r="I35" s="41">
        <v>7250.7333333333318</v>
      </c>
      <c r="J35" s="41">
        <v>7505.7333333333318</v>
      </c>
      <c r="K35" s="41">
        <v>7556.616666666665</v>
      </c>
      <c r="L35" s="41">
        <v>7633.2333333333318</v>
      </c>
      <c r="M35" s="31">
        <v>7480</v>
      </c>
      <c r="N35" s="31">
        <v>7352.5</v>
      </c>
      <c r="O35" s="42">
        <v>3965125</v>
      </c>
      <c r="P35" s="43">
        <v>-2.8542553517287846E-2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2246.5</v>
      </c>
      <c r="F36" s="40">
        <v>2236.9333333333329</v>
      </c>
      <c r="G36" s="41">
        <v>2219.9666666666658</v>
      </c>
      <c r="H36" s="41">
        <v>2193.4333333333329</v>
      </c>
      <c r="I36" s="41">
        <v>2176.4666666666658</v>
      </c>
      <c r="J36" s="41">
        <v>2263.4666666666658</v>
      </c>
      <c r="K36" s="41">
        <v>2280.4333333333329</v>
      </c>
      <c r="L36" s="41">
        <v>2306.9666666666658</v>
      </c>
      <c r="M36" s="31">
        <v>2253.9</v>
      </c>
      <c r="N36" s="31">
        <v>2210.4</v>
      </c>
      <c r="O36" s="42">
        <v>1805400</v>
      </c>
      <c r="P36" s="43">
        <v>-9.8716683119447184E-3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283.25</v>
      </c>
      <c r="F37" s="40">
        <v>283.35000000000002</v>
      </c>
      <c r="G37" s="41">
        <v>281.50000000000006</v>
      </c>
      <c r="H37" s="41">
        <v>279.75000000000006</v>
      </c>
      <c r="I37" s="41">
        <v>277.90000000000009</v>
      </c>
      <c r="J37" s="41">
        <v>285.10000000000002</v>
      </c>
      <c r="K37" s="41">
        <v>286.94999999999993</v>
      </c>
      <c r="L37" s="41">
        <v>288.7</v>
      </c>
      <c r="M37" s="31">
        <v>285.2</v>
      </c>
      <c r="N37" s="31">
        <v>281.60000000000002</v>
      </c>
      <c r="O37" s="42">
        <v>23632200</v>
      </c>
      <c r="P37" s="43">
        <v>2.5198533903481981E-3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92.5</v>
      </c>
      <c r="F38" s="40">
        <v>92.333333333333329</v>
      </c>
      <c r="G38" s="41">
        <v>91.316666666666663</v>
      </c>
      <c r="H38" s="41">
        <v>90.13333333333334</v>
      </c>
      <c r="I38" s="41">
        <v>89.116666666666674</v>
      </c>
      <c r="J38" s="41">
        <v>93.516666666666652</v>
      </c>
      <c r="K38" s="41">
        <v>94.533333333333331</v>
      </c>
      <c r="L38" s="41">
        <v>95.71666666666664</v>
      </c>
      <c r="M38" s="31">
        <v>93.35</v>
      </c>
      <c r="N38" s="31">
        <v>91.15</v>
      </c>
      <c r="O38" s="42">
        <v>136656000</v>
      </c>
      <c r="P38" s="43">
        <v>-3.9229063619307522E-3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1999.95</v>
      </c>
      <c r="F39" s="40">
        <v>1991.2833333333335</v>
      </c>
      <c r="G39" s="41">
        <v>1971.666666666667</v>
      </c>
      <c r="H39" s="41">
        <v>1943.3833333333334</v>
      </c>
      <c r="I39" s="41">
        <v>1923.7666666666669</v>
      </c>
      <c r="J39" s="41">
        <v>2019.5666666666671</v>
      </c>
      <c r="K39" s="41">
        <v>2039.1833333333334</v>
      </c>
      <c r="L39" s="41">
        <v>2067.4666666666672</v>
      </c>
      <c r="M39" s="31">
        <v>2010.9</v>
      </c>
      <c r="N39" s="31">
        <v>1963</v>
      </c>
      <c r="O39" s="42">
        <v>1654400</v>
      </c>
      <c r="P39" s="43">
        <v>2.5221540558963872E-2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208.85</v>
      </c>
      <c r="F40" s="40">
        <v>207.83333333333334</v>
      </c>
      <c r="G40" s="41">
        <v>205.66666666666669</v>
      </c>
      <c r="H40" s="41">
        <v>202.48333333333335</v>
      </c>
      <c r="I40" s="41">
        <v>200.31666666666669</v>
      </c>
      <c r="J40" s="41">
        <v>211.01666666666668</v>
      </c>
      <c r="K40" s="41">
        <v>213.18333333333337</v>
      </c>
      <c r="L40" s="41">
        <v>216.36666666666667</v>
      </c>
      <c r="M40" s="31">
        <v>210</v>
      </c>
      <c r="N40" s="31">
        <v>204.65</v>
      </c>
      <c r="O40" s="42">
        <v>21622000</v>
      </c>
      <c r="P40" s="43">
        <v>-8.0195258019525803E-3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746.5</v>
      </c>
      <c r="F41" s="40">
        <v>748.7166666666667</v>
      </c>
      <c r="G41" s="41">
        <v>743.23333333333335</v>
      </c>
      <c r="H41" s="41">
        <v>739.9666666666667</v>
      </c>
      <c r="I41" s="41">
        <v>734.48333333333335</v>
      </c>
      <c r="J41" s="41">
        <v>751.98333333333335</v>
      </c>
      <c r="K41" s="41">
        <v>757.4666666666667</v>
      </c>
      <c r="L41" s="41">
        <v>760.73333333333335</v>
      </c>
      <c r="M41" s="31">
        <v>754.2</v>
      </c>
      <c r="N41" s="31">
        <v>745.45</v>
      </c>
      <c r="O41" s="42">
        <v>4706900</v>
      </c>
      <c r="P41" s="43">
        <v>7.0017504376094025E-2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727.9</v>
      </c>
      <c r="F42" s="40">
        <v>725.33333333333337</v>
      </c>
      <c r="G42" s="41">
        <v>721.06666666666672</v>
      </c>
      <c r="H42" s="41">
        <v>714.23333333333335</v>
      </c>
      <c r="I42" s="41">
        <v>709.9666666666667</v>
      </c>
      <c r="J42" s="41">
        <v>732.16666666666674</v>
      </c>
      <c r="K42" s="41">
        <v>736.43333333333339</v>
      </c>
      <c r="L42" s="41">
        <v>743.26666666666677</v>
      </c>
      <c r="M42" s="31">
        <v>729.6</v>
      </c>
      <c r="N42" s="31">
        <v>718.5</v>
      </c>
      <c r="O42" s="42">
        <v>8562000</v>
      </c>
      <c r="P42" s="43">
        <v>2.4587284861257463E-3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716.7</v>
      </c>
      <c r="F43" s="40">
        <v>718.43333333333339</v>
      </c>
      <c r="G43" s="41">
        <v>710.86666666666679</v>
      </c>
      <c r="H43" s="41">
        <v>705.03333333333342</v>
      </c>
      <c r="I43" s="41">
        <v>697.46666666666681</v>
      </c>
      <c r="J43" s="41">
        <v>724.26666666666677</v>
      </c>
      <c r="K43" s="41">
        <v>731.83333333333337</v>
      </c>
      <c r="L43" s="41">
        <v>737.66666666666674</v>
      </c>
      <c r="M43" s="31">
        <v>726</v>
      </c>
      <c r="N43" s="31">
        <v>712.6</v>
      </c>
      <c r="O43" s="42">
        <v>70641140</v>
      </c>
      <c r="P43" s="43">
        <v>3.0287273409735544E-2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64.5</v>
      </c>
      <c r="F44" s="40">
        <v>63.833333333333336</v>
      </c>
      <c r="G44" s="41">
        <v>62.866666666666674</v>
      </c>
      <c r="H44" s="41">
        <v>61.233333333333341</v>
      </c>
      <c r="I44" s="41">
        <v>60.26666666666668</v>
      </c>
      <c r="J44" s="41">
        <v>65.466666666666669</v>
      </c>
      <c r="K44" s="41">
        <v>66.433333333333323</v>
      </c>
      <c r="L44" s="41">
        <v>68.066666666666663</v>
      </c>
      <c r="M44" s="31">
        <v>64.8</v>
      </c>
      <c r="N44" s="31">
        <v>62.2</v>
      </c>
      <c r="O44" s="42">
        <v>115101000</v>
      </c>
      <c r="P44" s="43">
        <v>3.5714285714285712E-2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374.55</v>
      </c>
      <c r="F45" s="40">
        <v>377.73333333333335</v>
      </c>
      <c r="G45" s="41">
        <v>369.56666666666672</v>
      </c>
      <c r="H45" s="41">
        <v>364.58333333333337</v>
      </c>
      <c r="I45" s="41">
        <v>356.41666666666674</v>
      </c>
      <c r="J45" s="41">
        <v>382.7166666666667</v>
      </c>
      <c r="K45" s="41">
        <v>390.88333333333333</v>
      </c>
      <c r="L45" s="41">
        <v>395.86666666666667</v>
      </c>
      <c r="M45" s="31">
        <v>385.9</v>
      </c>
      <c r="N45" s="31">
        <v>372.75</v>
      </c>
      <c r="O45" s="42">
        <v>19041700</v>
      </c>
      <c r="P45" s="43">
        <v>-2.5311984930539204E-2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16718.55</v>
      </c>
      <c r="F46" s="40">
        <v>16697.05</v>
      </c>
      <c r="G46" s="41">
        <v>16622.599999999999</v>
      </c>
      <c r="H46" s="41">
        <v>16526.649999999998</v>
      </c>
      <c r="I46" s="41">
        <v>16452.199999999997</v>
      </c>
      <c r="J46" s="41">
        <v>16793</v>
      </c>
      <c r="K46" s="41">
        <v>16867.450000000004</v>
      </c>
      <c r="L46" s="41">
        <v>16963.400000000001</v>
      </c>
      <c r="M46" s="31">
        <v>16771.5</v>
      </c>
      <c r="N46" s="31">
        <v>16601.099999999999</v>
      </c>
      <c r="O46" s="42">
        <v>160650</v>
      </c>
      <c r="P46" s="43">
        <v>5.9486537257357544E-3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394.65</v>
      </c>
      <c r="F47" s="40">
        <v>396.81666666666666</v>
      </c>
      <c r="G47" s="41">
        <v>391.2833333333333</v>
      </c>
      <c r="H47" s="41">
        <v>387.91666666666663</v>
      </c>
      <c r="I47" s="41">
        <v>382.38333333333327</v>
      </c>
      <c r="J47" s="41">
        <v>400.18333333333334</v>
      </c>
      <c r="K47" s="41">
        <v>405.71666666666675</v>
      </c>
      <c r="L47" s="41">
        <v>409.08333333333337</v>
      </c>
      <c r="M47" s="31">
        <v>402.35</v>
      </c>
      <c r="N47" s="31">
        <v>393.45</v>
      </c>
      <c r="O47" s="42">
        <v>28724400</v>
      </c>
      <c r="P47" s="43">
        <v>-9.6810227131686726E-3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3631.55</v>
      </c>
      <c r="F48" s="40">
        <v>3614.9</v>
      </c>
      <c r="G48" s="41">
        <v>3590.15</v>
      </c>
      <c r="H48" s="41">
        <v>3548.75</v>
      </c>
      <c r="I48" s="41">
        <v>3524</v>
      </c>
      <c r="J48" s="41">
        <v>3656.3</v>
      </c>
      <c r="K48" s="41">
        <v>3681.05</v>
      </c>
      <c r="L48" s="41">
        <v>3722.4500000000003</v>
      </c>
      <c r="M48" s="31">
        <v>3639.65</v>
      </c>
      <c r="N48" s="31">
        <v>3573.5</v>
      </c>
      <c r="O48" s="42">
        <v>1413600</v>
      </c>
      <c r="P48" s="43">
        <v>-1.4638226683396068E-2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487.55</v>
      </c>
      <c r="F49" s="40">
        <v>485.45</v>
      </c>
      <c r="G49" s="41">
        <v>479.7</v>
      </c>
      <c r="H49" s="41">
        <v>471.85</v>
      </c>
      <c r="I49" s="41">
        <v>466.1</v>
      </c>
      <c r="J49" s="41">
        <v>493.29999999999995</v>
      </c>
      <c r="K49" s="41">
        <v>499.04999999999995</v>
      </c>
      <c r="L49" s="41">
        <v>506.89999999999992</v>
      </c>
      <c r="M49" s="31">
        <v>491.2</v>
      </c>
      <c r="N49" s="31">
        <v>477.6</v>
      </c>
      <c r="O49" s="42">
        <v>4373200</v>
      </c>
      <c r="P49" s="43">
        <v>6.582884500299222E-3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464.9</v>
      </c>
      <c r="F50" s="40">
        <v>465.0333333333333</v>
      </c>
      <c r="G50" s="41">
        <v>461.21666666666658</v>
      </c>
      <c r="H50" s="41">
        <v>457.5333333333333</v>
      </c>
      <c r="I50" s="41">
        <v>453.71666666666658</v>
      </c>
      <c r="J50" s="41">
        <v>468.71666666666658</v>
      </c>
      <c r="K50" s="41">
        <v>472.5333333333333</v>
      </c>
      <c r="L50" s="41">
        <v>476.21666666666658</v>
      </c>
      <c r="M50" s="31">
        <v>468.85</v>
      </c>
      <c r="N50" s="31">
        <v>461.35</v>
      </c>
      <c r="O50" s="42">
        <v>19661400</v>
      </c>
      <c r="P50" s="43">
        <v>-7.3308897034321894E-3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215.5</v>
      </c>
      <c r="F51" s="40">
        <v>215.1</v>
      </c>
      <c r="G51" s="41">
        <v>212.7</v>
      </c>
      <c r="H51" s="41">
        <v>209.9</v>
      </c>
      <c r="I51" s="41">
        <v>207.5</v>
      </c>
      <c r="J51" s="41">
        <v>217.89999999999998</v>
      </c>
      <c r="K51" s="41">
        <v>220.3</v>
      </c>
      <c r="L51" s="41">
        <v>223.09999999999997</v>
      </c>
      <c r="M51" s="31">
        <v>217.5</v>
      </c>
      <c r="N51" s="31">
        <v>212.3</v>
      </c>
      <c r="O51" s="42">
        <v>50554800</v>
      </c>
      <c r="P51" s="43">
        <v>1.2655489453758788E-2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607.29999999999995</v>
      </c>
      <c r="F52" s="40">
        <v>608.15</v>
      </c>
      <c r="G52" s="41">
        <v>596.79999999999995</v>
      </c>
      <c r="H52" s="41">
        <v>586.29999999999995</v>
      </c>
      <c r="I52" s="41">
        <v>574.94999999999993</v>
      </c>
      <c r="J52" s="41">
        <v>618.65</v>
      </c>
      <c r="K52" s="41">
        <v>630.00000000000011</v>
      </c>
      <c r="L52" s="41">
        <v>640.5</v>
      </c>
      <c r="M52" s="31">
        <v>619.5</v>
      </c>
      <c r="N52" s="31">
        <v>597.65</v>
      </c>
      <c r="O52" s="42">
        <v>4725825</v>
      </c>
      <c r="P52" s="43">
        <v>-1.4236322961155175E-2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403.1</v>
      </c>
      <c r="F53" s="40">
        <v>405.2833333333333</v>
      </c>
      <c r="G53" s="41">
        <v>398.81666666666661</v>
      </c>
      <c r="H53" s="41">
        <v>394.5333333333333</v>
      </c>
      <c r="I53" s="41">
        <v>388.06666666666661</v>
      </c>
      <c r="J53" s="41">
        <v>409.56666666666661</v>
      </c>
      <c r="K53" s="41">
        <v>416.0333333333333</v>
      </c>
      <c r="L53" s="41">
        <v>420.31666666666661</v>
      </c>
      <c r="M53" s="31">
        <v>411.75</v>
      </c>
      <c r="N53" s="31">
        <v>401</v>
      </c>
      <c r="O53" s="42">
        <v>2808000</v>
      </c>
      <c r="P53" s="43">
        <v>2.5191675794085433E-2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579.20000000000005</v>
      </c>
      <c r="F54" s="40">
        <v>577.5</v>
      </c>
      <c r="G54" s="41">
        <v>571.29999999999995</v>
      </c>
      <c r="H54" s="41">
        <v>563.4</v>
      </c>
      <c r="I54" s="41">
        <v>557.19999999999993</v>
      </c>
      <c r="J54" s="41">
        <v>585.4</v>
      </c>
      <c r="K54" s="41">
        <v>591.6</v>
      </c>
      <c r="L54" s="41">
        <v>599.5</v>
      </c>
      <c r="M54" s="31">
        <v>583.70000000000005</v>
      </c>
      <c r="N54" s="31">
        <v>569.6</v>
      </c>
      <c r="O54" s="42">
        <v>8516250</v>
      </c>
      <c r="P54" s="43">
        <v>-2.2244546498277843E-2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899.15</v>
      </c>
      <c r="F55" s="40">
        <v>899.1</v>
      </c>
      <c r="G55" s="41">
        <v>894.2</v>
      </c>
      <c r="H55" s="41">
        <v>889.25</v>
      </c>
      <c r="I55" s="41">
        <v>884.35</v>
      </c>
      <c r="J55" s="41">
        <v>904.05000000000007</v>
      </c>
      <c r="K55" s="41">
        <v>908.94999999999993</v>
      </c>
      <c r="L55" s="41">
        <v>913.90000000000009</v>
      </c>
      <c r="M55" s="31">
        <v>904</v>
      </c>
      <c r="N55" s="31">
        <v>894.15</v>
      </c>
      <c r="O55" s="42">
        <v>11411400</v>
      </c>
      <c r="P55" s="43">
        <v>3.7588652482269502E-2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153.44999999999999</v>
      </c>
      <c r="F56" s="40">
        <v>153.13333333333333</v>
      </c>
      <c r="G56" s="41">
        <v>151.76666666666665</v>
      </c>
      <c r="H56" s="41">
        <v>150.08333333333331</v>
      </c>
      <c r="I56" s="41">
        <v>148.71666666666664</v>
      </c>
      <c r="J56" s="41">
        <v>154.81666666666666</v>
      </c>
      <c r="K56" s="41">
        <v>156.18333333333334</v>
      </c>
      <c r="L56" s="41">
        <v>157.86666666666667</v>
      </c>
      <c r="M56" s="31">
        <v>154.5</v>
      </c>
      <c r="N56" s="31">
        <v>151.44999999999999</v>
      </c>
      <c r="O56" s="42">
        <v>53319000</v>
      </c>
      <c r="P56" s="43">
        <v>2.0170363227258115E-2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5265.7</v>
      </c>
      <c r="F57" s="40">
        <v>5248.4833333333336</v>
      </c>
      <c r="G57" s="41">
        <v>5215.0166666666673</v>
      </c>
      <c r="H57" s="41">
        <v>5164.3333333333339</v>
      </c>
      <c r="I57" s="41">
        <v>5130.8666666666677</v>
      </c>
      <c r="J57" s="41">
        <v>5299.166666666667</v>
      </c>
      <c r="K57" s="41">
        <v>5332.6333333333341</v>
      </c>
      <c r="L57" s="41">
        <v>5383.3166666666666</v>
      </c>
      <c r="M57" s="31">
        <v>5281.95</v>
      </c>
      <c r="N57" s="31">
        <v>5197.8</v>
      </c>
      <c r="O57" s="42">
        <v>1101100</v>
      </c>
      <c r="P57" s="43">
        <v>-1.3351254480286739E-2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1451.8</v>
      </c>
      <c r="F58" s="40">
        <v>1453.8333333333333</v>
      </c>
      <c r="G58" s="41">
        <v>1442.3666666666666</v>
      </c>
      <c r="H58" s="41">
        <v>1432.9333333333334</v>
      </c>
      <c r="I58" s="41">
        <v>1421.4666666666667</v>
      </c>
      <c r="J58" s="41">
        <v>1463.2666666666664</v>
      </c>
      <c r="K58" s="41">
        <v>1474.7333333333331</v>
      </c>
      <c r="L58" s="41">
        <v>1484.1666666666663</v>
      </c>
      <c r="M58" s="31">
        <v>1465.3</v>
      </c>
      <c r="N58" s="31">
        <v>1444.4</v>
      </c>
      <c r="O58" s="42">
        <v>3724000</v>
      </c>
      <c r="P58" s="43">
        <v>6.7629941802127239E-2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642.54999999999995</v>
      </c>
      <c r="F59" s="40">
        <v>638.51666666666665</v>
      </c>
      <c r="G59" s="41">
        <v>632.7833333333333</v>
      </c>
      <c r="H59" s="41">
        <v>623.01666666666665</v>
      </c>
      <c r="I59" s="41">
        <v>617.2833333333333</v>
      </c>
      <c r="J59" s="41">
        <v>648.2833333333333</v>
      </c>
      <c r="K59" s="41">
        <v>654.01666666666665</v>
      </c>
      <c r="L59" s="41">
        <v>663.7833333333333</v>
      </c>
      <c r="M59" s="31">
        <v>644.25</v>
      </c>
      <c r="N59" s="31">
        <v>628.75</v>
      </c>
      <c r="O59" s="42">
        <v>6167839</v>
      </c>
      <c r="P59" s="43">
        <v>9.2078027771083702E-4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771.45</v>
      </c>
      <c r="F60" s="40">
        <v>767.81666666666661</v>
      </c>
      <c r="G60" s="41">
        <v>762.63333333333321</v>
      </c>
      <c r="H60" s="41">
        <v>753.81666666666661</v>
      </c>
      <c r="I60" s="41">
        <v>748.63333333333321</v>
      </c>
      <c r="J60" s="41">
        <v>776.63333333333321</v>
      </c>
      <c r="K60" s="41">
        <v>781.81666666666661</v>
      </c>
      <c r="L60" s="41">
        <v>790.63333333333321</v>
      </c>
      <c r="M60" s="31">
        <v>773</v>
      </c>
      <c r="N60" s="31">
        <v>759</v>
      </c>
      <c r="O60" s="42">
        <v>1454375</v>
      </c>
      <c r="P60" s="43">
        <v>6.487889273356401E-3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439.95</v>
      </c>
      <c r="F61" s="40">
        <v>437.98333333333335</v>
      </c>
      <c r="G61" s="41">
        <v>434.9666666666667</v>
      </c>
      <c r="H61" s="41">
        <v>429.98333333333335</v>
      </c>
      <c r="I61" s="41">
        <v>426.9666666666667</v>
      </c>
      <c r="J61" s="41">
        <v>442.9666666666667</v>
      </c>
      <c r="K61" s="41">
        <v>445.98333333333335</v>
      </c>
      <c r="L61" s="41">
        <v>450.9666666666667</v>
      </c>
      <c r="M61" s="31">
        <v>441</v>
      </c>
      <c r="N61" s="31">
        <v>433</v>
      </c>
      <c r="O61" s="42">
        <v>2497000</v>
      </c>
      <c r="P61" s="43">
        <v>-2.7420736932305057E-2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146.85</v>
      </c>
      <c r="F62" s="40">
        <v>146.69999999999999</v>
      </c>
      <c r="G62" s="41">
        <v>146.09999999999997</v>
      </c>
      <c r="H62" s="41">
        <v>145.34999999999997</v>
      </c>
      <c r="I62" s="41">
        <v>144.74999999999994</v>
      </c>
      <c r="J62" s="41">
        <v>147.44999999999999</v>
      </c>
      <c r="K62" s="41">
        <v>148.05000000000001</v>
      </c>
      <c r="L62" s="41">
        <v>148.80000000000001</v>
      </c>
      <c r="M62" s="31">
        <v>147.30000000000001</v>
      </c>
      <c r="N62" s="31">
        <v>145.94999999999999</v>
      </c>
      <c r="O62" s="42">
        <v>10161300</v>
      </c>
      <c r="P62" s="43">
        <v>3.7438996998346026E-2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950.6</v>
      </c>
      <c r="F63" s="40">
        <v>950.48333333333323</v>
      </c>
      <c r="G63" s="41">
        <v>945.81666666666649</v>
      </c>
      <c r="H63" s="41">
        <v>941.0333333333333</v>
      </c>
      <c r="I63" s="41">
        <v>936.36666666666656</v>
      </c>
      <c r="J63" s="41">
        <v>955.26666666666642</v>
      </c>
      <c r="K63" s="41">
        <v>959.93333333333317</v>
      </c>
      <c r="L63" s="41">
        <v>964.71666666666636</v>
      </c>
      <c r="M63" s="31">
        <v>955.15</v>
      </c>
      <c r="N63" s="31">
        <v>945.7</v>
      </c>
      <c r="O63" s="42">
        <v>1559400</v>
      </c>
      <c r="P63" s="43">
        <v>6.2985685071574649E-2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581.4</v>
      </c>
      <c r="F64" s="40">
        <v>579.05000000000007</v>
      </c>
      <c r="G64" s="41">
        <v>576.10000000000014</v>
      </c>
      <c r="H64" s="41">
        <v>570.80000000000007</v>
      </c>
      <c r="I64" s="41">
        <v>567.85000000000014</v>
      </c>
      <c r="J64" s="41">
        <v>584.35000000000014</v>
      </c>
      <c r="K64" s="41">
        <v>587.30000000000018</v>
      </c>
      <c r="L64" s="41">
        <v>592.60000000000014</v>
      </c>
      <c r="M64" s="31">
        <v>582</v>
      </c>
      <c r="N64" s="31">
        <v>573.75</v>
      </c>
      <c r="O64" s="42">
        <v>11532500</v>
      </c>
      <c r="P64" s="43">
        <v>8.085664335664336E-3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1921.1</v>
      </c>
      <c r="F65" s="40">
        <v>1921.2</v>
      </c>
      <c r="G65" s="41">
        <v>1897.4</v>
      </c>
      <c r="H65" s="41">
        <v>1873.7</v>
      </c>
      <c r="I65" s="41">
        <v>1849.9</v>
      </c>
      <c r="J65" s="41">
        <v>1944.9</v>
      </c>
      <c r="K65" s="41">
        <v>1968.6999999999998</v>
      </c>
      <c r="L65" s="41">
        <v>1992.4</v>
      </c>
      <c r="M65" s="31">
        <v>1945</v>
      </c>
      <c r="N65" s="31">
        <v>1897.5</v>
      </c>
      <c r="O65" s="42">
        <v>589750</v>
      </c>
      <c r="P65" s="43">
        <v>4.2408821034775233E-4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2330.4</v>
      </c>
      <c r="F66" s="40">
        <v>2332.0333333333333</v>
      </c>
      <c r="G66" s="41">
        <v>2310.4166666666665</v>
      </c>
      <c r="H66" s="41">
        <v>2290.4333333333334</v>
      </c>
      <c r="I66" s="41">
        <v>2268.8166666666666</v>
      </c>
      <c r="J66" s="41">
        <v>2352.0166666666664</v>
      </c>
      <c r="K66" s="41">
        <v>2373.6333333333332</v>
      </c>
      <c r="L66" s="41">
        <v>2393.6166666666663</v>
      </c>
      <c r="M66" s="31">
        <v>2353.65</v>
      </c>
      <c r="N66" s="31">
        <v>2312.0500000000002</v>
      </c>
      <c r="O66" s="42">
        <v>2519250</v>
      </c>
      <c r="P66" s="43">
        <v>-7.9325731284085274E-4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277.2</v>
      </c>
      <c r="F67" s="40">
        <v>274.56666666666666</v>
      </c>
      <c r="G67" s="41">
        <v>271.08333333333331</v>
      </c>
      <c r="H67" s="41">
        <v>264.96666666666664</v>
      </c>
      <c r="I67" s="41">
        <v>261.48333333333329</v>
      </c>
      <c r="J67" s="41">
        <v>280.68333333333334</v>
      </c>
      <c r="K67" s="41">
        <v>284.16666666666669</v>
      </c>
      <c r="L67" s="41">
        <v>290.28333333333336</v>
      </c>
      <c r="M67" s="31">
        <v>278.05</v>
      </c>
      <c r="N67" s="31">
        <v>268.45</v>
      </c>
      <c r="O67" s="42">
        <v>15529600</v>
      </c>
      <c r="P67" s="43">
        <v>-4.7169811320754715E-3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4601.3500000000004</v>
      </c>
      <c r="F68" s="40">
        <v>4604.45</v>
      </c>
      <c r="G68" s="41">
        <v>4534.8999999999996</v>
      </c>
      <c r="H68" s="41">
        <v>4468.45</v>
      </c>
      <c r="I68" s="41">
        <v>4398.8999999999996</v>
      </c>
      <c r="J68" s="41">
        <v>4670.8999999999996</v>
      </c>
      <c r="K68" s="41">
        <v>4740.4500000000007</v>
      </c>
      <c r="L68" s="41">
        <v>4806.8999999999996</v>
      </c>
      <c r="M68" s="31">
        <v>4674</v>
      </c>
      <c r="N68" s="31">
        <v>4538</v>
      </c>
      <c r="O68" s="42">
        <v>2441300</v>
      </c>
      <c r="P68" s="43">
        <v>2.6273751471330084E-2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5401.95</v>
      </c>
      <c r="F69" s="40">
        <v>5409.666666666667</v>
      </c>
      <c r="G69" s="41">
        <v>5374.3333333333339</v>
      </c>
      <c r="H69" s="41">
        <v>5346.7166666666672</v>
      </c>
      <c r="I69" s="41">
        <v>5311.3833333333341</v>
      </c>
      <c r="J69" s="41">
        <v>5437.2833333333338</v>
      </c>
      <c r="K69" s="41">
        <v>5472.6166666666677</v>
      </c>
      <c r="L69" s="41">
        <v>5500.2333333333336</v>
      </c>
      <c r="M69" s="31">
        <v>5445</v>
      </c>
      <c r="N69" s="31">
        <v>5382.05</v>
      </c>
      <c r="O69" s="42">
        <v>416500</v>
      </c>
      <c r="P69" s="43">
        <v>-1.507537688442211E-2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400.1</v>
      </c>
      <c r="F70" s="40">
        <v>398.48333333333335</v>
      </c>
      <c r="G70" s="41">
        <v>394.66666666666669</v>
      </c>
      <c r="H70" s="41">
        <v>389.23333333333335</v>
      </c>
      <c r="I70" s="41">
        <v>385.41666666666669</v>
      </c>
      <c r="J70" s="41">
        <v>403.91666666666669</v>
      </c>
      <c r="K70" s="41">
        <v>407.73333333333329</v>
      </c>
      <c r="L70" s="41">
        <v>413.16666666666669</v>
      </c>
      <c r="M70" s="31">
        <v>402.3</v>
      </c>
      <c r="N70" s="31">
        <v>393.05</v>
      </c>
      <c r="O70" s="42">
        <v>32952150</v>
      </c>
      <c r="P70" s="43">
        <v>-8.4897229669347631E-3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4616.1499999999996</v>
      </c>
      <c r="F71" s="40">
        <v>4613.3166666666666</v>
      </c>
      <c r="G71" s="41">
        <v>4586.6833333333334</v>
      </c>
      <c r="H71" s="41">
        <v>4557.2166666666672</v>
      </c>
      <c r="I71" s="41">
        <v>4530.5833333333339</v>
      </c>
      <c r="J71" s="41">
        <v>4642.7833333333328</v>
      </c>
      <c r="K71" s="41">
        <v>4669.4166666666661</v>
      </c>
      <c r="L71" s="41">
        <v>4698.8833333333323</v>
      </c>
      <c r="M71" s="31">
        <v>4639.95</v>
      </c>
      <c r="N71" s="31">
        <v>4583.8500000000004</v>
      </c>
      <c r="O71" s="42">
        <v>2835000</v>
      </c>
      <c r="P71" s="43">
        <v>4.7401763168387007E-3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2546.85</v>
      </c>
      <c r="F72" s="40">
        <v>2525.9333333333329</v>
      </c>
      <c r="G72" s="41">
        <v>2500.016666666666</v>
      </c>
      <c r="H72" s="41">
        <v>2453.1833333333329</v>
      </c>
      <c r="I72" s="41">
        <v>2427.266666666666</v>
      </c>
      <c r="J72" s="41">
        <v>2572.766666666666</v>
      </c>
      <c r="K72" s="41">
        <v>2598.6833333333329</v>
      </c>
      <c r="L72" s="41">
        <v>2645.516666666666</v>
      </c>
      <c r="M72" s="31">
        <v>2551.85</v>
      </c>
      <c r="N72" s="31">
        <v>2479.1</v>
      </c>
      <c r="O72" s="42">
        <v>3411800</v>
      </c>
      <c r="P72" s="43">
        <v>-4.9809922994443902E-2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1887.55</v>
      </c>
      <c r="F73" s="40">
        <v>1886.5833333333333</v>
      </c>
      <c r="G73" s="41">
        <v>1871.1666666666665</v>
      </c>
      <c r="H73" s="41">
        <v>1854.7833333333333</v>
      </c>
      <c r="I73" s="41">
        <v>1839.3666666666666</v>
      </c>
      <c r="J73" s="41">
        <v>1902.9666666666665</v>
      </c>
      <c r="K73" s="41">
        <v>1918.383333333333</v>
      </c>
      <c r="L73" s="41">
        <v>1934.7666666666664</v>
      </c>
      <c r="M73" s="31">
        <v>1902</v>
      </c>
      <c r="N73" s="31">
        <v>1870.2</v>
      </c>
      <c r="O73" s="42">
        <v>7299050</v>
      </c>
      <c r="P73" s="43">
        <v>0.13214468520730252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169.05</v>
      </c>
      <c r="F74" s="40">
        <v>168.6</v>
      </c>
      <c r="G74" s="41">
        <v>167.7</v>
      </c>
      <c r="H74" s="41">
        <v>166.35</v>
      </c>
      <c r="I74" s="41">
        <v>165.45</v>
      </c>
      <c r="J74" s="41">
        <v>169.95</v>
      </c>
      <c r="K74" s="41">
        <v>170.85000000000002</v>
      </c>
      <c r="L74" s="41">
        <v>172.2</v>
      </c>
      <c r="M74" s="31">
        <v>169.5</v>
      </c>
      <c r="N74" s="31">
        <v>167.25</v>
      </c>
      <c r="O74" s="42">
        <v>25650000</v>
      </c>
      <c r="P74" s="43">
        <v>-1.0554089709762533E-2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91.1</v>
      </c>
      <c r="F75" s="40">
        <v>91.09999999999998</v>
      </c>
      <c r="G75" s="41">
        <v>90.349999999999966</v>
      </c>
      <c r="H75" s="41">
        <v>89.59999999999998</v>
      </c>
      <c r="I75" s="41">
        <v>88.849999999999966</v>
      </c>
      <c r="J75" s="41">
        <v>91.849999999999966</v>
      </c>
      <c r="K75" s="41">
        <v>92.6</v>
      </c>
      <c r="L75" s="41">
        <v>93.349999999999966</v>
      </c>
      <c r="M75" s="31">
        <v>91.85</v>
      </c>
      <c r="N75" s="31">
        <v>90.35</v>
      </c>
      <c r="O75" s="42">
        <v>100760000</v>
      </c>
      <c r="P75" s="43">
        <v>8.3058140698488939E-3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179.15</v>
      </c>
      <c r="F76" s="40">
        <v>177.46666666666667</v>
      </c>
      <c r="G76" s="41">
        <v>174.08333333333334</v>
      </c>
      <c r="H76" s="41">
        <v>169.01666666666668</v>
      </c>
      <c r="I76" s="41">
        <v>165.63333333333335</v>
      </c>
      <c r="J76" s="41">
        <v>182.53333333333333</v>
      </c>
      <c r="K76" s="41">
        <v>185.91666666666666</v>
      </c>
      <c r="L76" s="41">
        <v>190.98333333333332</v>
      </c>
      <c r="M76" s="31">
        <v>180.85</v>
      </c>
      <c r="N76" s="31">
        <v>172.4</v>
      </c>
      <c r="O76" s="42">
        <v>7641400</v>
      </c>
      <c r="P76" s="43">
        <v>0.16166007905138341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134.9</v>
      </c>
      <c r="F77" s="40">
        <v>134.36666666666667</v>
      </c>
      <c r="G77" s="41">
        <v>133.43333333333334</v>
      </c>
      <c r="H77" s="41">
        <v>131.96666666666667</v>
      </c>
      <c r="I77" s="41">
        <v>131.03333333333333</v>
      </c>
      <c r="J77" s="41">
        <v>135.83333333333334</v>
      </c>
      <c r="K77" s="41">
        <v>136.76666666666668</v>
      </c>
      <c r="L77" s="41">
        <v>138.23333333333335</v>
      </c>
      <c r="M77" s="31">
        <v>135.30000000000001</v>
      </c>
      <c r="N77" s="31">
        <v>132.9</v>
      </c>
      <c r="O77" s="42">
        <v>47427500</v>
      </c>
      <c r="P77" s="43">
        <v>2.3026315789473683E-2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510.65</v>
      </c>
      <c r="F78" s="40">
        <v>510.93333333333339</v>
      </c>
      <c r="G78" s="41">
        <v>505.86666666666679</v>
      </c>
      <c r="H78" s="41">
        <v>501.08333333333337</v>
      </c>
      <c r="I78" s="41">
        <v>496.01666666666677</v>
      </c>
      <c r="J78" s="41">
        <v>515.71666666666681</v>
      </c>
      <c r="K78" s="41">
        <v>520.78333333333342</v>
      </c>
      <c r="L78" s="41">
        <v>525.56666666666683</v>
      </c>
      <c r="M78" s="31">
        <v>516</v>
      </c>
      <c r="N78" s="31">
        <v>506.15</v>
      </c>
      <c r="O78" s="42">
        <v>9264400</v>
      </c>
      <c r="P78" s="43">
        <v>1.9875933662488923E-2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44.1</v>
      </c>
      <c r="F79" s="40">
        <v>43.800000000000004</v>
      </c>
      <c r="G79" s="41">
        <v>42.900000000000006</v>
      </c>
      <c r="H79" s="41">
        <v>41.7</v>
      </c>
      <c r="I79" s="41">
        <v>40.800000000000004</v>
      </c>
      <c r="J79" s="41">
        <v>45.000000000000007</v>
      </c>
      <c r="K79" s="41">
        <v>45.9</v>
      </c>
      <c r="L79" s="41">
        <v>47.100000000000009</v>
      </c>
      <c r="M79" s="31">
        <v>44.7</v>
      </c>
      <c r="N79" s="31">
        <v>42.6</v>
      </c>
      <c r="O79" s="42">
        <v>143100000</v>
      </c>
      <c r="P79" s="43">
        <v>2.3330651649235722E-2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932.55</v>
      </c>
      <c r="F80" s="40">
        <v>926.88333333333333</v>
      </c>
      <c r="G80" s="41">
        <v>914.01666666666665</v>
      </c>
      <c r="H80" s="41">
        <v>895.48333333333335</v>
      </c>
      <c r="I80" s="41">
        <v>882.61666666666667</v>
      </c>
      <c r="J80" s="41">
        <v>945.41666666666663</v>
      </c>
      <c r="K80" s="41">
        <v>958.28333333333319</v>
      </c>
      <c r="L80" s="41">
        <v>976.81666666666661</v>
      </c>
      <c r="M80" s="31">
        <v>939.75</v>
      </c>
      <c r="N80" s="31">
        <v>908.35</v>
      </c>
      <c r="O80" s="42">
        <v>5502000</v>
      </c>
      <c r="P80" s="43">
        <v>1.653579676674365E-2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2054.9</v>
      </c>
      <c r="F81" s="40">
        <v>2049.9333333333334</v>
      </c>
      <c r="G81" s="41">
        <v>2029.9666666666667</v>
      </c>
      <c r="H81" s="41">
        <v>2005.0333333333333</v>
      </c>
      <c r="I81" s="41">
        <v>1985.0666666666666</v>
      </c>
      <c r="J81" s="41">
        <v>2074.8666666666668</v>
      </c>
      <c r="K81" s="41">
        <v>2094.8333333333339</v>
      </c>
      <c r="L81" s="41">
        <v>2119.7666666666669</v>
      </c>
      <c r="M81" s="31">
        <v>2069.9</v>
      </c>
      <c r="N81" s="31">
        <v>2025</v>
      </c>
      <c r="O81" s="42">
        <v>3282500</v>
      </c>
      <c r="P81" s="43">
        <v>-5.4160512063023145E-3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337</v>
      </c>
      <c r="F82" s="40">
        <v>332</v>
      </c>
      <c r="G82" s="41">
        <v>325</v>
      </c>
      <c r="H82" s="41">
        <v>313</v>
      </c>
      <c r="I82" s="41">
        <v>306</v>
      </c>
      <c r="J82" s="41">
        <v>344</v>
      </c>
      <c r="K82" s="41">
        <v>351</v>
      </c>
      <c r="L82" s="41">
        <v>363</v>
      </c>
      <c r="M82" s="31">
        <v>339</v>
      </c>
      <c r="N82" s="31">
        <v>320</v>
      </c>
      <c r="O82" s="42">
        <v>14686250</v>
      </c>
      <c r="P82" s="43">
        <v>2.8103298611111112E-2</v>
      </c>
    </row>
    <row r="83" spans="1:16" ht="12.75" customHeight="1">
      <c r="A83" s="31">
        <v>73</v>
      </c>
      <c r="B83" s="32" t="s">
        <v>42</v>
      </c>
      <c r="C83" s="291" t="s">
        <v>111</v>
      </c>
      <c r="D83" s="34">
        <v>44560</v>
      </c>
      <c r="E83" s="40">
        <v>1731.8</v>
      </c>
      <c r="F83" s="40">
        <v>1724.25</v>
      </c>
      <c r="G83" s="41">
        <v>1713.55</v>
      </c>
      <c r="H83" s="41">
        <v>1695.3</v>
      </c>
      <c r="I83" s="41">
        <v>1684.6</v>
      </c>
      <c r="J83" s="41">
        <v>1742.5</v>
      </c>
      <c r="K83" s="41">
        <v>1753.1999999999998</v>
      </c>
      <c r="L83" s="41">
        <v>1771.45</v>
      </c>
      <c r="M83" s="31">
        <v>1734.95</v>
      </c>
      <c r="N83" s="31">
        <v>1706</v>
      </c>
      <c r="O83" s="42">
        <v>11314975</v>
      </c>
      <c r="P83" s="43">
        <v>7.3582272592717891E-3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308.14999999999998</v>
      </c>
      <c r="F84" s="40">
        <v>307.0333333333333</v>
      </c>
      <c r="G84" s="41">
        <v>304.31666666666661</v>
      </c>
      <c r="H84" s="41">
        <v>300.48333333333329</v>
      </c>
      <c r="I84" s="41">
        <v>297.76666666666659</v>
      </c>
      <c r="J84" s="41">
        <v>310.86666666666662</v>
      </c>
      <c r="K84" s="41">
        <v>313.58333333333331</v>
      </c>
      <c r="L84" s="41">
        <v>317.41666666666663</v>
      </c>
      <c r="M84" s="31">
        <v>309.75</v>
      </c>
      <c r="N84" s="31">
        <v>303.2</v>
      </c>
      <c r="O84" s="42">
        <v>1443300</v>
      </c>
      <c r="P84" s="43">
        <v>-2.0761245674740483E-2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665.15</v>
      </c>
      <c r="F85" s="40">
        <v>665.44999999999993</v>
      </c>
      <c r="G85" s="41">
        <v>659.94999999999982</v>
      </c>
      <c r="H85" s="41">
        <v>654.74999999999989</v>
      </c>
      <c r="I85" s="41">
        <v>649.24999999999977</v>
      </c>
      <c r="J85" s="41">
        <v>670.64999999999986</v>
      </c>
      <c r="K85" s="41">
        <v>676.15000000000009</v>
      </c>
      <c r="L85" s="41">
        <v>681.34999999999991</v>
      </c>
      <c r="M85" s="31">
        <v>670.95</v>
      </c>
      <c r="N85" s="31">
        <v>660.25</v>
      </c>
      <c r="O85" s="42">
        <v>2301250</v>
      </c>
      <c r="P85" s="43">
        <v>1.2094557449147883E-2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1300.0999999999999</v>
      </c>
      <c r="F86" s="40">
        <v>1302.3333333333333</v>
      </c>
      <c r="G86" s="41">
        <v>1290.6666666666665</v>
      </c>
      <c r="H86" s="41">
        <v>1281.2333333333333</v>
      </c>
      <c r="I86" s="41">
        <v>1269.5666666666666</v>
      </c>
      <c r="J86" s="41">
        <v>1311.7666666666664</v>
      </c>
      <c r="K86" s="41">
        <v>1323.4333333333329</v>
      </c>
      <c r="L86" s="41">
        <v>1332.8666666666663</v>
      </c>
      <c r="M86" s="31">
        <v>1314</v>
      </c>
      <c r="N86" s="31">
        <v>1292.9000000000001</v>
      </c>
      <c r="O86" s="42">
        <v>2929325</v>
      </c>
      <c r="P86" s="43">
        <v>2.954924874791319E-2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1396.35</v>
      </c>
      <c r="F87" s="40">
        <v>1404.2833333333335</v>
      </c>
      <c r="G87" s="41">
        <v>1380.3166666666671</v>
      </c>
      <c r="H87" s="41">
        <v>1364.2833333333335</v>
      </c>
      <c r="I87" s="41">
        <v>1340.3166666666671</v>
      </c>
      <c r="J87" s="41">
        <v>1420.3166666666671</v>
      </c>
      <c r="K87" s="41">
        <v>1444.2833333333338</v>
      </c>
      <c r="L87" s="41">
        <v>1460.3166666666671</v>
      </c>
      <c r="M87" s="31">
        <v>1428.25</v>
      </c>
      <c r="N87" s="31">
        <v>1388.25</v>
      </c>
      <c r="O87" s="42">
        <v>3881000</v>
      </c>
      <c r="P87" s="43">
        <v>3.936797000535619E-2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1171.5</v>
      </c>
      <c r="F88" s="40">
        <v>1170.3500000000001</v>
      </c>
      <c r="G88" s="41">
        <v>1159.9500000000003</v>
      </c>
      <c r="H88" s="41">
        <v>1148.4000000000001</v>
      </c>
      <c r="I88" s="41">
        <v>1138.0000000000002</v>
      </c>
      <c r="J88" s="41">
        <v>1181.9000000000003</v>
      </c>
      <c r="K88" s="41">
        <v>1192.3000000000004</v>
      </c>
      <c r="L88" s="41">
        <v>1203.8500000000004</v>
      </c>
      <c r="M88" s="31">
        <v>1180.75</v>
      </c>
      <c r="N88" s="31">
        <v>1158.8</v>
      </c>
      <c r="O88" s="42">
        <v>22383200</v>
      </c>
      <c r="P88" s="43">
        <v>5.6294618989212817E-3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2851.1</v>
      </c>
      <c r="F89" s="40">
        <v>2855.4</v>
      </c>
      <c r="G89" s="41">
        <v>2829.65</v>
      </c>
      <c r="H89" s="41">
        <v>2808.2</v>
      </c>
      <c r="I89" s="41">
        <v>2782.45</v>
      </c>
      <c r="J89" s="41">
        <v>2876.8500000000004</v>
      </c>
      <c r="K89" s="41">
        <v>2902.6000000000004</v>
      </c>
      <c r="L89" s="41">
        <v>2924.0500000000006</v>
      </c>
      <c r="M89" s="31">
        <v>2881.15</v>
      </c>
      <c r="N89" s="31">
        <v>2833.95</v>
      </c>
      <c r="O89" s="42">
        <v>13142100</v>
      </c>
      <c r="P89" s="43">
        <v>4.5864196115302592E-3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2583.5500000000002</v>
      </c>
      <c r="F90" s="40">
        <v>2577.8833333333332</v>
      </c>
      <c r="G90" s="41">
        <v>2563.7666666666664</v>
      </c>
      <c r="H90" s="41">
        <v>2543.9833333333331</v>
      </c>
      <c r="I90" s="41">
        <v>2529.8666666666663</v>
      </c>
      <c r="J90" s="41">
        <v>2597.6666666666665</v>
      </c>
      <c r="K90" s="41">
        <v>2611.7833333333333</v>
      </c>
      <c r="L90" s="41">
        <v>2631.5666666666666</v>
      </c>
      <c r="M90" s="31">
        <v>2592</v>
      </c>
      <c r="N90" s="31">
        <v>2558.1</v>
      </c>
      <c r="O90" s="42">
        <v>3280400</v>
      </c>
      <c r="P90" s="43">
        <v>-1.8287107589149649E-4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1534.6</v>
      </c>
      <c r="F91" s="40">
        <v>1539.9333333333334</v>
      </c>
      <c r="G91" s="41">
        <v>1523.9166666666667</v>
      </c>
      <c r="H91" s="41">
        <v>1513.2333333333333</v>
      </c>
      <c r="I91" s="41">
        <v>1497.2166666666667</v>
      </c>
      <c r="J91" s="41">
        <v>1550.6166666666668</v>
      </c>
      <c r="K91" s="41">
        <v>1566.6333333333332</v>
      </c>
      <c r="L91" s="41">
        <v>1577.3166666666668</v>
      </c>
      <c r="M91" s="31">
        <v>1555.95</v>
      </c>
      <c r="N91" s="31">
        <v>1529.25</v>
      </c>
      <c r="O91" s="42">
        <v>34398650</v>
      </c>
      <c r="P91" s="43">
        <v>3.6046184173472259E-2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686.75</v>
      </c>
      <c r="F92" s="40">
        <v>688.33333333333337</v>
      </c>
      <c r="G92" s="41">
        <v>682.9666666666667</v>
      </c>
      <c r="H92" s="41">
        <v>679.18333333333328</v>
      </c>
      <c r="I92" s="41">
        <v>673.81666666666661</v>
      </c>
      <c r="J92" s="41">
        <v>692.11666666666679</v>
      </c>
      <c r="K92" s="41">
        <v>697.48333333333335</v>
      </c>
      <c r="L92" s="41">
        <v>701.26666666666688</v>
      </c>
      <c r="M92" s="31">
        <v>693.7</v>
      </c>
      <c r="N92" s="31">
        <v>684.55</v>
      </c>
      <c r="O92" s="42">
        <v>19369900</v>
      </c>
      <c r="P92" s="43">
        <v>2.8623167241077167E-2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2530.6</v>
      </c>
      <c r="F93" s="40">
        <v>2519.4166666666665</v>
      </c>
      <c r="G93" s="41">
        <v>2502.2333333333331</v>
      </c>
      <c r="H93" s="41">
        <v>2473.8666666666668</v>
      </c>
      <c r="I93" s="41">
        <v>2456.6833333333334</v>
      </c>
      <c r="J93" s="41">
        <v>2547.7833333333328</v>
      </c>
      <c r="K93" s="41">
        <v>2564.9666666666662</v>
      </c>
      <c r="L93" s="41">
        <v>2593.3333333333326</v>
      </c>
      <c r="M93" s="31">
        <v>2536.6</v>
      </c>
      <c r="N93" s="31">
        <v>2491.0500000000002</v>
      </c>
      <c r="O93" s="42">
        <v>5079600</v>
      </c>
      <c r="P93" s="43">
        <v>2.2093444404201378E-2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456.7</v>
      </c>
      <c r="F94" s="40">
        <v>456.63333333333338</v>
      </c>
      <c r="G94" s="41">
        <v>453.26666666666677</v>
      </c>
      <c r="H94" s="41">
        <v>449.83333333333337</v>
      </c>
      <c r="I94" s="41">
        <v>446.46666666666675</v>
      </c>
      <c r="J94" s="41">
        <v>460.06666666666678</v>
      </c>
      <c r="K94" s="41">
        <v>463.43333333333345</v>
      </c>
      <c r="L94" s="41">
        <v>466.86666666666679</v>
      </c>
      <c r="M94" s="31">
        <v>460</v>
      </c>
      <c r="N94" s="31">
        <v>453.2</v>
      </c>
      <c r="O94" s="42">
        <v>30003250</v>
      </c>
      <c r="P94" s="43">
        <v>-9.7920953664940042E-3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306.14999999999998</v>
      </c>
      <c r="F95" s="40">
        <v>305.2833333333333</v>
      </c>
      <c r="G95" s="41">
        <v>302.06666666666661</v>
      </c>
      <c r="H95" s="41">
        <v>297.98333333333329</v>
      </c>
      <c r="I95" s="41">
        <v>294.76666666666659</v>
      </c>
      <c r="J95" s="41">
        <v>309.36666666666662</v>
      </c>
      <c r="K95" s="41">
        <v>312.58333333333331</v>
      </c>
      <c r="L95" s="41">
        <v>316.66666666666663</v>
      </c>
      <c r="M95" s="31">
        <v>308.5</v>
      </c>
      <c r="N95" s="31">
        <v>301.2</v>
      </c>
      <c r="O95" s="42">
        <v>12006900</v>
      </c>
      <c r="P95" s="43">
        <v>-1.9836896627727574E-2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2344.75</v>
      </c>
      <c r="F96" s="40">
        <v>2342.7666666666669</v>
      </c>
      <c r="G96" s="41">
        <v>2333.1833333333338</v>
      </c>
      <c r="H96" s="41">
        <v>2321.6166666666668</v>
      </c>
      <c r="I96" s="41">
        <v>2312.0333333333338</v>
      </c>
      <c r="J96" s="41">
        <v>2354.3333333333339</v>
      </c>
      <c r="K96" s="41">
        <v>2363.916666666667</v>
      </c>
      <c r="L96" s="41">
        <v>2375.483333333334</v>
      </c>
      <c r="M96" s="31">
        <v>2352.35</v>
      </c>
      <c r="N96" s="31">
        <v>2331.1999999999998</v>
      </c>
      <c r="O96" s="42">
        <v>11539500</v>
      </c>
      <c r="P96" s="43">
        <v>1.429211823959075E-2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251.5</v>
      </c>
      <c r="F97" s="40">
        <v>252.61666666666667</v>
      </c>
      <c r="G97" s="41">
        <v>245.38333333333333</v>
      </c>
      <c r="H97" s="41">
        <v>239.26666666666665</v>
      </c>
      <c r="I97" s="41">
        <v>232.0333333333333</v>
      </c>
      <c r="J97" s="41">
        <v>258.73333333333335</v>
      </c>
      <c r="K97" s="41">
        <v>265.9666666666667</v>
      </c>
      <c r="L97" s="41">
        <v>272.08333333333337</v>
      </c>
      <c r="M97" s="31">
        <v>259.85000000000002</v>
      </c>
      <c r="N97" s="31">
        <v>246.5</v>
      </c>
      <c r="O97" s="42">
        <v>36446700</v>
      </c>
      <c r="P97" s="43">
        <v>-3.5125153877718508E-2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756.4</v>
      </c>
      <c r="F98" s="40">
        <v>756.66666666666663</v>
      </c>
      <c r="G98" s="41">
        <v>749.33333333333326</v>
      </c>
      <c r="H98" s="41">
        <v>742.26666666666665</v>
      </c>
      <c r="I98" s="41">
        <v>734.93333333333328</v>
      </c>
      <c r="J98" s="41">
        <v>763.73333333333323</v>
      </c>
      <c r="K98" s="41">
        <v>771.06666666666649</v>
      </c>
      <c r="L98" s="41">
        <v>778.13333333333321</v>
      </c>
      <c r="M98" s="31">
        <v>764</v>
      </c>
      <c r="N98" s="31">
        <v>749.6</v>
      </c>
      <c r="O98" s="42">
        <v>104537125</v>
      </c>
      <c r="P98" s="43">
        <v>-3.3079818894032657E-2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1442.55</v>
      </c>
      <c r="F99" s="40">
        <v>1444.8166666666666</v>
      </c>
      <c r="G99" s="41">
        <v>1432.7333333333331</v>
      </c>
      <c r="H99" s="41">
        <v>1422.9166666666665</v>
      </c>
      <c r="I99" s="41">
        <v>1410.833333333333</v>
      </c>
      <c r="J99" s="41">
        <v>1454.6333333333332</v>
      </c>
      <c r="K99" s="41">
        <v>1466.7166666666667</v>
      </c>
      <c r="L99" s="41">
        <v>1476.5333333333333</v>
      </c>
      <c r="M99" s="31">
        <v>1456.9</v>
      </c>
      <c r="N99" s="31">
        <v>1435</v>
      </c>
      <c r="O99" s="42">
        <v>3034075</v>
      </c>
      <c r="P99" s="43">
        <v>1.0188198669874063E-2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582.9</v>
      </c>
      <c r="F100" s="40">
        <v>584.36666666666667</v>
      </c>
      <c r="G100" s="41">
        <v>576.98333333333335</v>
      </c>
      <c r="H100" s="41">
        <v>571.06666666666672</v>
      </c>
      <c r="I100" s="41">
        <v>563.68333333333339</v>
      </c>
      <c r="J100" s="41">
        <v>590.2833333333333</v>
      </c>
      <c r="K100" s="41">
        <v>597.66666666666674</v>
      </c>
      <c r="L100" s="41">
        <v>603.58333333333326</v>
      </c>
      <c r="M100" s="31">
        <v>591.75</v>
      </c>
      <c r="N100" s="31">
        <v>578.45000000000005</v>
      </c>
      <c r="O100" s="42">
        <v>5178750</v>
      </c>
      <c r="P100" s="43">
        <v>6.7398361415983918E-2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16.55</v>
      </c>
      <c r="F101" s="40">
        <v>15.950000000000001</v>
      </c>
      <c r="G101" s="41">
        <v>15.100000000000001</v>
      </c>
      <c r="H101" s="41">
        <v>13.65</v>
      </c>
      <c r="I101" s="41">
        <v>12.8</v>
      </c>
      <c r="J101" s="41">
        <v>17.400000000000002</v>
      </c>
      <c r="K101" s="41">
        <v>18.25</v>
      </c>
      <c r="L101" s="41">
        <v>19.700000000000003</v>
      </c>
      <c r="M101" s="31">
        <v>16.8</v>
      </c>
      <c r="N101" s="31">
        <v>14.5</v>
      </c>
      <c r="O101" s="42">
        <v>877590000</v>
      </c>
      <c r="P101" s="43">
        <v>9.1692789968652044E-2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49.8</v>
      </c>
      <c r="F102" s="40">
        <v>49.416666666666664</v>
      </c>
      <c r="G102" s="41">
        <v>48.93333333333333</v>
      </c>
      <c r="H102" s="41">
        <v>48.066666666666663</v>
      </c>
      <c r="I102" s="41">
        <v>47.583333333333329</v>
      </c>
      <c r="J102" s="41">
        <v>50.283333333333331</v>
      </c>
      <c r="K102" s="41">
        <v>50.766666666666666</v>
      </c>
      <c r="L102" s="41">
        <v>51.633333333333333</v>
      </c>
      <c r="M102" s="31">
        <v>49.9</v>
      </c>
      <c r="N102" s="31">
        <v>48.55</v>
      </c>
      <c r="O102" s="42">
        <v>159837600</v>
      </c>
      <c r="P102" s="43">
        <v>7.1187427461032165E-3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271.25</v>
      </c>
      <c r="F103" s="40">
        <v>268.61666666666662</v>
      </c>
      <c r="G103" s="41">
        <v>264.93333333333322</v>
      </c>
      <c r="H103" s="41">
        <v>258.61666666666662</v>
      </c>
      <c r="I103" s="41">
        <v>254.93333333333322</v>
      </c>
      <c r="J103" s="41">
        <v>274.93333333333322</v>
      </c>
      <c r="K103" s="41">
        <v>278.61666666666662</v>
      </c>
      <c r="L103" s="41">
        <v>284.93333333333322</v>
      </c>
      <c r="M103" s="31">
        <v>272.3</v>
      </c>
      <c r="N103" s="31">
        <v>262.3</v>
      </c>
      <c r="O103" s="42">
        <v>30877500</v>
      </c>
      <c r="P103" s="43">
        <v>-8.2869235910002226E-2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503</v>
      </c>
      <c r="F104" s="40">
        <v>500.45</v>
      </c>
      <c r="G104" s="41">
        <v>496.95</v>
      </c>
      <c r="H104" s="41">
        <v>490.9</v>
      </c>
      <c r="I104" s="41">
        <v>487.4</v>
      </c>
      <c r="J104" s="41">
        <v>506.5</v>
      </c>
      <c r="K104" s="41">
        <v>510</v>
      </c>
      <c r="L104" s="41">
        <v>516.04999999999995</v>
      </c>
      <c r="M104" s="31">
        <v>503.95</v>
      </c>
      <c r="N104" s="31">
        <v>494.4</v>
      </c>
      <c r="O104" s="42">
        <v>10360625</v>
      </c>
      <c r="P104" s="43">
        <v>-2.911208151382824E-3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204.95</v>
      </c>
      <c r="F105" s="40">
        <v>204.56666666666669</v>
      </c>
      <c r="G105" s="41">
        <v>202.88333333333338</v>
      </c>
      <c r="H105" s="41">
        <v>200.81666666666669</v>
      </c>
      <c r="I105" s="41">
        <v>199.13333333333338</v>
      </c>
      <c r="J105" s="41">
        <v>206.63333333333338</v>
      </c>
      <c r="K105" s="41">
        <v>208.31666666666672</v>
      </c>
      <c r="L105" s="41">
        <v>210.38333333333338</v>
      </c>
      <c r="M105" s="31">
        <v>206.25</v>
      </c>
      <c r="N105" s="31">
        <v>202.5</v>
      </c>
      <c r="O105" s="42">
        <v>12693432</v>
      </c>
      <c r="P105" s="43">
        <v>6.6985645933014355E-3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193.8</v>
      </c>
      <c r="F106" s="40">
        <v>192.63333333333333</v>
      </c>
      <c r="G106" s="41">
        <v>191.06666666666666</v>
      </c>
      <c r="H106" s="41">
        <v>188.33333333333334</v>
      </c>
      <c r="I106" s="41">
        <v>186.76666666666668</v>
      </c>
      <c r="J106" s="41">
        <v>195.36666666666665</v>
      </c>
      <c r="K106" s="41">
        <v>196.93333333333331</v>
      </c>
      <c r="L106" s="41">
        <v>199.66666666666663</v>
      </c>
      <c r="M106" s="31">
        <v>194.2</v>
      </c>
      <c r="N106" s="31">
        <v>189.9</v>
      </c>
      <c r="O106" s="42">
        <v>11727600</v>
      </c>
      <c r="P106" s="43">
        <v>2.0439061317183951E-2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7327.7</v>
      </c>
      <c r="F107" s="40">
        <v>7312.8166666666666</v>
      </c>
      <c r="G107" s="41">
        <v>7264.8833333333332</v>
      </c>
      <c r="H107" s="41">
        <v>7202.0666666666666</v>
      </c>
      <c r="I107" s="41">
        <v>7154.1333333333332</v>
      </c>
      <c r="J107" s="41">
        <v>7375.6333333333332</v>
      </c>
      <c r="K107" s="41">
        <v>7423.5666666666657</v>
      </c>
      <c r="L107" s="41">
        <v>7486.3833333333332</v>
      </c>
      <c r="M107" s="31">
        <v>7360.75</v>
      </c>
      <c r="N107" s="31">
        <v>7250</v>
      </c>
      <c r="O107" s="42">
        <v>218175</v>
      </c>
      <c r="P107" s="43">
        <v>1.6067062521830249E-2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2023.3</v>
      </c>
      <c r="F108" s="40">
        <v>2012.0166666666667</v>
      </c>
      <c r="G108" s="41">
        <v>1991.2833333333333</v>
      </c>
      <c r="H108" s="41">
        <v>1959.2666666666667</v>
      </c>
      <c r="I108" s="41">
        <v>1938.5333333333333</v>
      </c>
      <c r="J108" s="41">
        <v>2044.0333333333333</v>
      </c>
      <c r="K108" s="41">
        <v>2064.7666666666664</v>
      </c>
      <c r="L108" s="41">
        <v>2096.7833333333333</v>
      </c>
      <c r="M108" s="31">
        <v>2032.75</v>
      </c>
      <c r="N108" s="31">
        <v>1980</v>
      </c>
      <c r="O108" s="42">
        <v>3546250</v>
      </c>
      <c r="P108" s="43">
        <v>-1.5887331760788121E-2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949.85</v>
      </c>
      <c r="F109" s="40">
        <v>948.58333333333337</v>
      </c>
      <c r="G109" s="41">
        <v>942.26666666666677</v>
      </c>
      <c r="H109" s="41">
        <v>934.68333333333339</v>
      </c>
      <c r="I109" s="41">
        <v>928.36666666666679</v>
      </c>
      <c r="J109" s="41">
        <v>956.16666666666674</v>
      </c>
      <c r="K109" s="41">
        <v>962.48333333333335</v>
      </c>
      <c r="L109" s="41">
        <v>970.06666666666672</v>
      </c>
      <c r="M109" s="31">
        <v>954.9</v>
      </c>
      <c r="N109" s="31">
        <v>941</v>
      </c>
      <c r="O109" s="42">
        <v>25386300</v>
      </c>
      <c r="P109" s="43">
        <v>1.4932354634427174E-2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276.39999999999998</v>
      </c>
      <c r="F110" s="40">
        <v>276.31666666666666</v>
      </c>
      <c r="G110" s="41">
        <v>269.63333333333333</v>
      </c>
      <c r="H110" s="41">
        <v>262.86666666666667</v>
      </c>
      <c r="I110" s="41">
        <v>256.18333333333334</v>
      </c>
      <c r="J110" s="41">
        <v>283.08333333333331</v>
      </c>
      <c r="K110" s="41">
        <v>289.76666666666659</v>
      </c>
      <c r="L110" s="41">
        <v>296.5333333333333</v>
      </c>
      <c r="M110" s="31">
        <v>283</v>
      </c>
      <c r="N110" s="31">
        <v>269.55</v>
      </c>
      <c r="O110" s="42">
        <v>18432400</v>
      </c>
      <c r="P110" s="43">
        <v>8.0242861831309478E-2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1766.55</v>
      </c>
      <c r="F111" s="40">
        <v>1762.6333333333332</v>
      </c>
      <c r="G111" s="41">
        <v>1750.9666666666665</v>
      </c>
      <c r="H111" s="41">
        <v>1735.3833333333332</v>
      </c>
      <c r="I111" s="41">
        <v>1723.7166666666665</v>
      </c>
      <c r="J111" s="41">
        <v>1778.2166666666665</v>
      </c>
      <c r="K111" s="41">
        <v>1789.8833333333334</v>
      </c>
      <c r="L111" s="41">
        <v>1805.4666666666665</v>
      </c>
      <c r="M111" s="31">
        <v>1774.3</v>
      </c>
      <c r="N111" s="31">
        <v>1747.05</v>
      </c>
      <c r="O111" s="42">
        <v>36068100</v>
      </c>
      <c r="P111" s="43">
        <v>-7.692371181670367E-3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120.4</v>
      </c>
      <c r="F112" s="40">
        <v>120.76666666666667</v>
      </c>
      <c r="G112" s="41">
        <v>119.78333333333333</v>
      </c>
      <c r="H112" s="41">
        <v>119.16666666666667</v>
      </c>
      <c r="I112" s="41">
        <v>118.18333333333334</v>
      </c>
      <c r="J112" s="41">
        <v>121.38333333333333</v>
      </c>
      <c r="K112" s="41">
        <v>122.36666666666665</v>
      </c>
      <c r="L112" s="41">
        <v>122.98333333333332</v>
      </c>
      <c r="M112" s="31">
        <v>121.75</v>
      </c>
      <c r="N112" s="31">
        <v>120.15</v>
      </c>
      <c r="O112" s="42">
        <v>44570500</v>
      </c>
      <c r="P112" s="43">
        <v>4.0673850356655029E-2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2043.6</v>
      </c>
      <c r="F113" s="40">
        <v>2038.9333333333334</v>
      </c>
      <c r="G113" s="41">
        <v>2028.9666666666667</v>
      </c>
      <c r="H113" s="41">
        <v>2014.3333333333333</v>
      </c>
      <c r="I113" s="41">
        <v>2004.3666666666666</v>
      </c>
      <c r="J113" s="41">
        <v>2053.5666666666666</v>
      </c>
      <c r="K113" s="41">
        <v>2063.5333333333338</v>
      </c>
      <c r="L113" s="41">
        <v>2078.166666666667</v>
      </c>
      <c r="M113" s="31">
        <v>2048.9</v>
      </c>
      <c r="N113" s="31">
        <v>2024.3</v>
      </c>
      <c r="O113" s="42">
        <v>3024000</v>
      </c>
      <c r="P113" s="43">
        <v>4.5751633986928102E-2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861.1</v>
      </c>
      <c r="F114" s="40">
        <v>860.08333333333337</v>
      </c>
      <c r="G114" s="41">
        <v>845.16666666666674</v>
      </c>
      <c r="H114" s="41">
        <v>829.23333333333335</v>
      </c>
      <c r="I114" s="41">
        <v>814.31666666666672</v>
      </c>
      <c r="J114" s="41">
        <v>876.01666666666677</v>
      </c>
      <c r="K114" s="41">
        <v>890.93333333333351</v>
      </c>
      <c r="L114" s="41">
        <v>906.86666666666679</v>
      </c>
      <c r="M114" s="31">
        <v>875</v>
      </c>
      <c r="N114" s="31">
        <v>844.15</v>
      </c>
      <c r="O114" s="42">
        <v>10329375</v>
      </c>
      <c r="P114" s="43">
        <v>-7.923644876643255E-3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236.5</v>
      </c>
      <c r="F115" s="40">
        <v>232.71666666666667</v>
      </c>
      <c r="G115" s="41">
        <v>228.13333333333333</v>
      </c>
      <c r="H115" s="41">
        <v>219.76666666666665</v>
      </c>
      <c r="I115" s="41">
        <v>215.18333333333331</v>
      </c>
      <c r="J115" s="41">
        <v>241.08333333333334</v>
      </c>
      <c r="K115" s="41">
        <v>245.66666666666666</v>
      </c>
      <c r="L115" s="41">
        <v>254.03333333333336</v>
      </c>
      <c r="M115" s="31">
        <v>237.3</v>
      </c>
      <c r="N115" s="31">
        <v>224.35</v>
      </c>
      <c r="O115" s="42">
        <v>241724800</v>
      </c>
      <c r="P115" s="43">
        <v>-8.505388058330161E-3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391.95</v>
      </c>
      <c r="F116" s="40">
        <v>388.60000000000008</v>
      </c>
      <c r="G116" s="41">
        <v>383.70000000000016</v>
      </c>
      <c r="H116" s="41">
        <v>375.4500000000001</v>
      </c>
      <c r="I116" s="41">
        <v>370.55000000000018</v>
      </c>
      <c r="J116" s="41">
        <v>396.85000000000014</v>
      </c>
      <c r="K116" s="41">
        <v>401.75000000000011</v>
      </c>
      <c r="L116" s="41">
        <v>410.00000000000011</v>
      </c>
      <c r="M116" s="31">
        <v>393.5</v>
      </c>
      <c r="N116" s="31">
        <v>380.35</v>
      </c>
      <c r="O116" s="42">
        <v>36545000</v>
      </c>
      <c r="P116" s="43">
        <v>-4.901293396868618E-3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3412.3</v>
      </c>
      <c r="F117" s="40">
        <v>3416.4666666666667</v>
      </c>
      <c r="G117" s="41">
        <v>3381.8333333333335</v>
      </c>
      <c r="H117" s="41">
        <v>3351.3666666666668</v>
      </c>
      <c r="I117" s="41">
        <v>3316.7333333333336</v>
      </c>
      <c r="J117" s="41">
        <v>3446.9333333333334</v>
      </c>
      <c r="K117" s="41">
        <v>3481.5666666666666</v>
      </c>
      <c r="L117" s="41">
        <v>3512.0333333333333</v>
      </c>
      <c r="M117" s="31">
        <v>3451.1</v>
      </c>
      <c r="N117" s="31">
        <v>3386</v>
      </c>
      <c r="O117" s="42">
        <v>171500</v>
      </c>
      <c r="P117" s="43">
        <v>2.0449897750511249E-3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675.15</v>
      </c>
      <c r="F118" s="40">
        <v>672.38333333333333</v>
      </c>
      <c r="G118" s="41">
        <v>665.26666666666665</v>
      </c>
      <c r="H118" s="41">
        <v>655.38333333333333</v>
      </c>
      <c r="I118" s="41">
        <v>648.26666666666665</v>
      </c>
      <c r="J118" s="41">
        <v>682.26666666666665</v>
      </c>
      <c r="K118" s="41">
        <v>689.38333333333321</v>
      </c>
      <c r="L118" s="41">
        <v>699.26666666666665</v>
      </c>
      <c r="M118" s="31">
        <v>679.5</v>
      </c>
      <c r="N118" s="31">
        <v>662.5</v>
      </c>
      <c r="O118" s="42">
        <v>45559800</v>
      </c>
      <c r="P118" s="43">
        <v>-2.6762025608490021E-2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3846.9</v>
      </c>
      <c r="F119" s="40">
        <v>3857.2999999999997</v>
      </c>
      <c r="G119" s="41">
        <v>3817.1999999999994</v>
      </c>
      <c r="H119" s="41">
        <v>3787.4999999999995</v>
      </c>
      <c r="I119" s="41">
        <v>3747.3999999999992</v>
      </c>
      <c r="J119" s="41">
        <v>3886.9999999999995</v>
      </c>
      <c r="K119" s="41">
        <v>3927.1</v>
      </c>
      <c r="L119" s="41">
        <v>3956.7999999999997</v>
      </c>
      <c r="M119" s="31">
        <v>3897.4</v>
      </c>
      <c r="N119" s="31">
        <v>3827.6</v>
      </c>
      <c r="O119" s="42">
        <v>1567500</v>
      </c>
      <c r="P119" s="43">
        <v>7.0696721311475405E-2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1927.05</v>
      </c>
      <c r="F120" s="40">
        <v>1921.9666666666665</v>
      </c>
      <c r="G120" s="41">
        <v>1900.6833333333329</v>
      </c>
      <c r="H120" s="41">
        <v>1874.3166666666664</v>
      </c>
      <c r="I120" s="41">
        <v>1853.0333333333328</v>
      </c>
      <c r="J120" s="41">
        <v>1948.333333333333</v>
      </c>
      <c r="K120" s="41">
        <v>1969.6166666666663</v>
      </c>
      <c r="L120" s="41">
        <v>1995.9833333333331</v>
      </c>
      <c r="M120" s="31">
        <v>1943.25</v>
      </c>
      <c r="N120" s="31">
        <v>1895.6</v>
      </c>
      <c r="O120" s="42">
        <v>15488000</v>
      </c>
      <c r="P120" s="43">
        <v>0.10815374488423342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81.2</v>
      </c>
      <c r="F121" s="40">
        <v>81.066666666666663</v>
      </c>
      <c r="G121" s="41">
        <v>80.383333333333326</v>
      </c>
      <c r="H121" s="41">
        <v>79.566666666666663</v>
      </c>
      <c r="I121" s="41">
        <v>78.883333333333326</v>
      </c>
      <c r="J121" s="41">
        <v>81.883333333333326</v>
      </c>
      <c r="K121" s="41">
        <v>82.566666666666663</v>
      </c>
      <c r="L121" s="41">
        <v>83.383333333333326</v>
      </c>
      <c r="M121" s="31">
        <v>81.75</v>
      </c>
      <c r="N121" s="31">
        <v>80.25</v>
      </c>
      <c r="O121" s="42">
        <v>65644944</v>
      </c>
      <c r="P121" s="43">
        <v>2.8379700824828744E-2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3553.85</v>
      </c>
      <c r="F122" s="40">
        <v>3585.6</v>
      </c>
      <c r="G122" s="41">
        <v>3496.25</v>
      </c>
      <c r="H122" s="41">
        <v>3438.65</v>
      </c>
      <c r="I122" s="41">
        <v>3349.3</v>
      </c>
      <c r="J122" s="41">
        <v>3643.2</v>
      </c>
      <c r="K122" s="41">
        <v>3732.5499999999993</v>
      </c>
      <c r="L122" s="41">
        <v>3790.1499999999996</v>
      </c>
      <c r="M122" s="31">
        <v>3674.95</v>
      </c>
      <c r="N122" s="31">
        <v>3528</v>
      </c>
      <c r="O122" s="42">
        <v>558625</v>
      </c>
      <c r="P122" s="43">
        <v>4.3914973137117494E-2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519.95000000000005</v>
      </c>
      <c r="F123" s="40">
        <v>516.31666666666672</v>
      </c>
      <c r="G123" s="41">
        <v>509.63333333333344</v>
      </c>
      <c r="H123" s="41">
        <v>499.31666666666672</v>
      </c>
      <c r="I123" s="41">
        <v>492.63333333333344</v>
      </c>
      <c r="J123" s="41">
        <v>526.63333333333344</v>
      </c>
      <c r="K123" s="41">
        <v>533.31666666666661</v>
      </c>
      <c r="L123" s="41">
        <v>543.63333333333344</v>
      </c>
      <c r="M123" s="31">
        <v>523</v>
      </c>
      <c r="N123" s="31">
        <v>506</v>
      </c>
      <c r="O123" s="42">
        <v>3510900</v>
      </c>
      <c r="P123" s="43">
        <v>6.7597153804050361E-2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396.3</v>
      </c>
      <c r="F124" s="40">
        <v>394.93333333333334</v>
      </c>
      <c r="G124" s="41">
        <v>391.31666666666666</v>
      </c>
      <c r="H124" s="41">
        <v>386.33333333333331</v>
      </c>
      <c r="I124" s="41">
        <v>382.71666666666664</v>
      </c>
      <c r="J124" s="41">
        <v>399.91666666666669</v>
      </c>
      <c r="K124" s="41">
        <v>403.53333333333336</v>
      </c>
      <c r="L124" s="41">
        <v>408.51666666666671</v>
      </c>
      <c r="M124" s="31">
        <v>398.55</v>
      </c>
      <c r="N124" s="31">
        <v>389.95</v>
      </c>
      <c r="O124" s="42">
        <v>13802000</v>
      </c>
      <c r="P124" s="43">
        <v>5.830053927998834E-3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1884</v>
      </c>
      <c r="F125" s="40">
        <v>1867.8166666666668</v>
      </c>
      <c r="G125" s="41">
        <v>1847.8333333333337</v>
      </c>
      <c r="H125" s="41">
        <v>1811.666666666667</v>
      </c>
      <c r="I125" s="41">
        <v>1791.6833333333338</v>
      </c>
      <c r="J125" s="41">
        <v>1903.9833333333336</v>
      </c>
      <c r="K125" s="41">
        <v>1923.9666666666667</v>
      </c>
      <c r="L125" s="41">
        <v>1960.1333333333334</v>
      </c>
      <c r="M125" s="31">
        <v>1887.8</v>
      </c>
      <c r="N125" s="31">
        <v>1831.65</v>
      </c>
      <c r="O125" s="42">
        <v>11726550</v>
      </c>
      <c r="P125" s="43">
        <v>-5.4618160538379007E-3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6643.95</v>
      </c>
      <c r="F126" s="40">
        <v>6639.4000000000005</v>
      </c>
      <c r="G126" s="41">
        <v>6582.8000000000011</v>
      </c>
      <c r="H126" s="41">
        <v>6521.6500000000005</v>
      </c>
      <c r="I126" s="41">
        <v>6465.0500000000011</v>
      </c>
      <c r="J126" s="41">
        <v>6700.5500000000011</v>
      </c>
      <c r="K126" s="41">
        <v>6757.1500000000015</v>
      </c>
      <c r="L126" s="41">
        <v>6818.3000000000011</v>
      </c>
      <c r="M126" s="31">
        <v>6696</v>
      </c>
      <c r="N126" s="31">
        <v>6578.25</v>
      </c>
      <c r="O126" s="42">
        <v>752850</v>
      </c>
      <c r="P126" s="43">
        <v>7.9819277108433728E-2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5412.55</v>
      </c>
      <c r="F127" s="40">
        <v>5387.6833333333334</v>
      </c>
      <c r="G127" s="41">
        <v>5345.8666666666668</v>
      </c>
      <c r="H127" s="41">
        <v>5279.1833333333334</v>
      </c>
      <c r="I127" s="41">
        <v>5237.3666666666668</v>
      </c>
      <c r="J127" s="41">
        <v>5454.3666666666668</v>
      </c>
      <c r="K127" s="41">
        <v>5496.1833333333343</v>
      </c>
      <c r="L127" s="41">
        <v>5562.8666666666668</v>
      </c>
      <c r="M127" s="31">
        <v>5429.5</v>
      </c>
      <c r="N127" s="31">
        <v>5321</v>
      </c>
      <c r="O127" s="42">
        <v>498200</v>
      </c>
      <c r="P127" s="43">
        <v>3.964941569282137E-2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891.4</v>
      </c>
      <c r="F128" s="40">
        <v>891.80000000000007</v>
      </c>
      <c r="G128" s="41">
        <v>885.60000000000014</v>
      </c>
      <c r="H128" s="41">
        <v>879.80000000000007</v>
      </c>
      <c r="I128" s="41">
        <v>873.60000000000014</v>
      </c>
      <c r="J128" s="41">
        <v>897.60000000000014</v>
      </c>
      <c r="K128" s="41">
        <v>903.80000000000018</v>
      </c>
      <c r="L128" s="41">
        <v>909.60000000000014</v>
      </c>
      <c r="M128" s="31">
        <v>898</v>
      </c>
      <c r="N128" s="31">
        <v>886</v>
      </c>
      <c r="O128" s="42">
        <v>9458800</v>
      </c>
      <c r="P128" s="43">
        <v>5.8754406580493537E-3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852.95</v>
      </c>
      <c r="F129" s="40">
        <v>850.26666666666677</v>
      </c>
      <c r="G129" s="41">
        <v>840.33333333333348</v>
      </c>
      <c r="H129" s="41">
        <v>827.7166666666667</v>
      </c>
      <c r="I129" s="41">
        <v>817.78333333333342</v>
      </c>
      <c r="J129" s="41">
        <v>862.88333333333355</v>
      </c>
      <c r="K129" s="41">
        <v>872.81666666666672</v>
      </c>
      <c r="L129" s="41">
        <v>885.43333333333362</v>
      </c>
      <c r="M129" s="31">
        <v>860.2</v>
      </c>
      <c r="N129" s="31">
        <v>837.65</v>
      </c>
      <c r="O129" s="42">
        <v>12581800</v>
      </c>
      <c r="P129" s="43">
        <v>-2.2408354182530187E-2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166</v>
      </c>
      <c r="F130" s="40">
        <v>166.38333333333333</v>
      </c>
      <c r="G130" s="41">
        <v>164.76666666666665</v>
      </c>
      <c r="H130" s="41">
        <v>163.53333333333333</v>
      </c>
      <c r="I130" s="41">
        <v>161.91666666666666</v>
      </c>
      <c r="J130" s="41">
        <v>167.61666666666665</v>
      </c>
      <c r="K130" s="41">
        <v>169.23333333333332</v>
      </c>
      <c r="L130" s="41">
        <v>170.46666666666664</v>
      </c>
      <c r="M130" s="31">
        <v>168</v>
      </c>
      <c r="N130" s="31">
        <v>165.15</v>
      </c>
      <c r="O130" s="42">
        <v>24416000</v>
      </c>
      <c r="P130" s="43">
        <v>2.7928371940200429E-3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175.9</v>
      </c>
      <c r="F131" s="40">
        <v>176.83333333333334</v>
      </c>
      <c r="G131" s="41">
        <v>174.4666666666667</v>
      </c>
      <c r="H131" s="41">
        <v>173.03333333333336</v>
      </c>
      <c r="I131" s="41">
        <v>170.66666666666671</v>
      </c>
      <c r="J131" s="41">
        <v>178.26666666666668</v>
      </c>
      <c r="K131" s="41">
        <v>180.6333333333333</v>
      </c>
      <c r="L131" s="41">
        <v>182.06666666666666</v>
      </c>
      <c r="M131" s="31">
        <v>179.2</v>
      </c>
      <c r="N131" s="31">
        <v>175.4</v>
      </c>
      <c r="O131" s="42">
        <v>19602000</v>
      </c>
      <c r="P131" s="43">
        <v>8.3333333333333332E-3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531.54999999999995</v>
      </c>
      <c r="F132" s="40">
        <v>530.88333333333333</v>
      </c>
      <c r="G132" s="41">
        <v>527.76666666666665</v>
      </c>
      <c r="H132" s="41">
        <v>523.98333333333335</v>
      </c>
      <c r="I132" s="41">
        <v>520.86666666666667</v>
      </c>
      <c r="J132" s="41">
        <v>534.66666666666663</v>
      </c>
      <c r="K132" s="41">
        <v>537.78333333333319</v>
      </c>
      <c r="L132" s="41">
        <v>541.56666666666661</v>
      </c>
      <c r="M132" s="31">
        <v>534</v>
      </c>
      <c r="N132" s="31">
        <v>527.1</v>
      </c>
      <c r="O132" s="42">
        <v>8197000</v>
      </c>
      <c r="P132" s="43">
        <v>3.4275921165381321E-3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7436.8</v>
      </c>
      <c r="F133" s="40">
        <v>7423.083333333333</v>
      </c>
      <c r="G133" s="41">
        <v>7356.1666666666661</v>
      </c>
      <c r="H133" s="41">
        <v>7275.5333333333328</v>
      </c>
      <c r="I133" s="41">
        <v>7208.6166666666659</v>
      </c>
      <c r="J133" s="41">
        <v>7503.7166666666662</v>
      </c>
      <c r="K133" s="41">
        <v>7570.6333333333323</v>
      </c>
      <c r="L133" s="41">
        <v>7651.2666666666664</v>
      </c>
      <c r="M133" s="31">
        <v>7490</v>
      </c>
      <c r="N133" s="31">
        <v>7342.45</v>
      </c>
      <c r="O133" s="42">
        <v>3351200</v>
      </c>
      <c r="P133" s="43">
        <v>-2.334392212863929E-2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931.8</v>
      </c>
      <c r="F134" s="40">
        <v>926.0333333333333</v>
      </c>
      <c r="G134" s="41">
        <v>919.26666666666665</v>
      </c>
      <c r="H134" s="41">
        <v>906.73333333333335</v>
      </c>
      <c r="I134" s="41">
        <v>899.9666666666667</v>
      </c>
      <c r="J134" s="41">
        <v>938.56666666666661</v>
      </c>
      <c r="K134" s="41">
        <v>945.33333333333326</v>
      </c>
      <c r="L134" s="41">
        <v>957.86666666666656</v>
      </c>
      <c r="M134" s="31">
        <v>932.8</v>
      </c>
      <c r="N134" s="31">
        <v>913.5</v>
      </c>
      <c r="O134" s="42">
        <v>16982500</v>
      </c>
      <c r="P134" s="43">
        <v>-3.0817520331002997E-2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1753</v>
      </c>
      <c r="F135" s="40">
        <v>1739.9333333333334</v>
      </c>
      <c r="G135" s="41">
        <v>1718.1166666666668</v>
      </c>
      <c r="H135" s="41">
        <v>1683.2333333333333</v>
      </c>
      <c r="I135" s="41">
        <v>1661.4166666666667</v>
      </c>
      <c r="J135" s="41">
        <v>1774.8166666666668</v>
      </c>
      <c r="K135" s="41">
        <v>1796.6333333333334</v>
      </c>
      <c r="L135" s="41">
        <v>1831.5166666666669</v>
      </c>
      <c r="M135" s="31">
        <v>1761.75</v>
      </c>
      <c r="N135" s="31">
        <v>1705.05</v>
      </c>
      <c r="O135" s="42">
        <v>2069550</v>
      </c>
      <c r="P135" s="43">
        <v>-3.3812341504649198E-4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3212.15</v>
      </c>
      <c r="F136" s="40">
        <v>3213.8333333333335</v>
      </c>
      <c r="G136" s="41">
        <v>3161.5166666666669</v>
      </c>
      <c r="H136" s="41">
        <v>3110.8833333333332</v>
      </c>
      <c r="I136" s="41">
        <v>3058.5666666666666</v>
      </c>
      <c r="J136" s="41">
        <v>3264.4666666666672</v>
      </c>
      <c r="K136" s="41">
        <v>3316.7833333333338</v>
      </c>
      <c r="L136" s="41">
        <v>3367.4166666666674</v>
      </c>
      <c r="M136" s="31">
        <v>3266.15</v>
      </c>
      <c r="N136" s="31">
        <v>3163.2</v>
      </c>
      <c r="O136" s="42">
        <v>636800</v>
      </c>
      <c r="P136" s="43">
        <v>1.5954052329291639E-2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976.85</v>
      </c>
      <c r="F137" s="40">
        <v>980.61666666666679</v>
      </c>
      <c r="G137" s="41">
        <v>969.78333333333353</v>
      </c>
      <c r="H137" s="41">
        <v>962.7166666666667</v>
      </c>
      <c r="I137" s="41">
        <v>951.88333333333344</v>
      </c>
      <c r="J137" s="41">
        <v>987.68333333333362</v>
      </c>
      <c r="K137" s="41">
        <v>998.51666666666688</v>
      </c>
      <c r="L137" s="41">
        <v>1005.5833333333337</v>
      </c>
      <c r="M137" s="31">
        <v>991.45</v>
      </c>
      <c r="N137" s="31">
        <v>973.55</v>
      </c>
      <c r="O137" s="42">
        <v>1772550</v>
      </c>
      <c r="P137" s="43">
        <v>2.1730985387785687E-2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919.2</v>
      </c>
      <c r="F138" s="40">
        <v>917.43333333333339</v>
      </c>
      <c r="G138" s="41">
        <v>907.16666666666674</v>
      </c>
      <c r="H138" s="41">
        <v>895.13333333333333</v>
      </c>
      <c r="I138" s="41">
        <v>884.86666666666667</v>
      </c>
      <c r="J138" s="41">
        <v>929.46666666666681</v>
      </c>
      <c r="K138" s="41">
        <v>939.73333333333346</v>
      </c>
      <c r="L138" s="41">
        <v>951.76666666666688</v>
      </c>
      <c r="M138" s="31">
        <v>927.7</v>
      </c>
      <c r="N138" s="31">
        <v>905.4</v>
      </c>
      <c r="O138" s="42">
        <v>4930200</v>
      </c>
      <c r="P138" s="43">
        <v>8.0189299329564881E-2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4625.8500000000004</v>
      </c>
      <c r="F139" s="40">
        <v>4640.6333333333341</v>
      </c>
      <c r="G139" s="41">
        <v>4571.2666666666682</v>
      </c>
      <c r="H139" s="41">
        <v>4516.6833333333343</v>
      </c>
      <c r="I139" s="41">
        <v>4447.3166666666684</v>
      </c>
      <c r="J139" s="41">
        <v>4695.2166666666681</v>
      </c>
      <c r="K139" s="41">
        <v>4764.5833333333348</v>
      </c>
      <c r="L139" s="41">
        <v>4819.1666666666679</v>
      </c>
      <c r="M139" s="31">
        <v>4710</v>
      </c>
      <c r="N139" s="31">
        <v>4586.05</v>
      </c>
      <c r="O139" s="42">
        <v>2460200</v>
      </c>
      <c r="P139" s="43">
        <v>-2.8372243839169908E-3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226.3</v>
      </c>
      <c r="F140" s="40">
        <v>225.18333333333331</v>
      </c>
      <c r="G140" s="41">
        <v>223.66666666666663</v>
      </c>
      <c r="H140" s="41">
        <v>221.03333333333333</v>
      </c>
      <c r="I140" s="41">
        <v>219.51666666666665</v>
      </c>
      <c r="J140" s="41">
        <v>227.81666666666661</v>
      </c>
      <c r="K140" s="41">
        <v>229.33333333333331</v>
      </c>
      <c r="L140" s="41">
        <v>231.96666666666658</v>
      </c>
      <c r="M140" s="31">
        <v>226.7</v>
      </c>
      <c r="N140" s="31">
        <v>222.55</v>
      </c>
      <c r="O140" s="42">
        <v>28563500</v>
      </c>
      <c r="P140" s="43">
        <v>5.916430420313078E-3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3142</v>
      </c>
      <c r="F141" s="40">
        <v>3138.6</v>
      </c>
      <c r="G141" s="41">
        <v>3112.2</v>
      </c>
      <c r="H141" s="41">
        <v>3082.4</v>
      </c>
      <c r="I141" s="41">
        <v>3056</v>
      </c>
      <c r="J141" s="41">
        <v>3168.3999999999996</v>
      </c>
      <c r="K141" s="41">
        <v>3194.8</v>
      </c>
      <c r="L141" s="41">
        <v>3224.5999999999995</v>
      </c>
      <c r="M141" s="31">
        <v>3165</v>
      </c>
      <c r="N141" s="31">
        <v>3108.8</v>
      </c>
      <c r="O141" s="42">
        <v>1727475</v>
      </c>
      <c r="P141" s="43">
        <v>-1.8368564609614731E-2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75035.850000000006</v>
      </c>
      <c r="F142" s="40">
        <v>74983.133333333346</v>
      </c>
      <c r="G142" s="41">
        <v>74532.716666666689</v>
      </c>
      <c r="H142" s="41">
        <v>74029.583333333343</v>
      </c>
      <c r="I142" s="41">
        <v>73579.166666666686</v>
      </c>
      <c r="J142" s="41">
        <v>75486.266666666692</v>
      </c>
      <c r="K142" s="41">
        <v>75936.683333333349</v>
      </c>
      <c r="L142" s="41">
        <v>76439.816666666695</v>
      </c>
      <c r="M142" s="31">
        <v>75433.55</v>
      </c>
      <c r="N142" s="31">
        <v>74480</v>
      </c>
      <c r="O142" s="42">
        <v>72240</v>
      </c>
      <c r="P142" s="43">
        <v>8.7976539589442824E-3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1517.6</v>
      </c>
      <c r="F143" s="40">
        <v>1512.6499999999999</v>
      </c>
      <c r="G143" s="41">
        <v>1501.5499999999997</v>
      </c>
      <c r="H143" s="41">
        <v>1485.4999999999998</v>
      </c>
      <c r="I143" s="41">
        <v>1474.3999999999996</v>
      </c>
      <c r="J143" s="41">
        <v>1528.6999999999998</v>
      </c>
      <c r="K143" s="41">
        <v>1539.7999999999997</v>
      </c>
      <c r="L143" s="41">
        <v>1555.85</v>
      </c>
      <c r="M143" s="31">
        <v>1523.75</v>
      </c>
      <c r="N143" s="31">
        <v>1496.6</v>
      </c>
      <c r="O143" s="42">
        <v>3628500</v>
      </c>
      <c r="P143" s="43">
        <v>1.4149460224295148E-2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374.8</v>
      </c>
      <c r="F144" s="40">
        <v>376.58333333333331</v>
      </c>
      <c r="G144" s="41">
        <v>368.96666666666664</v>
      </c>
      <c r="H144" s="41">
        <v>363.13333333333333</v>
      </c>
      <c r="I144" s="41">
        <v>355.51666666666665</v>
      </c>
      <c r="J144" s="41">
        <v>382.41666666666663</v>
      </c>
      <c r="K144" s="41">
        <v>390.0333333333333</v>
      </c>
      <c r="L144" s="41">
        <v>395.86666666666662</v>
      </c>
      <c r="M144" s="31">
        <v>384.2</v>
      </c>
      <c r="N144" s="31">
        <v>370.75</v>
      </c>
      <c r="O144" s="42">
        <v>3766400</v>
      </c>
      <c r="P144" s="43">
        <v>2.1285653469561515E-3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100.35</v>
      </c>
      <c r="F145" s="40">
        <v>99.55</v>
      </c>
      <c r="G145" s="41">
        <v>98.35</v>
      </c>
      <c r="H145" s="41">
        <v>96.35</v>
      </c>
      <c r="I145" s="41">
        <v>95.149999999999991</v>
      </c>
      <c r="J145" s="41">
        <v>101.55</v>
      </c>
      <c r="K145" s="41">
        <v>102.75000000000001</v>
      </c>
      <c r="L145" s="41">
        <v>104.75</v>
      </c>
      <c r="M145" s="31">
        <v>100.75</v>
      </c>
      <c r="N145" s="31">
        <v>97.55</v>
      </c>
      <c r="O145" s="42">
        <v>100070500</v>
      </c>
      <c r="P145" s="43">
        <v>4.0109550313631948E-2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5766.6</v>
      </c>
      <c r="F146" s="40">
        <v>5751.45</v>
      </c>
      <c r="G146" s="41">
        <v>5697.7</v>
      </c>
      <c r="H146" s="41">
        <v>5628.8</v>
      </c>
      <c r="I146" s="41">
        <v>5575.05</v>
      </c>
      <c r="J146" s="41">
        <v>5820.3499999999995</v>
      </c>
      <c r="K146" s="41">
        <v>5874.0999999999995</v>
      </c>
      <c r="L146" s="41">
        <v>5942.9999999999991</v>
      </c>
      <c r="M146" s="31">
        <v>5805.2</v>
      </c>
      <c r="N146" s="31">
        <v>5682.55</v>
      </c>
      <c r="O146" s="42">
        <v>1220875</v>
      </c>
      <c r="P146" s="43">
        <v>4.4152234338251016E-2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3924.15</v>
      </c>
      <c r="F147" s="40">
        <v>3924.65</v>
      </c>
      <c r="G147" s="41">
        <v>3884.5</v>
      </c>
      <c r="H147" s="41">
        <v>3844.85</v>
      </c>
      <c r="I147" s="41">
        <v>3804.7</v>
      </c>
      <c r="J147" s="41">
        <v>3964.3</v>
      </c>
      <c r="K147" s="41">
        <v>4004.4500000000007</v>
      </c>
      <c r="L147" s="41">
        <v>4044.1000000000004</v>
      </c>
      <c r="M147" s="31">
        <v>3964.8</v>
      </c>
      <c r="N147" s="31">
        <v>3885</v>
      </c>
      <c r="O147" s="42">
        <v>583650</v>
      </c>
      <c r="P147" s="43">
        <v>5.8162078324932144E-3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19382.45</v>
      </c>
      <c r="F148" s="40">
        <v>19423.75</v>
      </c>
      <c r="G148" s="41">
        <v>19218.75</v>
      </c>
      <c r="H148" s="41">
        <v>19055.05</v>
      </c>
      <c r="I148" s="41">
        <v>18850.05</v>
      </c>
      <c r="J148" s="41">
        <v>19587.45</v>
      </c>
      <c r="K148" s="41">
        <v>19792.45</v>
      </c>
      <c r="L148" s="41">
        <v>19956.150000000001</v>
      </c>
      <c r="M148" s="31">
        <v>19628.75</v>
      </c>
      <c r="N148" s="31">
        <v>19260.05</v>
      </c>
      <c r="O148" s="42">
        <v>293800</v>
      </c>
      <c r="P148" s="43">
        <v>9.2751631741669529E-3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147.85</v>
      </c>
      <c r="F149" s="40">
        <v>147.98333333333332</v>
      </c>
      <c r="G149" s="41">
        <v>146.56666666666663</v>
      </c>
      <c r="H149" s="41">
        <v>145.2833333333333</v>
      </c>
      <c r="I149" s="41">
        <v>143.86666666666662</v>
      </c>
      <c r="J149" s="41">
        <v>149.26666666666665</v>
      </c>
      <c r="K149" s="41">
        <v>150.68333333333334</v>
      </c>
      <c r="L149" s="41">
        <v>151.96666666666667</v>
      </c>
      <c r="M149" s="31">
        <v>149.4</v>
      </c>
      <c r="N149" s="31">
        <v>146.69999999999999</v>
      </c>
      <c r="O149" s="42">
        <v>82704800</v>
      </c>
      <c r="P149" s="43">
        <v>2.4653440690628373E-2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126.7</v>
      </c>
      <c r="F150" s="40">
        <v>126.96666666666665</v>
      </c>
      <c r="G150" s="41">
        <v>125.8833333333333</v>
      </c>
      <c r="H150" s="41">
        <v>125.06666666666665</v>
      </c>
      <c r="I150" s="41">
        <v>123.98333333333329</v>
      </c>
      <c r="J150" s="41">
        <v>127.7833333333333</v>
      </c>
      <c r="K150" s="41">
        <v>128.86666666666665</v>
      </c>
      <c r="L150" s="41">
        <v>129.68333333333331</v>
      </c>
      <c r="M150" s="31">
        <v>128.05000000000001</v>
      </c>
      <c r="N150" s="31">
        <v>126.15</v>
      </c>
      <c r="O150" s="42">
        <v>68861700</v>
      </c>
      <c r="P150" s="43">
        <v>4.6789706264621783E-2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881.35</v>
      </c>
      <c r="F151" s="40">
        <v>880.08333333333337</v>
      </c>
      <c r="G151" s="41">
        <v>870.86666666666679</v>
      </c>
      <c r="H151" s="41">
        <v>860.38333333333344</v>
      </c>
      <c r="I151" s="41">
        <v>851.16666666666686</v>
      </c>
      <c r="J151" s="41">
        <v>890.56666666666672</v>
      </c>
      <c r="K151" s="41">
        <v>899.78333333333319</v>
      </c>
      <c r="L151" s="41">
        <v>910.26666666666665</v>
      </c>
      <c r="M151" s="31">
        <v>889.3</v>
      </c>
      <c r="N151" s="31">
        <v>869.6</v>
      </c>
      <c r="O151" s="42">
        <v>3228400</v>
      </c>
      <c r="P151" s="43">
        <v>-9.8754830399313005E-3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4246.3999999999996</v>
      </c>
      <c r="F152" s="40">
        <v>4248.8</v>
      </c>
      <c r="G152" s="41">
        <v>4220.6000000000004</v>
      </c>
      <c r="H152" s="41">
        <v>4194.8</v>
      </c>
      <c r="I152" s="41">
        <v>4166.6000000000004</v>
      </c>
      <c r="J152" s="41">
        <v>4274.6000000000004</v>
      </c>
      <c r="K152" s="41">
        <v>4302.7999999999993</v>
      </c>
      <c r="L152" s="41">
        <v>4328.6000000000004</v>
      </c>
      <c r="M152" s="31">
        <v>4277</v>
      </c>
      <c r="N152" s="31">
        <v>4223</v>
      </c>
      <c r="O152" s="42">
        <v>629125</v>
      </c>
      <c r="P152" s="43">
        <v>-1.7850059500198333E-3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147.94999999999999</v>
      </c>
      <c r="F153" s="40">
        <v>148.29999999999998</v>
      </c>
      <c r="G153" s="41">
        <v>146.79999999999995</v>
      </c>
      <c r="H153" s="41">
        <v>145.64999999999998</v>
      </c>
      <c r="I153" s="41">
        <v>144.14999999999995</v>
      </c>
      <c r="J153" s="41">
        <v>149.44999999999996</v>
      </c>
      <c r="K153" s="41">
        <v>150.95000000000002</v>
      </c>
      <c r="L153" s="41">
        <v>152.09999999999997</v>
      </c>
      <c r="M153" s="31">
        <v>149.80000000000001</v>
      </c>
      <c r="N153" s="31">
        <v>147.15</v>
      </c>
      <c r="O153" s="42">
        <v>42427000</v>
      </c>
      <c r="P153" s="43">
        <v>-2.7149321266968325E-3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39662.550000000003</v>
      </c>
      <c r="F154" s="40">
        <v>39860.716666666667</v>
      </c>
      <c r="G154" s="41">
        <v>39323.783333333333</v>
      </c>
      <c r="H154" s="41">
        <v>38985.016666666663</v>
      </c>
      <c r="I154" s="41">
        <v>38448.083333333328</v>
      </c>
      <c r="J154" s="41">
        <v>40199.483333333337</v>
      </c>
      <c r="K154" s="41">
        <v>40736.416666666672</v>
      </c>
      <c r="L154" s="41">
        <v>41075.183333333342</v>
      </c>
      <c r="M154" s="31">
        <v>40397.65</v>
      </c>
      <c r="N154" s="31">
        <v>39521.949999999997</v>
      </c>
      <c r="O154" s="42">
        <v>93510</v>
      </c>
      <c r="P154" s="43">
        <v>-5.106926268751995E-3</v>
      </c>
    </row>
    <row r="155" spans="1:16" ht="12.75" customHeight="1">
      <c r="A155" s="31">
        <v>145</v>
      </c>
      <c r="B155" s="289" t="s">
        <v>47</v>
      </c>
      <c r="C155" s="33" t="s">
        <v>174</v>
      </c>
      <c r="D155" s="34">
        <v>44560</v>
      </c>
      <c r="E155" s="40">
        <v>2650</v>
      </c>
      <c r="F155" s="40">
        <v>2650.2333333333331</v>
      </c>
      <c r="G155" s="41">
        <v>2624.7666666666664</v>
      </c>
      <c r="H155" s="41">
        <v>2599.5333333333333</v>
      </c>
      <c r="I155" s="41">
        <v>2574.0666666666666</v>
      </c>
      <c r="J155" s="41">
        <v>2675.4666666666662</v>
      </c>
      <c r="K155" s="41">
        <v>2700.9333333333325</v>
      </c>
      <c r="L155" s="41">
        <v>2726.1666666666661</v>
      </c>
      <c r="M155" s="31">
        <v>2675.7</v>
      </c>
      <c r="N155" s="31">
        <v>2625</v>
      </c>
      <c r="O155" s="42">
        <v>3612125</v>
      </c>
      <c r="P155" s="43">
        <v>-1.3814850964787146E-2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4362.75</v>
      </c>
      <c r="F156" s="40">
        <v>4344.8</v>
      </c>
      <c r="G156" s="41">
        <v>4312.9500000000007</v>
      </c>
      <c r="H156" s="41">
        <v>4263.1500000000005</v>
      </c>
      <c r="I156" s="41">
        <v>4231.3000000000011</v>
      </c>
      <c r="J156" s="41">
        <v>4394.6000000000004</v>
      </c>
      <c r="K156" s="41">
        <v>4426.4500000000007</v>
      </c>
      <c r="L156" s="41">
        <v>4476.25</v>
      </c>
      <c r="M156" s="31">
        <v>4376.6499999999996</v>
      </c>
      <c r="N156" s="31">
        <v>4295</v>
      </c>
      <c r="O156" s="42">
        <v>312150</v>
      </c>
      <c r="P156" s="43">
        <v>8.6116910229645099E-2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228.6</v>
      </c>
      <c r="F157" s="40">
        <v>227.91666666666666</v>
      </c>
      <c r="G157" s="41">
        <v>226.88333333333333</v>
      </c>
      <c r="H157" s="41">
        <v>225.16666666666666</v>
      </c>
      <c r="I157" s="41">
        <v>224.13333333333333</v>
      </c>
      <c r="J157" s="41">
        <v>229.63333333333333</v>
      </c>
      <c r="K157" s="41">
        <v>230.66666666666669</v>
      </c>
      <c r="L157" s="41">
        <v>232.38333333333333</v>
      </c>
      <c r="M157" s="31">
        <v>228.95</v>
      </c>
      <c r="N157" s="31">
        <v>226.2</v>
      </c>
      <c r="O157" s="42">
        <v>19236000</v>
      </c>
      <c r="P157" s="43">
        <v>6.1195669229562218E-3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124.9</v>
      </c>
      <c r="F158" s="40">
        <v>124.56666666666666</v>
      </c>
      <c r="G158" s="41">
        <v>123.78333333333333</v>
      </c>
      <c r="H158" s="41">
        <v>122.66666666666667</v>
      </c>
      <c r="I158" s="41">
        <v>121.88333333333334</v>
      </c>
      <c r="J158" s="41">
        <v>125.68333333333332</v>
      </c>
      <c r="K158" s="41">
        <v>126.46666666666665</v>
      </c>
      <c r="L158" s="41">
        <v>127.58333333333331</v>
      </c>
      <c r="M158" s="31">
        <v>125.35</v>
      </c>
      <c r="N158" s="31">
        <v>123.45</v>
      </c>
      <c r="O158" s="42">
        <v>44503600</v>
      </c>
      <c r="P158" s="43">
        <v>-2.3667029379760611E-2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4898.3500000000004</v>
      </c>
      <c r="F159" s="40">
        <v>4900.7500000000009</v>
      </c>
      <c r="G159" s="41">
        <v>4856.7000000000016</v>
      </c>
      <c r="H159" s="41">
        <v>4815.0500000000011</v>
      </c>
      <c r="I159" s="41">
        <v>4771.0000000000018</v>
      </c>
      <c r="J159" s="41">
        <v>4942.4000000000015</v>
      </c>
      <c r="K159" s="41">
        <v>4986.4500000000007</v>
      </c>
      <c r="L159" s="41">
        <v>5028.1000000000013</v>
      </c>
      <c r="M159" s="31">
        <v>4944.8</v>
      </c>
      <c r="N159" s="31">
        <v>4859.1000000000004</v>
      </c>
      <c r="O159" s="42">
        <v>223000</v>
      </c>
      <c r="P159" s="43">
        <v>9.6208262591963786E-3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2269.75</v>
      </c>
      <c r="F160" s="40">
        <v>2257.0833333333335</v>
      </c>
      <c r="G160" s="41">
        <v>2240.666666666667</v>
      </c>
      <c r="H160" s="41">
        <v>2211.5833333333335</v>
      </c>
      <c r="I160" s="41">
        <v>2195.166666666667</v>
      </c>
      <c r="J160" s="41">
        <v>2286.166666666667</v>
      </c>
      <c r="K160" s="41">
        <v>2302.5833333333339</v>
      </c>
      <c r="L160" s="41">
        <v>2331.666666666667</v>
      </c>
      <c r="M160" s="31">
        <v>2273.5</v>
      </c>
      <c r="N160" s="31">
        <v>2228</v>
      </c>
      <c r="O160" s="42">
        <v>3028250</v>
      </c>
      <c r="P160" s="43">
        <v>-2.2514525500322787E-2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2945</v>
      </c>
      <c r="F161" s="40">
        <v>2951.1666666666665</v>
      </c>
      <c r="G161" s="41">
        <v>2923.6833333333329</v>
      </c>
      <c r="H161" s="41">
        <v>2902.3666666666663</v>
      </c>
      <c r="I161" s="41">
        <v>2874.8833333333328</v>
      </c>
      <c r="J161" s="41">
        <v>2972.4833333333331</v>
      </c>
      <c r="K161" s="41">
        <v>2999.9666666666667</v>
      </c>
      <c r="L161" s="41">
        <v>3021.2833333333333</v>
      </c>
      <c r="M161" s="31">
        <v>2978.65</v>
      </c>
      <c r="N161" s="31">
        <v>2929.85</v>
      </c>
      <c r="O161" s="42">
        <v>1677000</v>
      </c>
      <c r="P161" s="43">
        <v>-2.972651605231867E-3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39.549999999999997</v>
      </c>
      <c r="F162" s="40">
        <v>39.6</v>
      </c>
      <c r="G162" s="41">
        <v>39.200000000000003</v>
      </c>
      <c r="H162" s="41">
        <v>38.85</v>
      </c>
      <c r="I162" s="41">
        <v>38.450000000000003</v>
      </c>
      <c r="J162" s="41">
        <v>39.950000000000003</v>
      </c>
      <c r="K162" s="41">
        <v>40.349999999999994</v>
      </c>
      <c r="L162" s="41">
        <v>40.700000000000003</v>
      </c>
      <c r="M162" s="31">
        <v>40</v>
      </c>
      <c r="N162" s="31">
        <v>39.25</v>
      </c>
      <c r="O162" s="42">
        <v>300512000</v>
      </c>
      <c r="P162" s="43">
        <v>1.6067081417365431E-2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2379.75</v>
      </c>
      <c r="F163" s="40">
        <v>2382.7000000000003</v>
      </c>
      <c r="G163" s="41">
        <v>2358.6000000000004</v>
      </c>
      <c r="H163" s="41">
        <v>2337.4500000000003</v>
      </c>
      <c r="I163" s="41">
        <v>2313.3500000000004</v>
      </c>
      <c r="J163" s="41">
        <v>2403.8500000000004</v>
      </c>
      <c r="K163" s="41">
        <v>2427.9499999999998</v>
      </c>
      <c r="L163" s="41">
        <v>2449.1000000000004</v>
      </c>
      <c r="M163" s="31">
        <v>2406.8000000000002</v>
      </c>
      <c r="N163" s="31">
        <v>2361.5500000000002</v>
      </c>
      <c r="O163" s="42">
        <v>531900</v>
      </c>
      <c r="P163" s="43">
        <v>-1.8272425249169437E-2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202.35</v>
      </c>
      <c r="F164" s="40">
        <v>202.91666666666666</v>
      </c>
      <c r="G164" s="41">
        <v>200.93333333333331</v>
      </c>
      <c r="H164" s="41">
        <v>199.51666666666665</v>
      </c>
      <c r="I164" s="41">
        <v>197.5333333333333</v>
      </c>
      <c r="J164" s="41">
        <v>204.33333333333331</v>
      </c>
      <c r="K164" s="41">
        <v>206.31666666666666</v>
      </c>
      <c r="L164" s="41">
        <v>207.73333333333332</v>
      </c>
      <c r="M164" s="31">
        <v>204.9</v>
      </c>
      <c r="N164" s="31">
        <v>201.5</v>
      </c>
      <c r="O164" s="42">
        <v>17044268</v>
      </c>
      <c r="P164" s="43">
        <v>6.6755674232309742E-2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1496.3</v>
      </c>
      <c r="F165" s="40">
        <v>1481.0333333333335</v>
      </c>
      <c r="G165" s="41">
        <v>1462.2666666666671</v>
      </c>
      <c r="H165" s="41">
        <v>1428.2333333333336</v>
      </c>
      <c r="I165" s="41">
        <v>1409.4666666666672</v>
      </c>
      <c r="J165" s="41">
        <v>1515.0666666666671</v>
      </c>
      <c r="K165" s="41">
        <v>1533.8333333333335</v>
      </c>
      <c r="L165" s="41">
        <v>1567.866666666667</v>
      </c>
      <c r="M165" s="31">
        <v>1499.8</v>
      </c>
      <c r="N165" s="31">
        <v>1447</v>
      </c>
      <c r="O165" s="42">
        <v>2714690</v>
      </c>
      <c r="P165" s="43">
        <v>2.7418361059765865E-2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986.5</v>
      </c>
      <c r="F166" s="40">
        <v>985.6</v>
      </c>
      <c r="G166" s="41">
        <v>977.90000000000009</v>
      </c>
      <c r="H166" s="41">
        <v>969.30000000000007</v>
      </c>
      <c r="I166" s="41">
        <v>961.60000000000014</v>
      </c>
      <c r="J166" s="41">
        <v>994.2</v>
      </c>
      <c r="K166" s="41">
        <v>1001.9000000000001</v>
      </c>
      <c r="L166" s="41">
        <v>1010.5</v>
      </c>
      <c r="M166" s="31">
        <v>993.3</v>
      </c>
      <c r="N166" s="31">
        <v>977</v>
      </c>
      <c r="O166" s="42">
        <v>1708500</v>
      </c>
      <c r="P166" s="43">
        <v>-6.91699604743083E-3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200.1</v>
      </c>
      <c r="F167" s="40">
        <v>199.36666666666665</v>
      </c>
      <c r="G167" s="41">
        <v>197.43333333333328</v>
      </c>
      <c r="H167" s="41">
        <v>194.76666666666662</v>
      </c>
      <c r="I167" s="41">
        <v>192.83333333333326</v>
      </c>
      <c r="J167" s="41">
        <v>202.0333333333333</v>
      </c>
      <c r="K167" s="41">
        <v>203.96666666666664</v>
      </c>
      <c r="L167" s="41">
        <v>206.63333333333333</v>
      </c>
      <c r="M167" s="31">
        <v>201.3</v>
      </c>
      <c r="N167" s="31">
        <v>196.7</v>
      </c>
      <c r="O167" s="42">
        <v>27915400</v>
      </c>
      <c r="P167" s="43">
        <v>-1.4436367359475786E-2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137.5</v>
      </c>
      <c r="F168" s="40">
        <v>137.16666666666666</v>
      </c>
      <c r="G168" s="41">
        <v>136.13333333333333</v>
      </c>
      <c r="H168" s="41">
        <v>134.76666666666668</v>
      </c>
      <c r="I168" s="41">
        <v>133.73333333333335</v>
      </c>
      <c r="J168" s="41">
        <v>138.5333333333333</v>
      </c>
      <c r="K168" s="41">
        <v>139.56666666666666</v>
      </c>
      <c r="L168" s="41">
        <v>140.93333333333328</v>
      </c>
      <c r="M168" s="31">
        <v>138.19999999999999</v>
      </c>
      <c r="N168" s="31">
        <v>135.80000000000001</v>
      </c>
      <c r="O168" s="42">
        <v>46410000</v>
      </c>
      <c r="P168" s="43">
        <v>1.6960294504338679E-2</v>
      </c>
    </row>
    <row r="169" spans="1:16" ht="12.75" customHeight="1">
      <c r="A169" s="31">
        <v>159</v>
      </c>
      <c r="B169" s="290" t="s">
        <v>79</v>
      </c>
      <c r="C169" s="33" t="s">
        <v>187</v>
      </c>
      <c r="D169" s="34">
        <v>44560</v>
      </c>
      <c r="E169" s="40">
        <v>2462</v>
      </c>
      <c r="F169" s="40">
        <v>2459.6666666666665</v>
      </c>
      <c r="G169" s="41">
        <v>2433.333333333333</v>
      </c>
      <c r="H169" s="41">
        <v>2404.6666666666665</v>
      </c>
      <c r="I169" s="41">
        <v>2378.333333333333</v>
      </c>
      <c r="J169" s="41">
        <v>2488.333333333333</v>
      </c>
      <c r="K169" s="41">
        <v>2514.6666666666661</v>
      </c>
      <c r="L169" s="41">
        <v>2543.333333333333</v>
      </c>
      <c r="M169" s="31">
        <v>2486</v>
      </c>
      <c r="N169" s="31">
        <v>2431</v>
      </c>
      <c r="O169" s="42">
        <v>35946000</v>
      </c>
      <c r="P169" s="43">
        <v>-1.1809327979771316E-3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112.25</v>
      </c>
      <c r="F170" s="40">
        <v>111.43333333333334</v>
      </c>
      <c r="G170" s="41">
        <v>109.81666666666668</v>
      </c>
      <c r="H170" s="41">
        <v>107.38333333333334</v>
      </c>
      <c r="I170" s="41">
        <v>105.76666666666668</v>
      </c>
      <c r="J170" s="41">
        <v>113.86666666666667</v>
      </c>
      <c r="K170" s="41">
        <v>115.48333333333335</v>
      </c>
      <c r="L170" s="41">
        <v>117.91666666666667</v>
      </c>
      <c r="M170" s="31">
        <v>113.05</v>
      </c>
      <c r="N170" s="31">
        <v>109</v>
      </c>
      <c r="O170" s="42">
        <v>166810500</v>
      </c>
      <c r="P170" s="43">
        <v>2.1644266015011345E-2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960.75</v>
      </c>
      <c r="F171" s="40">
        <v>979.01666666666677</v>
      </c>
      <c r="G171" s="41">
        <v>938.08333333333348</v>
      </c>
      <c r="H171" s="41">
        <v>915.41666666666674</v>
      </c>
      <c r="I171" s="41">
        <v>874.48333333333346</v>
      </c>
      <c r="J171" s="41">
        <v>1001.6833333333335</v>
      </c>
      <c r="K171" s="41">
        <v>1042.6166666666668</v>
      </c>
      <c r="L171" s="41">
        <v>1065.2833333333335</v>
      </c>
      <c r="M171" s="31">
        <v>1019.95</v>
      </c>
      <c r="N171" s="31">
        <v>956.35</v>
      </c>
      <c r="O171" s="42">
        <v>4484000</v>
      </c>
      <c r="P171" s="43">
        <v>0.47840422024398288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1163.55</v>
      </c>
      <c r="F172" s="40">
        <v>1166.2666666666667</v>
      </c>
      <c r="G172" s="41">
        <v>1153.5833333333333</v>
      </c>
      <c r="H172" s="41">
        <v>1143.6166666666666</v>
      </c>
      <c r="I172" s="41">
        <v>1130.9333333333332</v>
      </c>
      <c r="J172" s="41">
        <v>1176.2333333333333</v>
      </c>
      <c r="K172" s="41">
        <v>1188.9166666666667</v>
      </c>
      <c r="L172" s="41">
        <v>1198.8833333333334</v>
      </c>
      <c r="M172" s="31">
        <v>1178.95</v>
      </c>
      <c r="N172" s="31">
        <v>1156.3</v>
      </c>
      <c r="O172" s="42">
        <v>7825500</v>
      </c>
      <c r="P172" s="43">
        <v>-3.0575195872348557E-3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489.6</v>
      </c>
      <c r="F173" s="40">
        <v>490.2833333333333</v>
      </c>
      <c r="G173" s="41">
        <v>486.46666666666658</v>
      </c>
      <c r="H173" s="41">
        <v>483.33333333333326</v>
      </c>
      <c r="I173" s="41">
        <v>479.51666666666654</v>
      </c>
      <c r="J173" s="41">
        <v>493.41666666666663</v>
      </c>
      <c r="K173" s="41">
        <v>497.23333333333335</v>
      </c>
      <c r="L173" s="41">
        <v>500.36666666666667</v>
      </c>
      <c r="M173" s="31">
        <v>494.1</v>
      </c>
      <c r="N173" s="31">
        <v>487.15</v>
      </c>
      <c r="O173" s="42">
        <v>104124000</v>
      </c>
      <c r="P173" s="43">
        <v>-6.1706300914856757E-3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26468.55</v>
      </c>
      <c r="F174" s="40">
        <v>26304.233333333334</v>
      </c>
      <c r="G174" s="41">
        <v>26080.516666666666</v>
      </c>
      <c r="H174" s="41">
        <v>25692.483333333334</v>
      </c>
      <c r="I174" s="41">
        <v>25468.766666666666</v>
      </c>
      <c r="J174" s="41">
        <v>26692.266666666666</v>
      </c>
      <c r="K174" s="41">
        <v>26915.983333333334</v>
      </c>
      <c r="L174" s="41">
        <v>27304.016666666666</v>
      </c>
      <c r="M174" s="31">
        <v>26527.95</v>
      </c>
      <c r="N174" s="31">
        <v>25916.2</v>
      </c>
      <c r="O174" s="42">
        <v>183000</v>
      </c>
      <c r="P174" s="43">
        <v>-4.6233342398694591E-3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2284.8000000000002</v>
      </c>
      <c r="F175" s="40">
        <v>2271.8333333333335</v>
      </c>
      <c r="G175" s="41">
        <v>2250.0166666666669</v>
      </c>
      <c r="H175" s="41">
        <v>2215.2333333333336</v>
      </c>
      <c r="I175" s="41">
        <v>2193.416666666667</v>
      </c>
      <c r="J175" s="41">
        <v>2306.6166666666668</v>
      </c>
      <c r="K175" s="41">
        <v>2328.4333333333334</v>
      </c>
      <c r="L175" s="41">
        <v>2363.2166666666667</v>
      </c>
      <c r="M175" s="31">
        <v>2293.65</v>
      </c>
      <c r="N175" s="31">
        <v>2237.0500000000002</v>
      </c>
      <c r="O175" s="42">
        <v>1793275</v>
      </c>
      <c r="P175" s="43">
        <v>2.8711153178734815E-2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2139.6</v>
      </c>
      <c r="F176" s="40">
        <v>2135.8666666666668</v>
      </c>
      <c r="G176" s="41">
        <v>2123.7333333333336</v>
      </c>
      <c r="H176" s="41">
        <v>2107.8666666666668</v>
      </c>
      <c r="I176" s="41">
        <v>2095.7333333333336</v>
      </c>
      <c r="J176" s="41">
        <v>2151.7333333333336</v>
      </c>
      <c r="K176" s="41">
        <v>2163.8666666666668</v>
      </c>
      <c r="L176" s="41">
        <v>2179.7333333333336</v>
      </c>
      <c r="M176" s="31">
        <v>2148</v>
      </c>
      <c r="N176" s="31">
        <v>2120</v>
      </c>
      <c r="O176" s="42">
        <v>3602875</v>
      </c>
      <c r="P176" s="43">
        <v>-8.9740063265025451E-3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1502.4</v>
      </c>
      <c r="F177" s="40">
        <v>1504.1500000000003</v>
      </c>
      <c r="G177" s="41">
        <v>1491.6500000000005</v>
      </c>
      <c r="H177" s="41">
        <v>1480.9000000000003</v>
      </c>
      <c r="I177" s="41">
        <v>1468.4000000000005</v>
      </c>
      <c r="J177" s="41">
        <v>1514.9000000000005</v>
      </c>
      <c r="K177" s="41">
        <v>1527.4</v>
      </c>
      <c r="L177" s="41">
        <v>1538.1500000000005</v>
      </c>
      <c r="M177" s="31">
        <v>1516.65</v>
      </c>
      <c r="N177" s="31">
        <v>1493.4</v>
      </c>
      <c r="O177" s="42">
        <v>2888000</v>
      </c>
      <c r="P177" s="43">
        <v>-1.4737991266375546E-2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466.75</v>
      </c>
      <c r="F178" s="40">
        <v>466.63333333333338</v>
      </c>
      <c r="G178" s="41">
        <v>464.21666666666675</v>
      </c>
      <c r="H178" s="41">
        <v>461.68333333333339</v>
      </c>
      <c r="I178" s="41">
        <v>459.26666666666677</v>
      </c>
      <c r="J178" s="41">
        <v>469.16666666666674</v>
      </c>
      <c r="K178" s="41">
        <v>471.58333333333337</v>
      </c>
      <c r="L178" s="41">
        <v>474.11666666666673</v>
      </c>
      <c r="M178" s="31">
        <v>469.05</v>
      </c>
      <c r="N178" s="31">
        <v>464.1</v>
      </c>
      <c r="O178" s="42">
        <v>4696425</v>
      </c>
      <c r="P178" s="43">
        <v>0.12468344199579719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763.5</v>
      </c>
      <c r="F179" s="40">
        <v>764.5</v>
      </c>
      <c r="G179" s="41">
        <v>759</v>
      </c>
      <c r="H179" s="41">
        <v>754.5</v>
      </c>
      <c r="I179" s="41">
        <v>749</v>
      </c>
      <c r="J179" s="41">
        <v>769</v>
      </c>
      <c r="K179" s="41">
        <v>774.5</v>
      </c>
      <c r="L179" s="41">
        <v>779</v>
      </c>
      <c r="M179" s="31">
        <v>770</v>
      </c>
      <c r="N179" s="31">
        <v>760</v>
      </c>
      <c r="O179" s="42">
        <v>33698700</v>
      </c>
      <c r="P179" s="43">
        <v>1.8986537973075947E-2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545.29999999999995</v>
      </c>
      <c r="F180" s="40">
        <v>547.06666666666661</v>
      </c>
      <c r="G180" s="41">
        <v>541.58333333333326</v>
      </c>
      <c r="H180" s="41">
        <v>537.86666666666667</v>
      </c>
      <c r="I180" s="41">
        <v>532.38333333333333</v>
      </c>
      <c r="J180" s="41">
        <v>550.78333333333319</v>
      </c>
      <c r="K180" s="41">
        <v>556.26666666666654</v>
      </c>
      <c r="L180" s="41">
        <v>559.98333333333312</v>
      </c>
      <c r="M180" s="31">
        <v>552.54999999999995</v>
      </c>
      <c r="N180" s="31">
        <v>543.35</v>
      </c>
      <c r="O180" s="42">
        <v>11584500</v>
      </c>
      <c r="P180" s="43">
        <v>7.0413352457947579E-3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599</v>
      </c>
      <c r="F181" s="40">
        <v>598.85</v>
      </c>
      <c r="G181" s="41">
        <v>594.20000000000005</v>
      </c>
      <c r="H181" s="41">
        <v>589.4</v>
      </c>
      <c r="I181" s="41">
        <v>584.75</v>
      </c>
      <c r="J181" s="41">
        <v>603.65000000000009</v>
      </c>
      <c r="K181" s="41">
        <v>608.29999999999995</v>
      </c>
      <c r="L181" s="41">
        <v>613.10000000000014</v>
      </c>
      <c r="M181" s="31">
        <v>603.5</v>
      </c>
      <c r="N181" s="31">
        <v>594.04999999999995</v>
      </c>
      <c r="O181" s="42">
        <v>1099900</v>
      </c>
      <c r="P181" s="43">
        <v>-1.3719512195121951E-2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937.75</v>
      </c>
      <c r="F182" s="40">
        <v>933.28333333333342</v>
      </c>
      <c r="G182" s="41">
        <v>926.66666666666686</v>
      </c>
      <c r="H182" s="41">
        <v>915.58333333333348</v>
      </c>
      <c r="I182" s="41">
        <v>908.96666666666692</v>
      </c>
      <c r="J182" s="41">
        <v>944.36666666666679</v>
      </c>
      <c r="K182" s="41">
        <v>950.98333333333335</v>
      </c>
      <c r="L182" s="41">
        <v>962.06666666666672</v>
      </c>
      <c r="M182" s="31">
        <v>939.9</v>
      </c>
      <c r="N182" s="31">
        <v>922.2</v>
      </c>
      <c r="O182" s="42">
        <v>8031000</v>
      </c>
      <c r="P182" s="43">
        <v>4.5028142589118199E-3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779.65</v>
      </c>
      <c r="F183" s="40">
        <v>776.51666666666654</v>
      </c>
      <c r="G183" s="41">
        <v>772.48333333333312</v>
      </c>
      <c r="H183" s="41">
        <v>765.31666666666661</v>
      </c>
      <c r="I183" s="41">
        <v>761.28333333333319</v>
      </c>
      <c r="J183" s="41">
        <v>783.68333333333305</v>
      </c>
      <c r="K183" s="41">
        <v>787.71666666666658</v>
      </c>
      <c r="L183" s="41">
        <v>794.88333333333298</v>
      </c>
      <c r="M183" s="31">
        <v>780.55</v>
      </c>
      <c r="N183" s="31">
        <v>769.35</v>
      </c>
      <c r="O183" s="42">
        <v>10053450</v>
      </c>
      <c r="P183" s="43">
        <v>5.1288972870832767E-3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495.95</v>
      </c>
      <c r="F184" s="40">
        <v>495.86666666666662</v>
      </c>
      <c r="G184" s="41">
        <v>491.23333333333323</v>
      </c>
      <c r="H184" s="41">
        <v>486.51666666666659</v>
      </c>
      <c r="I184" s="41">
        <v>481.88333333333321</v>
      </c>
      <c r="J184" s="41">
        <v>500.58333333333326</v>
      </c>
      <c r="K184" s="41">
        <v>505.21666666666658</v>
      </c>
      <c r="L184" s="41">
        <v>509.93333333333328</v>
      </c>
      <c r="M184" s="31">
        <v>500.5</v>
      </c>
      <c r="N184" s="31">
        <v>491.15</v>
      </c>
      <c r="O184" s="42">
        <v>91995150</v>
      </c>
      <c r="P184" s="43">
        <v>3.7938862456074881E-3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228.9</v>
      </c>
      <c r="F185" s="40">
        <v>229.33333333333334</v>
      </c>
      <c r="G185" s="41">
        <v>227.06666666666669</v>
      </c>
      <c r="H185" s="41">
        <v>225.23333333333335</v>
      </c>
      <c r="I185" s="41">
        <v>222.9666666666667</v>
      </c>
      <c r="J185" s="41">
        <v>231.16666666666669</v>
      </c>
      <c r="K185" s="41">
        <v>233.43333333333334</v>
      </c>
      <c r="L185" s="41">
        <v>235.26666666666668</v>
      </c>
      <c r="M185" s="31">
        <v>231.6</v>
      </c>
      <c r="N185" s="31">
        <v>227.5</v>
      </c>
      <c r="O185" s="42">
        <v>114446250</v>
      </c>
      <c r="P185" s="43">
        <v>4.6812040767954489E-3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1179.3499999999999</v>
      </c>
      <c r="F186" s="40">
        <v>1174.7166666666667</v>
      </c>
      <c r="G186" s="41">
        <v>1165.7333333333333</v>
      </c>
      <c r="H186" s="41">
        <v>1152.1166666666666</v>
      </c>
      <c r="I186" s="41">
        <v>1143.1333333333332</v>
      </c>
      <c r="J186" s="41">
        <v>1188.3333333333335</v>
      </c>
      <c r="K186" s="41">
        <v>1197.3166666666671</v>
      </c>
      <c r="L186" s="41">
        <v>1210.9333333333336</v>
      </c>
      <c r="M186" s="31">
        <v>1183.7</v>
      </c>
      <c r="N186" s="31">
        <v>1161.0999999999999</v>
      </c>
      <c r="O186" s="42">
        <v>51690200</v>
      </c>
      <c r="P186" s="43">
        <v>-7.9203882703209761E-3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3619.25</v>
      </c>
      <c r="F187" s="40">
        <v>3615.0833333333335</v>
      </c>
      <c r="G187" s="41">
        <v>3585.166666666667</v>
      </c>
      <c r="H187" s="41">
        <v>3551.0833333333335</v>
      </c>
      <c r="I187" s="41">
        <v>3521.166666666667</v>
      </c>
      <c r="J187" s="41">
        <v>3649.166666666667</v>
      </c>
      <c r="K187" s="41">
        <v>3679.0833333333339</v>
      </c>
      <c r="L187" s="41">
        <v>3713.166666666667</v>
      </c>
      <c r="M187" s="31">
        <v>3645</v>
      </c>
      <c r="N187" s="31">
        <v>3581</v>
      </c>
      <c r="O187" s="42">
        <v>11546400</v>
      </c>
      <c r="P187" s="43">
        <v>9.4418799832144355E-3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1617.2</v>
      </c>
      <c r="F188" s="40">
        <v>1610.4833333333333</v>
      </c>
      <c r="G188" s="41">
        <v>1596.9666666666667</v>
      </c>
      <c r="H188" s="41">
        <v>1576.7333333333333</v>
      </c>
      <c r="I188" s="41">
        <v>1563.2166666666667</v>
      </c>
      <c r="J188" s="41">
        <v>1630.7166666666667</v>
      </c>
      <c r="K188" s="41">
        <v>1644.2333333333336</v>
      </c>
      <c r="L188" s="41">
        <v>1664.4666666666667</v>
      </c>
      <c r="M188" s="31">
        <v>1624</v>
      </c>
      <c r="N188" s="31">
        <v>1590.25</v>
      </c>
      <c r="O188" s="42">
        <v>10683600</v>
      </c>
      <c r="P188" s="43">
        <v>-1.1820855763360897E-2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2385.5500000000002</v>
      </c>
      <c r="F189" s="40">
        <v>2394.1000000000004</v>
      </c>
      <c r="G189" s="41">
        <v>2358.5500000000006</v>
      </c>
      <c r="H189" s="41">
        <v>2331.5500000000002</v>
      </c>
      <c r="I189" s="41">
        <v>2296.0000000000005</v>
      </c>
      <c r="J189" s="41">
        <v>2421.1000000000008</v>
      </c>
      <c r="K189" s="41">
        <v>2456.65</v>
      </c>
      <c r="L189" s="41">
        <v>2483.650000000001</v>
      </c>
      <c r="M189" s="31">
        <v>2429.65</v>
      </c>
      <c r="N189" s="31">
        <v>2367.1</v>
      </c>
      <c r="O189" s="42">
        <v>4991250</v>
      </c>
      <c r="P189" s="43">
        <v>1.1859510415082864E-2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3126.45</v>
      </c>
      <c r="F190" s="40">
        <v>3129.6</v>
      </c>
      <c r="G190" s="41">
        <v>3103.1</v>
      </c>
      <c r="H190" s="41">
        <v>3079.75</v>
      </c>
      <c r="I190" s="41">
        <v>3053.25</v>
      </c>
      <c r="J190" s="41">
        <v>3152.95</v>
      </c>
      <c r="K190" s="41">
        <v>3179.45</v>
      </c>
      <c r="L190" s="41">
        <v>3202.7999999999997</v>
      </c>
      <c r="M190" s="31">
        <v>3156.1</v>
      </c>
      <c r="N190" s="31">
        <v>3106.25</v>
      </c>
      <c r="O190" s="42">
        <v>730500</v>
      </c>
      <c r="P190" s="43">
        <v>-1.7484868863483525E-2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579.6</v>
      </c>
      <c r="F191" s="40">
        <v>580.31666666666672</v>
      </c>
      <c r="G191" s="41">
        <v>576.93333333333339</v>
      </c>
      <c r="H191" s="41">
        <v>574.26666666666665</v>
      </c>
      <c r="I191" s="41">
        <v>570.88333333333333</v>
      </c>
      <c r="J191" s="41">
        <v>582.98333333333346</v>
      </c>
      <c r="K191" s="41">
        <v>586.3666666666669</v>
      </c>
      <c r="L191" s="41">
        <v>589.03333333333353</v>
      </c>
      <c r="M191" s="31">
        <v>583.70000000000005</v>
      </c>
      <c r="N191" s="31">
        <v>577.65</v>
      </c>
      <c r="O191" s="42">
        <v>3619500</v>
      </c>
      <c r="P191" s="43">
        <v>-8.2815734989648033E-4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1042.75</v>
      </c>
      <c r="F192" s="40">
        <v>1040.8833333333332</v>
      </c>
      <c r="G192" s="41">
        <v>1033.6666666666665</v>
      </c>
      <c r="H192" s="41">
        <v>1024.5833333333333</v>
      </c>
      <c r="I192" s="41">
        <v>1017.3666666666666</v>
      </c>
      <c r="J192" s="41">
        <v>1049.9666666666665</v>
      </c>
      <c r="K192" s="41">
        <v>1057.1833333333332</v>
      </c>
      <c r="L192" s="41">
        <v>1066.2666666666664</v>
      </c>
      <c r="M192" s="31">
        <v>1048.0999999999999</v>
      </c>
      <c r="N192" s="31">
        <v>1031.8</v>
      </c>
      <c r="O192" s="42">
        <v>2350450</v>
      </c>
      <c r="P192" s="43">
        <v>-4.6054651519803497E-3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685.7</v>
      </c>
      <c r="F193" s="40">
        <v>682.71666666666658</v>
      </c>
      <c r="G193" s="41">
        <v>678.28333333333319</v>
      </c>
      <c r="H193" s="41">
        <v>670.86666666666656</v>
      </c>
      <c r="I193" s="41">
        <v>666.43333333333317</v>
      </c>
      <c r="J193" s="41">
        <v>690.13333333333321</v>
      </c>
      <c r="K193" s="41">
        <v>694.56666666666661</v>
      </c>
      <c r="L193" s="41">
        <v>701.98333333333323</v>
      </c>
      <c r="M193" s="31">
        <v>687.15</v>
      </c>
      <c r="N193" s="31">
        <v>675.3</v>
      </c>
      <c r="O193" s="42">
        <v>7340200</v>
      </c>
      <c r="P193" s="43">
        <v>-1.4288400075202106E-2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1570.7</v>
      </c>
      <c r="F194" s="40">
        <v>1563.2833333333335</v>
      </c>
      <c r="G194" s="41">
        <v>1543.616666666667</v>
      </c>
      <c r="H194" s="41">
        <v>1516.5333333333335</v>
      </c>
      <c r="I194" s="41">
        <v>1496.866666666667</v>
      </c>
      <c r="J194" s="41">
        <v>1590.366666666667</v>
      </c>
      <c r="K194" s="41">
        <v>1610.0333333333335</v>
      </c>
      <c r="L194" s="41">
        <v>1637.116666666667</v>
      </c>
      <c r="M194" s="31">
        <v>1582.95</v>
      </c>
      <c r="N194" s="31">
        <v>1536.2</v>
      </c>
      <c r="O194" s="42">
        <v>1198050</v>
      </c>
      <c r="P194" s="43">
        <v>1.2721893491124261E-2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7462.35</v>
      </c>
      <c r="F195" s="40">
        <v>7463.7166666666672</v>
      </c>
      <c r="G195" s="41">
        <v>7400.8333333333339</v>
      </c>
      <c r="H195" s="41">
        <v>7339.3166666666666</v>
      </c>
      <c r="I195" s="41">
        <v>7276.4333333333334</v>
      </c>
      <c r="J195" s="41">
        <v>7525.2333333333345</v>
      </c>
      <c r="K195" s="41">
        <v>7588.1166666666677</v>
      </c>
      <c r="L195" s="41">
        <v>7649.633333333335</v>
      </c>
      <c r="M195" s="31">
        <v>7526.6</v>
      </c>
      <c r="N195" s="31">
        <v>7402.2</v>
      </c>
      <c r="O195" s="42">
        <v>1644400</v>
      </c>
      <c r="P195" s="43">
        <v>-9.9939795304033723E-3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744.15</v>
      </c>
      <c r="F196" s="40">
        <v>740.06666666666661</v>
      </c>
      <c r="G196" s="41">
        <v>734.73333333333323</v>
      </c>
      <c r="H196" s="41">
        <v>725.31666666666661</v>
      </c>
      <c r="I196" s="41">
        <v>719.98333333333323</v>
      </c>
      <c r="J196" s="41">
        <v>749.48333333333323</v>
      </c>
      <c r="K196" s="41">
        <v>754.81666666666672</v>
      </c>
      <c r="L196" s="41">
        <v>764.23333333333323</v>
      </c>
      <c r="M196" s="31">
        <v>745.4</v>
      </c>
      <c r="N196" s="31">
        <v>730.65</v>
      </c>
      <c r="O196" s="42">
        <v>24352900</v>
      </c>
      <c r="P196" s="43">
        <v>3.5356511490866236E-3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339.9</v>
      </c>
      <c r="F197" s="40">
        <v>338.48333333333329</v>
      </c>
      <c r="G197" s="41">
        <v>335.06666666666661</v>
      </c>
      <c r="H197" s="41">
        <v>330.23333333333329</v>
      </c>
      <c r="I197" s="41">
        <v>326.81666666666661</v>
      </c>
      <c r="J197" s="41">
        <v>343.31666666666661</v>
      </c>
      <c r="K197" s="41">
        <v>346.73333333333323</v>
      </c>
      <c r="L197" s="41">
        <v>351.56666666666661</v>
      </c>
      <c r="M197" s="31">
        <v>341.9</v>
      </c>
      <c r="N197" s="31">
        <v>333.65</v>
      </c>
      <c r="O197" s="42">
        <v>56299100</v>
      </c>
      <c r="P197" s="43">
        <v>-2.8147910311981592E-2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1255.8</v>
      </c>
      <c r="F198" s="40">
        <v>1253.3333333333333</v>
      </c>
      <c r="G198" s="41">
        <v>1247.4666666666665</v>
      </c>
      <c r="H198" s="41">
        <v>1239.1333333333332</v>
      </c>
      <c r="I198" s="41">
        <v>1233.2666666666664</v>
      </c>
      <c r="J198" s="41">
        <v>1261.6666666666665</v>
      </c>
      <c r="K198" s="41">
        <v>1267.5333333333333</v>
      </c>
      <c r="L198" s="41">
        <v>1275.8666666666666</v>
      </c>
      <c r="M198" s="31">
        <v>1259.2</v>
      </c>
      <c r="N198" s="31">
        <v>1245</v>
      </c>
      <c r="O198" s="42">
        <v>2137500</v>
      </c>
      <c r="P198" s="43">
        <v>2.0529959417522083E-2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1953.05</v>
      </c>
      <c r="F199" s="40">
        <v>1939.7</v>
      </c>
      <c r="G199" s="41">
        <v>1912.3500000000001</v>
      </c>
      <c r="H199" s="41">
        <v>1871.65</v>
      </c>
      <c r="I199" s="41">
        <v>1844.3000000000002</v>
      </c>
      <c r="J199" s="41">
        <v>1980.4</v>
      </c>
      <c r="K199" s="41">
        <v>2007.75</v>
      </c>
      <c r="L199" s="41">
        <v>2048.4499999999998</v>
      </c>
      <c r="M199" s="31">
        <v>1967.05</v>
      </c>
      <c r="N199" s="31">
        <v>1899</v>
      </c>
      <c r="O199" s="42">
        <v>1172500</v>
      </c>
      <c r="P199" s="43">
        <v>6.4457557875624155E-2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646.5</v>
      </c>
      <c r="F200" s="40">
        <v>645.56666666666661</v>
      </c>
      <c r="G200" s="41">
        <v>641.58333333333326</v>
      </c>
      <c r="H200" s="41">
        <v>636.66666666666663</v>
      </c>
      <c r="I200" s="41">
        <v>632.68333333333328</v>
      </c>
      <c r="J200" s="41">
        <v>650.48333333333323</v>
      </c>
      <c r="K200" s="41">
        <v>654.46666666666658</v>
      </c>
      <c r="L200" s="41">
        <v>659.38333333333321</v>
      </c>
      <c r="M200" s="31">
        <v>649.54999999999995</v>
      </c>
      <c r="N200" s="31">
        <v>640.65</v>
      </c>
      <c r="O200" s="42">
        <v>29609600</v>
      </c>
      <c r="P200" s="43">
        <v>1.5195567502331449E-2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369.75</v>
      </c>
      <c r="F201" s="40">
        <v>365.90000000000003</v>
      </c>
      <c r="G201" s="41">
        <v>359.40000000000009</v>
      </c>
      <c r="H201" s="41">
        <v>349.05000000000007</v>
      </c>
      <c r="I201" s="41">
        <v>342.55000000000013</v>
      </c>
      <c r="J201" s="41">
        <v>376.25000000000006</v>
      </c>
      <c r="K201" s="41">
        <v>382.74999999999994</v>
      </c>
      <c r="L201" s="41">
        <v>393.1</v>
      </c>
      <c r="M201" s="31">
        <v>372.4</v>
      </c>
      <c r="N201" s="31">
        <v>355.55</v>
      </c>
      <c r="O201" s="42">
        <v>83718000</v>
      </c>
      <c r="P201" s="43">
        <v>1.2738160043549265E-2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97" t="s">
        <v>16</v>
      </c>
      <c r="B8" s="499"/>
      <c r="C8" s="503" t="s">
        <v>20</v>
      </c>
      <c r="D8" s="503" t="s">
        <v>21</v>
      </c>
      <c r="E8" s="494" t="s">
        <v>22</v>
      </c>
      <c r="F8" s="495"/>
      <c r="G8" s="496"/>
      <c r="H8" s="494" t="s">
        <v>23</v>
      </c>
      <c r="I8" s="495"/>
      <c r="J8" s="496"/>
      <c r="K8" s="26"/>
      <c r="L8" s="53"/>
      <c r="M8" s="53"/>
      <c r="N8" s="1"/>
      <c r="O8" s="1"/>
    </row>
    <row r="9" spans="1:15" ht="36" customHeight="1">
      <c r="A9" s="501"/>
      <c r="B9" s="502"/>
      <c r="C9" s="502"/>
      <c r="D9" s="5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17516.849999999999</v>
      </c>
      <c r="D10" s="35">
        <v>17479.899999999998</v>
      </c>
      <c r="E10" s="35">
        <v>17416.549999999996</v>
      </c>
      <c r="F10" s="35">
        <v>17316.249999999996</v>
      </c>
      <c r="G10" s="35">
        <v>17252.899999999994</v>
      </c>
      <c r="H10" s="35">
        <v>17580.199999999997</v>
      </c>
      <c r="I10" s="35">
        <v>17643.549999999996</v>
      </c>
      <c r="J10" s="35">
        <v>17743.849999999999</v>
      </c>
      <c r="K10" s="37">
        <v>17543.25</v>
      </c>
      <c r="L10" s="37">
        <v>17379.599999999999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37082.449999999997</v>
      </c>
      <c r="D11" s="40">
        <v>37121.48333333333</v>
      </c>
      <c r="E11" s="40">
        <v>36845.416666666657</v>
      </c>
      <c r="F11" s="40">
        <v>36608.383333333324</v>
      </c>
      <c r="G11" s="40">
        <v>36332.316666666651</v>
      </c>
      <c r="H11" s="40">
        <v>37358.516666666663</v>
      </c>
      <c r="I11" s="40">
        <v>37634.583333333328</v>
      </c>
      <c r="J11" s="40">
        <v>37871.616666666669</v>
      </c>
      <c r="K11" s="31">
        <v>37397.550000000003</v>
      </c>
      <c r="L11" s="31">
        <v>36884.449999999997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2302.9</v>
      </c>
      <c r="D12" s="40">
        <v>2307.75</v>
      </c>
      <c r="E12" s="40">
        <v>2290.25</v>
      </c>
      <c r="F12" s="40">
        <v>2277.6</v>
      </c>
      <c r="G12" s="40">
        <v>2260.1</v>
      </c>
      <c r="H12" s="40">
        <v>2320.4</v>
      </c>
      <c r="I12" s="40">
        <v>2337.9</v>
      </c>
      <c r="J12" s="40">
        <v>2350.5500000000002</v>
      </c>
      <c r="K12" s="31">
        <v>2325.25</v>
      </c>
      <c r="L12" s="31">
        <v>2295.1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5070.2</v>
      </c>
      <c r="D13" s="40">
        <v>5059.3166666666666</v>
      </c>
      <c r="E13" s="40">
        <v>5039.0333333333328</v>
      </c>
      <c r="F13" s="40">
        <v>5007.8666666666659</v>
      </c>
      <c r="G13" s="40">
        <v>4987.5833333333321</v>
      </c>
      <c r="H13" s="40">
        <v>5090.4833333333336</v>
      </c>
      <c r="I13" s="40">
        <v>5110.7666666666682</v>
      </c>
      <c r="J13" s="40">
        <v>5141.9333333333343</v>
      </c>
      <c r="K13" s="31">
        <v>5079.6000000000004</v>
      </c>
      <c r="L13" s="31">
        <v>5028.1499999999996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35946.35</v>
      </c>
      <c r="D14" s="40">
        <v>35877.9</v>
      </c>
      <c r="E14" s="40">
        <v>35641.800000000003</v>
      </c>
      <c r="F14" s="40">
        <v>35337.25</v>
      </c>
      <c r="G14" s="40">
        <v>35101.15</v>
      </c>
      <c r="H14" s="40">
        <v>36182.450000000004</v>
      </c>
      <c r="I14" s="40">
        <v>36418.549999999996</v>
      </c>
      <c r="J14" s="40">
        <v>36723.100000000006</v>
      </c>
      <c r="K14" s="31">
        <v>36114</v>
      </c>
      <c r="L14" s="31">
        <v>35573.35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3942.3</v>
      </c>
      <c r="D15" s="40">
        <v>3944.9666666666667</v>
      </c>
      <c r="E15" s="40">
        <v>3926.1833333333334</v>
      </c>
      <c r="F15" s="40">
        <v>3910.0666666666666</v>
      </c>
      <c r="G15" s="40">
        <v>3891.2833333333333</v>
      </c>
      <c r="H15" s="40">
        <v>3961.0833333333335</v>
      </c>
      <c r="I15" s="40">
        <v>3979.8666666666672</v>
      </c>
      <c r="J15" s="40">
        <v>3995.9833333333336</v>
      </c>
      <c r="K15" s="31">
        <v>3963.75</v>
      </c>
      <c r="L15" s="31">
        <v>3928.85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8592.7000000000007</v>
      </c>
      <c r="D16" s="40">
        <v>8575.5833333333339</v>
      </c>
      <c r="E16" s="40">
        <v>8543.9166666666679</v>
      </c>
      <c r="F16" s="40">
        <v>8495.1333333333332</v>
      </c>
      <c r="G16" s="40">
        <v>8463.4666666666672</v>
      </c>
      <c r="H16" s="40">
        <v>8624.3666666666686</v>
      </c>
      <c r="I16" s="40">
        <v>8656.0333333333365</v>
      </c>
      <c r="J16" s="40">
        <v>8704.8166666666693</v>
      </c>
      <c r="K16" s="31">
        <v>8607.25</v>
      </c>
      <c r="L16" s="31">
        <v>8526.7999999999993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2320</v>
      </c>
      <c r="D17" s="40">
        <v>2310.65</v>
      </c>
      <c r="E17" s="40">
        <v>2297.3000000000002</v>
      </c>
      <c r="F17" s="40">
        <v>2274.6</v>
      </c>
      <c r="G17" s="40">
        <v>2261.25</v>
      </c>
      <c r="H17" s="40">
        <v>2333.3500000000004</v>
      </c>
      <c r="I17" s="40">
        <v>2346.6999999999998</v>
      </c>
      <c r="J17" s="40">
        <v>2369.4000000000005</v>
      </c>
      <c r="K17" s="31">
        <v>2324</v>
      </c>
      <c r="L17" s="31">
        <v>2287.9499999999998</v>
      </c>
      <c r="M17" s="31">
        <v>2.8687100000000001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1165.1500000000001</v>
      </c>
      <c r="D18" s="40">
        <v>1168.7666666666667</v>
      </c>
      <c r="E18" s="40">
        <v>1155.0333333333333</v>
      </c>
      <c r="F18" s="40">
        <v>1144.9166666666667</v>
      </c>
      <c r="G18" s="40">
        <v>1131.1833333333334</v>
      </c>
      <c r="H18" s="40">
        <v>1178.8833333333332</v>
      </c>
      <c r="I18" s="40">
        <v>1192.6166666666663</v>
      </c>
      <c r="J18" s="40">
        <v>1202.7333333333331</v>
      </c>
      <c r="K18" s="31">
        <v>1182.5</v>
      </c>
      <c r="L18" s="31">
        <v>1158.6500000000001</v>
      </c>
      <c r="M18" s="31">
        <v>6.2553700000000001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980.1</v>
      </c>
      <c r="D19" s="40">
        <v>978.69999999999993</v>
      </c>
      <c r="E19" s="40">
        <v>969.39999999999986</v>
      </c>
      <c r="F19" s="40">
        <v>958.69999999999993</v>
      </c>
      <c r="G19" s="40">
        <v>949.39999999999986</v>
      </c>
      <c r="H19" s="40">
        <v>989.39999999999986</v>
      </c>
      <c r="I19" s="40">
        <v>998.69999999999982</v>
      </c>
      <c r="J19" s="40">
        <v>1009.3999999999999</v>
      </c>
      <c r="K19" s="31">
        <v>988</v>
      </c>
      <c r="L19" s="31">
        <v>968</v>
      </c>
      <c r="M19" s="31">
        <v>10.16812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1722.25</v>
      </c>
      <c r="D20" s="40">
        <v>1722.7</v>
      </c>
      <c r="E20" s="40">
        <v>1706.15</v>
      </c>
      <c r="F20" s="40">
        <v>1690.05</v>
      </c>
      <c r="G20" s="40">
        <v>1673.5</v>
      </c>
      <c r="H20" s="40">
        <v>1738.8000000000002</v>
      </c>
      <c r="I20" s="40">
        <v>1755.35</v>
      </c>
      <c r="J20" s="40">
        <v>1771.4500000000003</v>
      </c>
      <c r="K20" s="31">
        <v>1739.25</v>
      </c>
      <c r="L20" s="31">
        <v>1706.6</v>
      </c>
      <c r="M20" s="31">
        <v>13.063929999999999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1390.1</v>
      </c>
      <c r="D21" s="40">
        <v>1393.7</v>
      </c>
      <c r="E21" s="40">
        <v>1377.4</v>
      </c>
      <c r="F21" s="40">
        <v>1364.7</v>
      </c>
      <c r="G21" s="40">
        <v>1348.4</v>
      </c>
      <c r="H21" s="40">
        <v>1406.4</v>
      </c>
      <c r="I21" s="40">
        <v>1422.6999999999998</v>
      </c>
      <c r="J21" s="40">
        <v>1435.4</v>
      </c>
      <c r="K21" s="31">
        <v>1410</v>
      </c>
      <c r="L21" s="31">
        <v>1381</v>
      </c>
      <c r="M21" s="31">
        <v>6.6801000000000004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769.75</v>
      </c>
      <c r="D22" s="40">
        <v>768.51666666666677</v>
      </c>
      <c r="E22" s="40">
        <v>761.23333333333358</v>
      </c>
      <c r="F22" s="40">
        <v>752.71666666666681</v>
      </c>
      <c r="G22" s="40">
        <v>745.43333333333362</v>
      </c>
      <c r="H22" s="40">
        <v>777.03333333333353</v>
      </c>
      <c r="I22" s="40">
        <v>784.31666666666661</v>
      </c>
      <c r="J22" s="40">
        <v>792.83333333333348</v>
      </c>
      <c r="K22" s="31">
        <v>775.8</v>
      </c>
      <c r="L22" s="31">
        <v>760</v>
      </c>
      <c r="M22" s="31">
        <v>46.874789999999997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1763.9</v>
      </c>
      <c r="D23" s="40">
        <v>1735.3666666666668</v>
      </c>
      <c r="E23" s="40">
        <v>1700.7333333333336</v>
      </c>
      <c r="F23" s="40">
        <v>1637.5666666666668</v>
      </c>
      <c r="G23" s="40">
        <v>1602.9333333333336</v>
      </c>
      <c r="H23" s="40">
        <v>1798.5333333333335</v>
      </c>
      <c r="I23" s="40">
        <v>1833.1666666666667</v>
      </c>
      <c r="J23" s="40">
        <v>1896.3333333333335</v>
      </c>
      <c r="K23" s="31">
        <v>1770</v>
      </c>
      <c r="L23" s="31">
        <v>1672.2</v>
      </c>
      <c r="M23" s="31">
        <v>1.7169700000000001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1880.55</v>
      </c>
      <c r="D24" s="40">
        <v>1878.95</v>
      </c>
      <c r="E24" s="40">
        <v>1857.9</v>
      </c>
      <c r="F24" s="40">
        <v>1835.25</v>
      </c>
      <c r="G24" s="40">
        <v>1814.2</v>
      </c>
      <c r="H24" s="40">
        <v>1901.6000000000001</v>
      </c>
      <c r="I24" s="40">
        <v>1922.6499999999999</v>
      </c>
      <c r="J24" s="40">
        <v>1945.3000000000002</v>
      </c>
      <c r="K24" s="31">
        <v>1900</v>
      </c>
      <c r="L24" s="31">
        <v>1856.3</v>
      </c>
      <c r="M24" s="31">
        <v>0.56535000000000002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124.45</v>
      </c>
      <c r="D25" s="40">
        <v>122.90000000000002</v>
      </c>
      <c r="E25" s="40">
        <v>119.15000000000003</v>
      </c>
      <c r="F25" s="40">
        <v>113.85000000000001</v>
      </c>
      <c r="G25" s="40">
        <v>110.10000000000002</v>
      </c>
      <c r="H25" s="40">
        <v>128.20000000000005</v>
      </c>
      <c r="I25" s="40">
        <v>131.95000000000002</v>
      </c>
      <c r="J25" s="40">
        <v>137.25000000000006</v>
      </c>
      <c r="K25" s="31">
        <v>126.65</v>
      </c>
      <c r="L25" s="31">
        <v>117.6</v>
      </c>
      <c r="M25" s="31">
        <v>176.94347999999999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271.25</v>
      </c>
      <c r="D26" s="40">
        <v>273.11666666666667</v>
      </c>
      <c r="E26" s="40">
        <v>267.23333333333335</v>
      </c>
      <c r="F26" s="40">
        <v>263.2166666666667</v>
      </c>
      <c r="G26" s="40">
        <v>257.33333333333337</v>
      </c>
      <c r="H26" s="40">
        <v>277.13333333333333</v>
      </c>
      <c r="I26" s="40">
        <v>283.01666666666665</v>
      </c>
      <c r="J26" s="40">
        <v>287.0333333333333</v>
      </c>
      <c r="K26" s="31">
        <v>279</v>
      </c>
      <c r="L26" s="31">
        <v>269.10000000000002</v>
      </c>
      <c r="M26" s="31">
        <v>23.35482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2123.9</v>
      </c>
      <c r="D27" s="40">
        <v>2100.5</v>
      </c>
      <c r="E27" s="40">
        <v>2055.35</v>
      </c>
      <c r="F27" s="40">
        <v>1986.8</v>
      </c>
      <c r="G27" s="40">
        <v>1941.6499999999999</v>
      </c>
      <c r="H27" s="40">
        <v>2169.0500000000002</v>
      </c>
      <c r="I27" s="40">
        <v>2214.1999999999998</v>
      </c>
      <c r="J27" s="40">
        <v>2282.75</v>
      </c>
      <c r="K27" s="31">
        <v>2145.65</v>
      </c>
      <c r="L27" s="31">
        <v>2031.95</v>
      </c>
      <c r="M27" s="31">
        <v>0.44878000000000001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809.65</v>
      </c>
      <c r="D28" s="40">
        <v>808.38333333333321</v>
      </c>
      <c r="E28" s="40">
        <v>797.31666666666638</v>
      </c>
      <c r="F28" s="40">
        <v>784.98333333333312</v>
      </c>
      <c r="G28" s="40">
        <v>773.91666666666629</v>
      </c>
      <c r="H28" s="40">
        <v>820.71666666666647</v>
      </c>
      <c r="I28" s="40">
        <v>831.7833333333333</v>
      </c>
      <c r="J28" s="40">
        <v>844.11666666666656</v>
      </c>
      <c r="K28" s="31">
        <v>819.45</v>
      </c>
      <c r="L28" s="31">
        <v>796.05</v>
      </c>
      <c r="M28" s="31">
        <v>2.6950500000000002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3457.55</v>
      </c>
      <c r="D29" s="40">
        <v>3469.8333333333335</v>
      </c>
      <c r="E29" s="40">
        <v>3405.3666666666668</v>
      </c>
      <c r="F29" s="40">
        <v>3353.1833333333334</v>
      </c>
      <c r="G29" s="40">
        <v>3288.7166666666667</v>
      </c>
      <c r="H29" s="40">
        <v>3522.0166666666669</v>
      </c>
      <c r="I29" s="40">
        <v>3586.4833333333331</v>
      </c>
      <c r="J29" s="40">
        <v>3638.666666666667</v>
      </c>
      <c r="K29" s="31">
        <v>3534.3</v>
      </c>
      <c r="L29" s="31">
        <v>3417.65</v>
      </c>
      <c r="M29" s="31">
        <v>1.6354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639.1</v>
      </c>
      <c r="D30" s="40">
        <v>638.75</v>
      </c>
      <c r="E30" s="40">
        <v>635.70000000000005</v>
      </c>
      <c r="F30" s="40">
        <v>632.30000000000007</v>
      </c>
      <c r="G30" s="40">
        <v>629.25000000000011</v>
      </c>
      <c r="H30" s="40">
        <v>642.15</v>
      </c>
      <c r="I30" s="40">
        <v>645.19999999999993</v>
      </c>
      <c r="J30" s="40">
        <v>648.59999999999991</v>
      </c>
      <c r="K30" s="31">
        <v>641.79999999999995</v>
      </c>
      <c r="L30" s="31">
        <v>635.35</v>
      </c>
      <c r="M30" s="31">
        <v>6.7965900000000001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377.55</v>
      </c>
      <c r="D31" s="40">
        <v>377.88333333333338</v>
      </c>
      <c r="E31" s="40">
        <v>374.76666666666677</v>
      </c>
      <c r="F31" s="40">
        <v>371.98333333333341</v>
      </c>
      <c r="G31" s="40">
        <v>368.86666666666679</v>
      </c>
      <c r="H31" s="40">
        <v>380.66666666666674</v>
      </c>
      <c r="I31" s="40">
        <v>383.78333333333342</v>
      </c>
      <c r="J31" s="40">
        <v>386.56666666666672</v>
      </c>
      <c r="K31" s="31">
        <v>381</v>
      </c>
      <c r="L31" s="31">
        <v>375.1</v>
      </c>
      <c r="M31" s="31">
        <v>18.621680000000001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5232.8</v>
      </c>
      <c r="D32" s="40">
        <v>5276.5999999999995</v>
      </c>
      <c r="E32" s="40">
        <v>5167.1999999999989</v>
      </c>
      <c r="F32" s="40">
        <v>5101.5999999999995</v>
      </c>
      <c r="G32" s="40">
        <v>4992.1999999999989</v>
      </c>
      <c r="H32" s="40">
        <v>5342.1999999999989</v>
      </c>
      <c r="I32" s="40">
        <v>5451.5999999999985</v>
      </c>
      <c r="J32" s="40">
        <v>5517.1999999999989</v>
      </c>
      <c r="K32" s="31">
        <v>5386</v>
      </c>
      <c r="L32" s="31">
        <v>5211</v>
      </c>
      <c r="M32" s="31">
        <v>6.8998699999999999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216.2</v>
      </c>
      <c r="D33" s="40">
        <v>215.85</v>
      </c>
      <c r="E33" s="40">
        <v>214.45</v>
      </c>
      <c r="F33" s="40">
        <v>212.7</v>
      </c>
      <c r="G33" s="40">
        <v>211.29999999999998</v>
      </c>
      <c r="H33" s="40">
        <v>217.6</v>
      </c>
      <c r="I33" s="40">
        <v>219.00000000000003</v>
      </c>
      <c r="J33" s="40">
        <v>220.75</v>
      </c>
      <c r="K33" s="31">
        <v>217.25</v>
      </c>
      <c r="L33" s="31">
        <v>214.1</v>
      </c>
      <c r="M33" s="31">
        <v>12.643980000000001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127.45</v>
      </c>
      <c r="D34" s="40">
        <v>127.34999999999998</v>
      </c>
      <c r="E34" s="40">
        <v>125.94999999999996</v>
      </c>
      <c r="F34" s="40">
        <v>124.44999999999997</v>
      </c>
      <c r="G34" s="40">
        <v>123.04999999999995</v>
      </c>
      <c r="H34" s="40">
        <v>128.84999999999997</v>
      </c>
      <c r="I34" s="40">
        <v>130.24999999999997</v>
      </c>
      <c r="J34" s="40">
        <v>131.74999999999997</v>
      </c>
      <c r="K34" s="31">
        <v>128.75</v>
      </c>
      <c r="L34" s="31">
        <v>125.85</v>
      </c>
      <c r="M34" s="31">
        <v>162.48201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3178.7</v>
      </c>
      <c r="D35" s="40">
        <v>3157.5833333333335</v>
      </c>
      <c r="E35" s="40">
        <v>3132.1166666666668</v>
      </c>
      <c r="F35" s="40">
        <v>3085.5333333333333</v>
      </c>
      <c r="G35" s="40">
        <v>3060.0666666666666</v>
      </c>
      <c r="H35" s="40">
        <v>3204.166666666667</v>
      </c>
      <c r="I35" s="40">
        <v>3229.6333333333332</v>
      </c>
      <c r="J35" s="40">
        <v>3276.2166666666672</v>
      </c>
      <c r="K35" s="31">
        <v>3183.05</v>
      </c>
      <c r="L35" s="31">
        <v>3111</v>
      </c>
      <c r="M35" s="31">
        <v>12.87243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2224</v>
      </c>
      <c r="D36" s="40">
        <v>2218.3333333333335</v>
      </c>
      <c r="E36" s="40">
        <v>2196.666666666667</v>
      </c>
      <c r="F36" s="40">
        <v>2169.3333333333335</v>
      </c>
      <c r="G36" s="40">
        <v>2147.666666666667</v>
      </c>
      <c r="H36" s="40">
        <v>2245.666666666667</v>
      </c>
      <c r="I36" s="40">
        <v>2267.3333333333339</v>
      </c>
      <c r="J36" s="40">
        <v>2294.666666666667</v>
      </c>
      <c r="K36" s="31">
        <v>2240</v>
      </c>
      <c r="L36" s="31">
        <v>2191</v>
      </c>
      <c r="M36" s="31">
        <v>1.2726200000000001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705.25</v>
      </c>
      <c r="D37" s="40">
        <v>704.7166666666667</v>
      </c>
      <c r="E37" s="40">
        <v>700.93333333333339</v>
      </c>
      <c r="F37" s="40">
        <v>696.61666666666667</v>
      </c>
      <c r="G37" s="40">
        <v>692.83333333333337</v>
      </c>
      <c r="H37" s="40">
        <v>709.03333333333342</v>
      </c>
      <c r="I37" s="40">
        <v>712.81666666666672</v>
      </c>
      <c r="J37" s="40">
        <v>717.13333333333344</v>
      </c>
      <c r="K37" s="31">
        <v>708.5</v>
      </c>
      <c r="L37" s="31">
        <v>700.4</v>
      </c>
      <c r="M37" s="31">
        <v>23.422650000000001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4821.2</v>
      </c>
      <c r="D38" s="40">
        <v>4825.5333333333328</v>
      </c>
      <c r="E38" s="40">
        <v>4772.6666666666661</v>
      </c>
      <c r="F38" s="40">
        <v>4724.1333333333332</v>
      </c>
      <c r="G38" s="40">
        <v>4671.2666666666664</v>
      </c>
      <c r="H38" s="40">
        <v>4874.0666666666657</v>
      </c>
      <c r="I38" s="40">
        <v>4926.9333333333325</v>
      </c>
      <c r="J38" s="40">
        <v>4975.4666666666653</v>
      </c>
      <c r="K38" s="31">
        <v>4878.3999999999996</v>
      </c>
      <c r="L38" s="31">
        <v>4777</v>
      </c>
      <c r="M38" s="31">
        <v>3.1668699999999999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693.95</v>
      </c>
      <c r="D39" s="40">
        <v>693.94999999999993</v>
      </c>
      <c r="E39" s="40">
        <v>687.99999999999989</v>
      </c>
      <c r="F39" s="40">
        <v>682.05</v>
      </c>
      <c r="G39" s="40">
        <v>676.09999999999991</v>
      </c>
      <c r="H39" s="40">
        <v>699.89999999999986</v>
      </c>
      <c r="I39" s="40">
        <v>705.84999999999991</v>
      </c>
      <c r="J39" s="40">
        <v>711.79999999999984</v>
      </c>
      <c r="K39" s="31">
        <v>699.9</v>
      </c>
      <c r="L39" s="31">
        <v>688</v>
      </c>
      <c r="M39" s="31">
        <v>70.213949999999997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3341</v>
      </c>
      <c r="D40" s="40">
        <v>3332.3333333333335</v>
      </c>
      <c r="E40" s="40">
        <v>3314.666666666667</v>
      </c>
      <c r="F40" s="40">
        <v>3288.3333333333335</v>
      </c>
      <c r="G40" s="40">
        <v>3270.666666666667</v>
      </c>
      <c r="H40" s="40">
        <v>3358.666666666667</v>
      </c>
      <c r="I40" s="40">
        <v>3376.3333333333339</v>
      </c>
      <c r="J40" s="40">
        <v>3402.666666666667</v>
      </c>
      <c r="K40" s="31">
        <v>3350</v>
      </c>
      <c r="L40" s="31">
        <v>3306</v>
      </c>
      <c r="M40" s="31">
        <v>2.37723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7440.3</v>
      </c>
      <c r="D41" s="40">
        <v>7415.1333333333341</v>
      </c>
      <c r="E41" s="40">
        <v>7362.1666666666679</v>
      </c>
      <c r="F41" s="40">
        <v>7284.0333333333338</v>
      </c>
      <c r="G41" s="40">
        <v>7231.0666666666675</v>
      </c>
      <c r="H41" s="40">
        <v>7493.2666666666682</v>
      </c>
      <c r="I41" s="40">
        <v>7546.2333333333336</v>
      </c>
      <c r="J41" s="40">
        <v>7624.3666666666686</v>
      </c>
      <c r="K41" s="31">
        <v>7468.1</v>
      </c>
      <c r="L41" s="31">
        <v>7337</v>
      </c>
      <c r="M41" s="31">
        <v>10.769500000000001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17596.599999999999</v>
      </c>
      <c r="D42" s="40">
        <v>17618.5</v>
      </c>
      <c r="E42" s="40">
        <v>17465.099999999999</v>
      </c>
      <c r="F42" s="40">
        <v>17333.599999999999</v>
      </c>
      <c r="G42" s="40">
        <v>17180.199999999997</v>
      </c>
      <c r="H42" s="40">
        <v>17750</v>
      </c>
      <c r="I42" s="40">
        <v>17903.400000000001</v>
      </c>
      <c r="J42" s="40">
        <v>18034.900000000001</v>
      </c>
      <c r="K42" s="31">
        <v>17771.900000000001</v>
      </c>
      <c r="L42" s="31">
        <v>17487</v>
      </c>
      <c r="M42" s="31">
        <v>2.1038199999999998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5467.85</v>
      </c>
      <c r="D43" s="40">
        <v>5488.7833333333328</v>
      </c>
      <c r="E43" s="40">
        <v>5412.8166666666657</v>
      </c>
      <c r="F43" s="40">
        <v>5357.7833333333328</v>
      </c>
      <c r="G43" s="40">
        <v>5281.8166666666657</v>
      </c>
      <c r="H43" s="40">
        <v>5543.8166666666657</v>
      </c>
      <c r="I43" s="40">
        <v>5619.7833333333328</v>
      </c>
      <c r="J43" s="40">
        <v>5674.8166666666657</v>
      </c>
      <c r="K43" s="31">
        <v>5564.75</v>
      </c>
      <c r="L43" s="31">
        <v>5433.75</v>
      </c>
      <c r="M43" s="31">
        <v>0.32267000000000001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2243.4</v>
      </c>
      <c r="D44" s="40">
        <v>2233</v>
      </c>
      <c r="E44" s="40">
        <v>2215.4</v>
      </c>
      <c r="F44" s="40">
        <v>2187.4</v>
      </c>
      <c r="G44" s="40">
        <v>2169.8000000000002</v>
      </c>
      <c r="H44" s="40">
        <v>2261</v>
      </c>
      <c r="I44" s="40">
        <v>2278.6000000000004</v>
      </c>
      <c r="J44" s="40">
        <v>2306.6</v>
      </c>
      <c r="K44" s="31">
        <v>2250.6</v>
      </c>
      <c r="L44" s="31">
        <v>2205</v>
      </c>
      <c r="M44" s="31">
        <v>3.0964100000000001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281.8</v>
      </c>
      <c r="D45" s="40">
        <v>282.23333333333335</v>
      </c>
      <c r="E45" s="40">
        <v>279.81666666666672</v>
      </c>
      <c r="F45" s="40">
        <v>277.83333333333337</v>
      </c>
      <c r="G45" s="40">
        <v>275.41666666666674</v>
      </c>
      <c r="H45" s="40">
        <v>284.2166666666667</v>
      </c>
      <c r="I45" s="40">
        <v>286.63333333333333</v>
      </c>
      <c r="J45" s="40">
        <v>288.61666666666667</v>
      </c>
      <c r="K45" s="31">
        <v>284.64999999999998</v>
      </c>
      <c r="L45" s="31">
        <v>280.25</v>
      </c>
      <c r="M45" s="31">
        <v>33.695959999999999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92.25</v>
      </c>
      <c r="D46" s="40">
        <v>92.05</v>
      </c>
      <c r="E46" s="40">
        <v>91.199999999999989</v>
      </c>
      <c r="F46" s="40">
        <v>90.149999999999991</v>
      </c>
      <c r="G46" s="40">
        <v>89.299999999999983</v>
      </c>
      <c r="H46" s="40">
        <v>93.1</v>
      </c>
      <c r="I46" s="40">
        <v>93.949999999999989</v>
      </c>
      <c r="J46" s="40">
        <v>95</v>
      </c>
      <c r="K46" s="31">
        <v>92.9</v>
      </c>
      <c r="L46" s="31">
        <v>91</v>
      </c>
      <c r="M46" s="31">
        <v>211.78261000000001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54.85</v>
      </c>
      <c r="D47" s="40">
        <v>54.949999999999996</v>
      </c>
      <c r="E47" s="40">
        <v>54.399999999999991</v>
      </c>
      <c r="F47" s="40">
        <v>53.949999999999996</v>
      </c>
      <c r="G47" s="40">
        <v>53.399999999999991</v>
      </c>
      <c r="H47" s="40">
        <v>55.399999999999991</v>
      </c>
      <c r="I47" s="40">
        <v>55.949999999999989</v>
      </c>
      <c r="J47" s="40">
        <v>56.399999999999991</v>
      </c>
      <c r="K47" s="31">
        <v>55.5</v>
      </c>
      <c r="L47" s="31">
        <v>54.5</v>
      </c>
      <c r="M47" s="31">
        <v>47.162480000000002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1986.6</v>
      </c>
      <c r="D48" s="40">
        <v>1984.2166666666665</v>
      </c>
      <c r="E48" s="40">
        <v>1962.4333333333329</v>
      </c>
      <c r="F48" s="40">
        <v>1938.2666666666664</v>
      </c>
      <c r="G48" s="40">
        <v>1916.4833333333329</v>
      </c>
      <c r="H48" s="40">
        <v>2008.383333333333</v>
      </c>
      <c r="I48" s="40">
        <v>2030.1666666666663</v>
      </c>
      <c r="J48" s="40">
        <v>2054.333333333333</v>
      </c>
      <c r="K48" s="31">
        <v>2006</v>
      </c>
      <c r="L48" s="31">
        <v>1960.05</v>
      </c>
      <c r="M48" s="31">
        <v>4.1112399999999996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742.45</v>
      </c>
      <c r="D49" s="40">
        <v>745.98333333333323</v>
      </c>
      <c r="E49" s="40">
        <v>737.16666666666652</v>
      </c>
      <c r="F49" s="40">
        <v>731.88333333333333</v>
      </c>
      <c r="G49" s="40">
        <v>723.06666666666661</v>
      </c>
      <c r="H49" s="40">
        <v>751.26666666666642</v>
      </c>
      <c r="I49" s="40">
        <v>760.08333333333326</v>
      </c>
      <c r="J49" s="40">
        <v>765.36666666666633</v>
      </c>
      <c r="K49" s="31">
        <v>754.8</v>
      </c>
      <c r="L49" s="31">
        <v>740.7</v>
      </c>
      <c r="M49" s="31">
        <v>9.0679499999999997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207.75</v>
      </c>
      <c r="D50" s="40">
        <v>207.1</v>
      </c>
      <c r="E50" s="40">
        <v>204.85</v>
      </c>
      <c r="F50" s="40">
        <v>201.95</v>
      </c>
      <c r="G50" s="40">
        <v>199.7</v>
      </c>
      <c r="H50" s="40">
        <v>210</v>
      </c>
      <c r="I50" s="40">
        <v>212.25</v>
      </c>
      <c r="J50" s="40">
        <v>215.15</v>
      </c>
      <c r="K50" s="31">
        <v>209.35</v>
      </c>
      <c r="L50" s="31">
        <v>204.2</v>
      </c>
      <c r="M50" s="31">
        <v>40.980409999999999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724.85</v>
      </c>
      <c r="D51" s="40">
        <v>723.38333333333321</v>
      </c>
      <c r="E51" s="40">
        <v>718.76666666666642</v>
      </c>
      <c r="F51" s="40">
        <v>712.68333333333317</v>
      </c>
      <c r="G51" s="40">
        <v>708.06666666666638</v>
      </c>
      <c r="H51" s="40">
        <v>729.46666666666647</v>
      </c>
      <c r="I51" s="40">
        <v>734.08333333333326</v>
      </c>
      <c r="J51" s="40">
        <v>740.16666666666652</v>
      </c>
      <c r="K51" s="31">
        <v>728</v>
      </c>
      <c r="L51" s="31">
        <v>717.3</v>
      </c>
      <c r="M51" s="31">
        <v>6.0597000000000003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64.150000000000006</v>
      </c>
      <c r="D52" s="40">
        <v>63.533333333333339</v>
      </c>
      <c r="E52" s="40">
        <v>62.616666666666674</v>
      </c>
      <c r="F52" s="40">
        <v>61.083333333333336</v>
      </c>
      <c r="G52" s="40">
        <v>60.166666666666671</v>
      </c>
      <c r="H52" s="40">
        <v>65.066666666666677</v>
      </c>
      <c r="I52" s="40">
        <v>65.983333333333348</v>
      </c>
      <c r="J52" s="40">
        <v>67.51666666666668</v>
      </c>
      <c r="K52" s="31">
        <v>64.45</v>
      </c>
      <c r="L52" s="31">
        <v>62</v>
      </c>
      <c r="M52" s="31">
        <v>325.30991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393.75</v>
      </c>
      <c r="D53" s="40">
        <v>395.84999999999997</v>
      </c>
      <c r="E53" s="40">
        <v>390.19999999999993</v>
      </c>
      <c r="F53" s="40">
        <v>386.65</v>
      </c>
      <c r="G53" s="40">
        <v>380.99999999999994</v>
      </c>
      <c r="H53" s="40">
        <v>399.39999999999992</v>
      </c>
      <c r="I53" s="40">
        <v>405.0499999999999</v>
      </c>
      <c r="J53" s="40">
        <v>408.59999999999991</v>
      </c>
      <c r="K53" s="31">
        <v>401.5</v>
      </c>
      <c r="L53" s="31">
        <v>392.3</v>
      </c>
      <c r="M53" s="31">
        <v>64.850409999999997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713.95</v>
      </c>
      <c r="D54" s="40">
        <v>716.30000000000007</v>
      </c>
      <c r="E54" s="40">
        <v>708.65000000000009</v>
      </c>
      <c r="F54" s="40">
        <v>703.35</v>
      </c>
      <c r="G54" s="40">
        <v>695.7</v>
      </c>
      <c r="H54" s="40">
        <v>721.60000000000014</v>
      </c>
      <c r="I54" s="40">
        <v>729.25</v>
      </c>
      <c r="J54" s="40">
        <v>734.55000000000018</v>
      </c>
      <c r="K54" s="31">
        <v>723.95</v>
      </c>
      <c r="L54" s="31">
        <v>711</v>
      </c>
      <c r="M54" s="31">
        <v>90.695149999999998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372.95</v>
      </c>
      <c r="D55" s="40">
        <v>376.98333333333335</v>
      </c>
      <c r="E55" s="40">
        <v>367.9666666666667</v>
      </c>
      <c r="F55" s="40">
        <v>362.98333333333335</v>
      </c>
      <c r="G55" s="40">
        <v>353.9666666666667</v>
      </c>
      <c r="H55" s="40">
        <v>381.9666666666667</v>
      </c>
      <c r="I55" s="40">
        <v>390.98333333333335</v>
      </c>
      <c r="J55" s="40">
        <v>395.9666666666667</v>
      </c>
      <c r="K55" s="31">
        <v>386</v>
      </c>
      <c r="L55" s="31">
        <v>372</v>
      </c>
      <c r="M55" s="31">
        <v>41.912689999999998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16682.900000000001</v>
      </c>
      <c r="D56" s="40">
        <v>16696.816666666666</v>
      </c>
      <c r="E56" s="40">
        <v>16594.633333333331</v>
      </c>
      <c r="F56" s="40">
        <v>16506.366666666665</v>
      </c>
      <c r="G56" s="40">
        <v>16404.183333333331</v>
      </c>
      <c r="H56" s="40">
        <v>16785.083333333332</v>
      </c>
      <c r="I56" s="40">
        <v>16887.266666666666</v>
      </c>
      <c r="J56" s="40">
        <v>16975.533333333333</v>
      </c>
      <c r="K56" s="31">
        <v>16799</v>
      </c>
      <c r="L56" s="31">
        <v>16608.55</v>
      </c>
      <c r="M56" s="31">
        <v>0.13292000000000001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3623.9</v>
      </c>
      <c r="D57" s="40">
        <v>3607.4500000000003</v>
      </c>
      <c r="E57" s="40">
        <v>3580.4500000000007</v>
      </c>
      <c r="F57" s="40">
        <v>3537.0000000000005</v>
      </c>
      <c r="G57" s="40">
        <v>3510.0000000000009</v>
      </c>
      <c r="H57" s="40">
        <v>3650.9000000000005</v>
      </c>
      <c r="I57" s="40">
        <v>3677.8999999999996</v>
      </c>
      <c r="J57" s="40">
        <v>3721.3500000000004</v>
      </c>
      <c r="K57" s="31">
        <v>3634.45</v>
      </c>
      <c r="L57" s="31">
        <v>3564</v>
      </c>
      <c r="M57" s="31">
        <v>2.84117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462.4</v>
      </c>
      <c r="D58" s="40">
        <v>462.73333333333335</v>
      </c>
      <c r="E58" s="40">
        <v>458.7166666666667</v>
      </c>
      <c r="F58" s="40">
        <v>455.03333333333336</v>
      </c>
      <c r="G58" s="40">
        <v>451.01666666666671</v>
      </c>
      <c r="H58" s="40">
        <v>466.41666666666669</v>
      </c>
      <c r="I58" s="40">
        <v>470.43333333333334</v>
      </c>
      <c r="J58" s="40">
        <v>474.11666666666667</v>
      </c>
      <c r="K58" s="31">
        <v>466.75</v>
      </c>
      <c r="L58" s="31">
        <v>459.05</v>
      </c>
      <c r="M58" s="31">
        <v>18.049769999999999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215</v>
      </c>
      <c r="D59" s="40">
        <v>214.6</v>
      </c>
      <c r="E59" s="40">
        <v>212.2</v>
      </c>
      <c r="F59" s="40">
        <v>209.4</v>
      </c>
      <c r="G59" s="40">
        <v>207</v>
      </c>
      <c r="H59" s="40">
        <v>217.39999999999998</v>
      </c>
      <c r="I59" s="40">
        <v>219.8</v>
      </c>
      <c r="J59" s="40">
        <v>222.59999999999997</v>
      </c>
      <c r="K59" s="31">
        <v>217</v>
      </c>
      <c r="L59" s="31">
        <v>211.8</v>
      </c>
      <c r="M59" s="31">
        <v>87.505340000000004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125.55</v>
      </c>
      <c r="D60" s="40">
        <v>126.13333333333333</v>
      </c>
      <c r="E60" s="40">
        <v>124.81666666666665</v>
      </c>
      <c r="F60" s="40">
        <v>124.08333333333333</v>
      </c>
      <c r="G60" s="40">
        <v>122.76666666666665</v>
      </c>
      <c r="H60" s="40">
        <v>126.86666666666665</v>
      </c>
      <c r="I60" s="40">
        <v>128.18333333333331</v>
      </c>
      <c r="J60" s="40">
        <v>128.91666666666663</v>
      </c>
      <c r="K60" s="31">
        <v>127.45</v>
      </c>
      <c r="L60" s="31">
        <v>125.4</v>
      </c>
      <c r="M60" s="31">
        <v>10.25339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577.6</v>
      </c>
      <c r="D61" s="40">
        <v>575.65</v>
      </c>
      <c r="E61" s="40">
        <v>568.94999999999993</v>
      </c>
      <c r="F61" s="40">
        <v>560.29999999999995</v>
      </c>
      <c r="G61" s="40">
        <v>553.59999999999991</v>
      </c>
      <c r="H61" s="40">
        <v>584.29999999999995</v>
      </c>
      <c r="I61" s="40">
        <v>591</v>
      </c>
      <c r="J61" s="40">
        <v>599.65</v>
      </c>
      <c r="K61" s="31">
        <v>582.35</v>
      </c>
      <c r="L61" s="31">
        <v>567</v>
      </c>
      <c r="M61" s="31">
        <v>27.44483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894.5</v>
      </c>
      <c r="D62" s="40">
        <v>895.51666666666677</v>
      </c>
      <c r="E62" s="40">
        <v>889.03333333333353</v>
      </c>
      <c r="F62" s="40">
        <v>883.56666666666672</v>
      </c>
      <c r="G62" s="40">
        <v>877.08333333333348</v>
      </c>
      <c r="H62" s="40">
        <v>900.98333333333358</v>
      </c>
      <c r="I62" s="40">
        <v>907.46666666666692</v>
      </c>
      <c r="J62" s="40">
        <v>912.93333333333362</v>
      </c>
      <c r="K62" s="31">
        <v>902</v>
      </c>
      <c r="L62" s="31">
        <v>890.05</v>
      </c>
      <c r="M62" s="31">
        <v>16.455410000000001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146</v>
      </c>
      <c r="D63" s="40">
        <v>146.21666666666667</v>
      </c>
      <c r="E63" s="40">
        <v>145.03333333333333</v>
      </c>
      <c r="F63" s="40">
        <v>144.06666666666666</v>
      </c>
      <c r="G63" s="40">
        <v>142.88333333333333</v>
      </c>
      <c r="H63" s="40">
        <v>147.18333333333334</v>
      </c>
      <c r="I63" s="40">
        <v>148.36666666666667</v>
      </c>
      <c r="J63" s="40">
        <v>149.33333333333334</v>
      </c>
      <c r="K63" s="31">
        <v>147.4</v>
      </c>
      <c r="L63" s="31">
        <v>145.25</v>
      </c>
      <c r="M63" s="31">
        <v>12.70791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152.65</v>
      </c>
      <c r="D64" s="40">
        <v>152.26666666666665</v>
      </c>
      <c r="E64" s="40">
        <v>151.0333333333333</v>
      </c>
      <c r="F64" s="40">
        <v>149.41666666666666</v>
      </c>
      <c r="G64" s="40">
        <v>148.18333333333331</v>
      </c>
      <c r="H64" s="40">
        <v>153.8833333333333</v>
      </c>
      <c r="I64" s="40">
        <v>155.11666666666665</v>
      </c>
      <c r="J64" s="40">
        <v>156.73333333333329</v>
      </c>
      <c r="K64" s="31">
        <v>153.5</v>
      </c>
      <c r="L64" s="31">
        <v>150.65</v>
      </c>
      <c r="M64" s="31">
        <v>94.234350000000006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5270.25</v>
      </c>
      <c r="D65" s="40">
        <v>5261.083333333333</v>
      </c>
      <c r="E65" s="40">
        <v>5221.6666666666661</v>
      </c>
      <c r="F65" s="40">
        <v>5173.083333333333</v>
      </c>
      <c r="G65" s="40">
        <v>5133.6666666666661</v>
      </c>
      <c r="H65" s="40">
        <v>5309.6666666666661</v>
      </c>
      <c r="I65" s="40">
        <v>5349.0833333333321</v>
      </c>
      <c r="J65" s="40">
        <v>5397.6666666666661</v>
      </c>
      <c r="K65" s="31">
        <v>5300.5</v>
      </c>
      <c r="L65" s="31">
        <v>5212.5</v>
      </c>
      <c r="M65" s="31">
        <v>1.2905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1443.85</v>
      </c>
      <c r="D66" s="40">
        <v>1448.3</v>
      </c>
      <c r="E66" s="40">
        <v>1432.6</v>
      </c>
      <c r="F66" s="40">
        <v>1421.35</v>
      </c>
      <c r="G66" s="40">
        <v>1405.6499999999999</v>
      </c>
      <c r="H66" s="40">
        <v>1459.55</v>
      </c>
      <c r="I66" s="40">
        <v>1475.2500000000002</v>
      </c>
      <c r="J66" s="40">
        <v>1486.5</v>
      </c>
      <c r="K66" s="31">
        <v>1464</v>
      </c>
      <c r="L66" s="31">
        <v>1437.05</v>
      </c>
      <c r="M66" s="31">
        <v>6.3586499999999999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639.45000000000005</v>
      </c>
      <c r="D67" s="40">
        <v>635.9</v>
      </c>
      <c r="E67" s="40">
        <v>630.04999999999995</v>
      </c>
      <c r="F67" s="40">
        <v>620.65</v>
      </c>
      <c r="G67" s="40">
        <v>614.79999999999995</v>
      </c>
      <c r="H67" s="40">
        <v>645.29999999999995</v>
      </c>
      <c r="I67" s="40">
        <v>651.15000000000009</v>
      </c>
      <c r="J67" s="40">
        <v>660.55</v>
      </c>
      <c r="K67" s="31">
        <v>641.75</v>
      </c>
      <c r="L67" s="31">
        <v>626.5</v>
      </c>
      <c r="M67" s="31">
        <v>9.2052399999999999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769.9</v>
      </c>
      <c r="D68" s="40">
        <v>766</v>
      </c>
      <c r="E68" s="40">
        <v>759.65</v>
      </c>
      <c r="F68" s="40">
        <v>749.4</v>
      </c>
      <c r="G68" s="40">
        <v>743.05</v>
      </c>
      <c r="H68" s="40">
        <v>776.25</v>
      </c>
      <c r="I68" s="40">
        <v>782.59999999999991</v>
      </c>
      <c r="J68" s="40">
        <v>792.85</v>
      </c>
      <c r="K68" s="31">
        <v>772.35</v>
      </c>
      <c r="L68" s="31">
        <v>755.75</v>
      </c>
      <c r="M68" s="31">
        <v>2.69211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438.65</v>
      </c>
      <c r="D69" s="40">
        <v>436.38333333333338</v>
      </c>
      <c r="E69" s="40">
        <v>432.26666666666677</v>
      </c>
      <c r="F69" s="40">
        <v>425.88333333333338</v>
      </c>
      <c r="G69" s="40">
        <v>421.76666666666677</v>
      </c>
      <c r="H69" s="40">
        <v>442.76666666666677</v>
      </c>
      <c r="I69" s="40">
        <v>446.88333333333344</v>
      </c>
      <c r="J69" s="40">
        <v>453.26666666666677</v>
      </c>
      <c r="K69" s="31">
        <v>440.5</v>
      </c>
      <c r="L69" s="31">
        <v>430</v>
      </c>
      <c r="M69" s="31">
        <v>9.2825900000000008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945.15</v>
      </c>
      <c r="D70" s="40">
        <v>945.55000000000007</v>
      </c>
      <c r="E70" s="40">
        <v>939.95000000000016</v>
      </c>
      <c r="F70" s="40">
        <v>934.75000000000011</v>
      </c>
      <c r="G70" s="40">
        <v>929.1500000000002</v>
      </c>
      <c r="H70" s="40">
        <v>950.75000000000011</v>
      </c>
      <c r="I70" s="40">
        <v>956.35</v>
      </c>
      <c r="J70" s="40">
        <v>961.55000000000007</v>
      </c>
      <c r="K70" s="31">
        <v>951.15</v>
      </c>
      <c r="L70" s="31">
        <v>940.35</v>
      </c>
      <c r="M70" s="31">
        <v>5.0604300000000002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398.6</v>
      </c>
      <c r="D71" s="40">
        <v>397.36666666666662</v>
      </c>
      <c r="E71" s="40">
        <v>393.73333333333323</v>
      </c>
      <c r="F71" s="40">
        <v>388.86666666666662</v>
      </c>
      <c r="G71" s="40">
        <v>385.23333333333323</v>
      </c>
      <c r="H71" s="40">
        <v>402.23333333333323</v>
      </c>
      <c r="I71" s="40">
        <v>405.86666666666656</v>
      </c>
      <c r="J71" s="40">
        <v>410.73333333333323</v>
      </c>
      <c r="K71" s="31">
        <v>401</v>
      </c>
      <c r="L71" s="31">
        <v>392.5</v>
      </c>
      <c r="M71" s="31">
        <v>32.374879999999997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579.75</v>
      </c>
      <c r="D72" s="40">
        <v>577.4</v>
      </c>
      <c r="E72" s="40">
        <v>573.84999999999991</v>
      </c>
      <c r="F72" s="40">
        <v>567.94999999999993</v>
      </c>
      <c r="G72" s="40">
        <v>564.39999999999986</v>
      </c>
      <c r="H72" s="40">
        <v>583.29999999999995</v>
      </c>
      <c r="I72" s="40">
        <v>586.84999999999991</v>
      </c>
      <c r="J72" s="40">
        <v>592.75</v>
      </c>
      <c r="K72" s="31">
        <v>580.95000000000005</v>
      </c>
      <c r="L72" s="31">
        <v>571.5</v>
      </c>
      <c r="M72" s="31">
        <v>14.44157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1913.25</v>
      </c>
      <c r="D73" s="40">
        <v>1916.6833333333334</v>
      </c>
      <c r="E73" s="40">
        <v>1889.5666666666668</v>
      </c>
      <c r="F73" s="40">
        <v>1865.8833333333334</v>
      </c>
      <c r="G73" s="40">
        <v>1838.7666666666669</v>
      </c>
      <c r="H73" s="40">
        <v>1940.3666666666668</v>
      </c>
      <c r="I73" s="40">
        <v>1967.4833333333336</v>
      </c>
      <c r="J73" s="40">
        <v>1991.1666666666667</v>
      </c>
      <c r="K73" s="31">
        <v>1943.8</v>
      </c>
      <c r="L73" s="31">
        <v>1893</v>
      </c>
      <c r="M73" s="31">
        <v>2.40239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2319.25</v>
      </c>
      <c r="D74" s="40">
        <v>2324.6833333333334</v>
      </c>
      <c r="E74" s="40">
        <v>2299.5666666666666</v>
      </c>
      <c r="F74" s="40">
        <v>2279.8833333333332</v>
      </c>
      <c r="G74" s="40">
        <v>2254.7666666666664</v>
      </c>
      <c r="H74" s="40">
        <v>2344.3666666666668</v>
      </c>
      <c r="I74" s="40">
        <v>2369.4833333333336</v>
      </c>
      <c r="J74" s="40">
        <v>2389.166666666667</v>
      </c>
      <c r="K74" s="31">
        <v>2349.8000000000002</v>
      </c>
      <c r="L74" s="31">
        <v>2305</v>
      </c>
      <c r="M74" s="31">
        <v>3.6772800000000001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167.45</v>
      </c>
      <c r="D75" s="40">
        <v>168.1</v>
      </c>
      <c r="E75" s="40">
        <v>165.85</v>
      </c>
      <c r="F75" s="40">
        <v>164.25</v>
      </c>
      <c r="G75" s="40">
        <v>162</v>
      </c>
      <c r="H75" s="40">
        <v>169.7</v>
      </c>
      <c r="I75" s="40">
        <v>171.95</v>
      </c>
      <c r="J75" s="40">
        <v>173.54999999999998</v>
      </c>
      <c r="K75" s="31">
        <v>170.35</v>
      </c>
      <c r="L75" s="31">
        <v>166.5</v>
      </c>
      <c r="M75" s="31">
        <v>9.7622400000000003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4576.95</v>
      </c>
      <c r="D76" s="40">
        <v>4577.6000000000004</v>
      </c>
      <c r="E76" s="40">
        <v>4515.2000000000007</v>
      </c>
      <c r="F76" s="40">
        <v>4453.4500000000007</v>
      </c>
      <c r="G76" s="40">
        <v>4391.0500000000011</v>
      </c>
      <c r="H76" s="40">
        <v>4639.3500000000004</v>
      </c>
      <c r="I76" s="40">
        <v>4701.75</v>
      </c>
      <c r="J76" s="40">
        <v>4763.5</v>
      </c>
      <c r="K76" s="31">
        <v>4640</v>
      </c>
      <c r="L76" s="31">
        <v>4515.8500000000004</v>
      </c>
      <c r="M76" s="31">
        <v>7.1030199999999999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5389.2</v>
      </c>
      <c r="D77" s="40">
        <v>5396.3666666666659</v>
      </c>
      <c r="E77" s="40">
        <v>5362.8333333333321</v>
      </c>
      <c r="F77" s="40">
        <v>5336.4666666666662</v>
      </c>
      <c r="G77" s="40">
        <v>5302.9333333333325</v>
      </c>
      <c r="H77" s="40">
        <v>5422.7333333333318</v>
      </c>
      <c r="I77" s="40">
        <v>5456.2666666666664</v>
      </c>
      <c r="J77" s="40">
        <v>5482.6333333333314</v>
      </c>
      <c r="K77" s="31">
        <v>5429.9</v>
      </c>
      <c r="L77" s="31">
        <v>5370</v>
      </c>
      <c r="M77" s="31">
        <v>1.7381599999999999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3540.75</v>
      </c>
      <c r="D78" s="40">
        <v>3590.2833333333333</v>
      </c>
      <c r="E78" s="40">
        <v>3471.5666666666666</v>
      </c>
      <c r="F78" s="40">
        <v>3402.3833333333332</v>
      </c>
      <c r="G78" s="40">
        <v>3283.6666666666665</v>
      </c>
      <c r="H78" s="40">
        <v>3659.4666666666667</v>
      </c>
      <c r="I78" s="40">
        <v>3778.1833333333329</v>
      </c>
      <c r="J78" s="40">
        <v>3847.3666666666668</v>
      </c>
      <c r="K78" s="31">
        <v>3709</v>
      </c>
      <c r="L78" s="31">
        <v>3521.1</v>
      </c>
      <c r="M78" s="31">
        <v>3.83962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4594.25</v>
      </c>
      <c r="D79" s="40">
        <v>4592.5166666666673</v>
      </c>
      <c r="E79" s="40">
        <v>4567.0833333333348</v>
      </c>
      <c r="F79" s="40">
        <v>4539.9166666666679</v>
      </c>
      <c r="G79" s="40">
        <v>4514.4833333333354</v>
      </c>
      <c r="H79" s="40">
        <v>4619.6833333333343</v>
      </c>
      <c r="I79" s="40">
        <v>4645.1166666666668</v>
      </c>
      <c r="J79" s="40">
        <v>4672.2833333333338</v>
      </c>
      <c r="K79" s="31">
        <v>4617.95</v>
      </c>
      <c r="L79" s="31">
        <v>4565.3500000000004</v>
      </c>
      <c r="M79" s="31">
        <v>2.2617699999999998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2542.9499999999998</v>
      </c>
      <c r="D80" s="40">
        <v>2522.6833333333329</v>
      </c>
      <c r="E80" s="40">
        <v>2495.266666666666</v>
      </c>
      <c r="F80" s="40">
        <v>2447.583333333333</v>
      </c>
      <c r="G80" s="40">
        <v>2420.1666666666661</v>
      </c>
      <c r="H80" s="40">
        <v>2570.3666666666659</v>
      </c>
      <c r="I80" s="40">
        <v>2597.7833333333328</v>
      </c>
      <c r="J80" s="40">
        <v>2645.4666666666658</v>
      </c>
      <c r="K80" s="31">
        <v>2550.1</v>
      </c>
      <c r="L80" s="31">
        <v>2475</v>
      </c>
      <c r="M80" s="31">
        <v>8.3111499999999996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528.4</v>
      </c>
      <c r="D81" s="40">
        <v>529.91666666666663</v>
      </c>
      <c r="E81" s="40">
        <v>523.63333333333321</v>
      </c>
      <c r="F81" s="40">
        <v>518.86666666666656</v>
      </c>
      <c r="G81" s="40">
        <v>512.58333333333314</v>
      </c>
      <c r="H81" s="40">
        <v>534.68333333333328</v>
      </c>
      <c r="I81" s="40">
        <v>540.96666666666681</v>
      </c>
      <c r="J81" s="40">
        <v>545.73333333333335</v>
      </c>
      <c r="K81" s="31">
        <v>536.20000000000005</v>
      </c>
      <c r="L81" s="31">
        <v>525.15</v>
      </c>
      <c r="M81" s="31">
        <v>1.52454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1792.4</v>
      </c>
      <c r="D82" s="40">
        <v>1781.9666666666665</v>
      </c>
      <c r="E82" s="40">
        <v>1757.5333333333328</v>
      </c>
      <c r="F82" s="40">
        <v>1722.6666666666663</v>
      </c>
      <c r="G82" s="40">
        <v>1698.2333333333327</v>
      </c>
      <c r="H82" s="40">
        <v>1816.833333333333</v>
      </c>
      <c r="I82" s="40">
        <v>1841.2666666666669</v>
      </c>
      <c r="J82" s="40">
        <v>1876.1333333333332</v>
      </c>
      <c r="K82" s="31">
        <v>1806.4</v>
      </c>
      <c r="L82" s="31">
        <v>1747.1</v>
      </c>
      <c r="M82" s="31">
        <v>2.22282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1878.6</v>
      </c>
      <c r="D83" s="40">
        <v>1880.7</v>
      </c>
      <c r="E83" s="40">
        <v>1863.45</v>
      </c>
      <c r="F83" s="40">
        <v>1848.3</v>
      </c>
      <c r="G83" s="40">
        <v>1831.05</v>
      </c>
      <c r="H83" s="40">
        <v>1895.8500000000001</v>
      </c>
      <c r="I83" s="40">
        <v>1913.1000000000001</v>
      </c>
      <c r="J83" s="40">
        <v>1928.2500000000002</v>
      </c>
      <c r="K83" s="31">
        <v>1897.95</v>
      </c>
      <c r="L83" s="31">
        <v>1865.55</v>
      </c>
      <c r="M83" s="31">
        <v>14.996499999999999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168.4</v>
      </c>
      <c r="D84" s="40">
        <v>167.95000000000002</v>
      </c>
      <c r="E84" s="40">
        <v>167.00000000000003</v>
      </c>
      <c r="F84" s="40">
        <v>165.60000000000002</v>
      </c>
      <c r="G84" s="40">
        <v>164.65000000000003</v>
      </c>
      <c r="H84" s="40">
        <v>169.35000000000002</v>
      </c>
      <c r="I84" s="40">
        <v>170.3</v>
      </c>
      <c r="J84" s="40">
        <v>171.70000000000002</v>
      </c>
      <c r="K84" s="31">
        <v>168.9</v>
      </c>
      <c r="L84" s="31">
        <v>166.55</v>
      </c>
      <c r="M84" s="31">
        <v>13.48577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90.8</v>
      </c>
      <c r="D85" s="40">
        <v>90.766666666666652</v>
      </c>
      <c r="E85" s="40">
        <v>90.133333333333297</v>
      </c>
      <c r="F85" s="40">
        <v>89.46666666666664</v>
      </c>
      <c r="G85" s="40">
        <v>88.833333333333286</v>
      </c>
      <c r="H85" s="40">
        <v>91.433333333333309</v>
      </c>
      <c r="I85" s="40">
        <v>92.066666666666663</v>
      </c>
      <c r="J85" s="40">
        <v>92.73333333333332</v>
      </c>
      <c r="K85" s="31">
        <v>91.4</v>
      </c>
      <c r="L85" s="31">
        <v>90.1</v>
      </c>
      <c r="M85" s="31">
        <v>84.109449999999995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276.45</v>
      </c>
      <c r="D86" s="40">
        <v>273.8</v>
      </c>
      <c r="E86" s="40">
        <v>269.8</v>
      </c>
      <c r="F86" s="40">
        <v>263.14999999999998</v>
      </c>
      <c r="G86" s="40">
        <v>259.14999999999998</v>
      </c>
      <c r="H86" s="40">
        <v>280.45000000000005</v>
      </c>
      <c r="I86" s="40">
        <v>284.45000000000005</v>
      </c>
      <c r="J86" s="40">
        <v>291.10000000000008</v>
      </c>
      <c r="K86" s="31">
        <v>277.8</v>
      </c>
      <c r="L86" s="31">
        <v>267.14999999999998</v>
      </c>
      <c r="M86" s="31">
        <v>23.15307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134.25</v>
      </c>
      <c r="D87" s="40">
        <v>133.85</v>
      </c>
      <c r="E87" s="40">
        <v>133.04999999999998</v>
      </c>
      <c r="F87" s="40">
        <v>131.85</v>
      </c>
      <c r="G87" s="40">
        <v>131.04999999999998</v>
      </c>
      <c r="H87" s="40">
        <v>135.04999999999998</v>
      </c>
      <c r="I87" s="40">
        <v>135.85</v>
      </c>
      <c r="J87" s="40">
        <v>137.04999999999998</v>
      </c>
      <c r="K87" s="31">
        <v>134.65</v>
      </c>
      <c r="L87" s="31">
        <v>132.65</v>
      </c>
      <c r="M87" s="31">
        <v>61.183309999999999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43.85</v>
      </c>
      <c r="D88" s="40">
        <v>43.56666666666667</v>
      </c>
      <c r="E88" s="40">
        <v>42.683333333333337</v>
      </c>
      <c r="F88" s="40">
        <v>41.516666666666666</v>
      </c>
      <c r="G88" s="40">
        <v>40.633333333333333</v>
      </c>
      <c r="H88" s="40">
        <v>44.733333333333341</v>
      </c>
      <c r="I88" s="40">
        <v>45.616666666666681</v>
      </c>
      <c r="J88" s="40">
        <v>46.783333333333346</v>
      </c>
      <c r="K88" s="31">
        <v>44.45</v>
      </c>
      <c r="L88" s="31">
        <v>42.4</v>
      </c>
      <c r="M88" s="31">
        <v>244.45119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3578.75</v>
      </c>
      <c r="D89" s="40">
        <v>3566.8333333333335</v>
      </c>
      <c r="E89" s="40">
        <v>3522.916666666667</v>
      </c>
      <c r="F89" s="40">
        <v>3467.0833333333335</v>
      </c>
      <c r="G89" s="40">
        <v>3423.166666666667</v>
      </c>
      <c r="H89" s="40">
        <v>3622.666666666667</v>
      </c>
      <c r="I89" s="40">
        <v>3666.5833333333339</v>
      </c>
      <c r="J89" s="40">
        <v>3722.416666666667</v>
      </c>
      <c r="K89" s="31">
        <v>3610.75</v>
      </c>
      <c r="L89" s="31">
        <v>3511</v>
      </c>
      <c r="M89" s="31">
        <v>1.45618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507.75</v>
      </c>
      <c r="D90" s="40">
        <v>508.26666666666665</v>
      </c>
      <c r="E90" s="40">
        <v>503.18333333333328</v>
      </c>
      <c r="F90" s="40">
        <v>498.61666666666662</v>
      </c>
      <c r="G90" s="40">
        <v>493.53333333333325</v>
      </c>
      <c r="H90" s="40">
        <v>512.83333333333326</v>
      </c>
      <c r="I90" s="40">
        <v>517.91666666666674</v>
      </c>
      <c r="J90" s="40">
        <v>522.48333333333335</v>
      </c>
      <c r="K90" s="31">
        <v>513.35</v>
      </c>
      <c r="L90" s="31">
        <v>503.7</v>
      </c>
      <c r="M90" s="31">
        <v>7.4534200000000004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927.7</v>
      </c>
      <c r="D91" s="40">
        <v>922.63333333333333</v>
      </c>
      <c r="E91" s="40">
        <v>909.26666666666665</v>
      </c>
      <c r="F91" s="40">
        <v>890.83333333333337</v>
      </c>
      <c r="G91" s="40">
        <v>877.4666666666667</v>
      </c>
      <c r="H91" s="40">
        <v>941.06666666666661</v>
      </c>
      <c r="I91" s="40">
        <v>954.43333333333317</v>
      </c>
      <c r="J91" s="40">
        <v>972.86666666666656</v>
      </c>
      <c r="K91" s="31">
        <v>936</v>
      </c>
      <c r="L91" s="31">
        <v>904.2</v>
      </c>
      <c r="M91" s="31">
        <v>20.718679999999999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573.4</v>
      </c>
      <c r="D92" s="40">
        <v>575.06666666666661</v>
      </c>
      <c r="E92" s="40">
        <v>568.43333333333317</v>
      </c>
      <c r="F92" s="40">
        <v>563.46666666666658</v>
      </c>
      <c r="G92" s="40">
        <v>556.83333333333314</v>
      </c>
      <c r="H92" s="40">
        <v>580.03333333333319</v>
      </c>
      <c r="I92" s="40">
        <v>586.66666666666663</v>
      </c>
      <c r="J92" s="40">
        <v>591.63333333333321</v>
      </c>
      <c r="K92" s="31">
        <v>581.70000000000005</v>
      </c>
      <c r="L92" s="31">
        <v>570.1</v>
      </c>
      <c r="M92" s="31">
        <v>0.64824999999999999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2044.35</v>
      </c>
      <c r="D93" s="40">
        <v>2040.75</v>
      </c>
      <c r="E93" s="40">
        <v>2021.6</v>
      </c>
      <c r="F93" s="40">
        <v>1998.85</v>
      </c>
      <c r="G93" s="40">
        <v>1979.6999999999998</v>
      </c>
      <c r="H93" s="40">
        <v>2063.5</v>
      </c>
      <c r="I93" s="40">
        <v>2082.6499999999996</v>
      </c>
      <c r="J93" s="40">
        <v>2105.4</v>
      </c>
      <c r="K93" s="31">
        <v>2059.9</v>
      </c>
      <c r="L93" s="31">
        <v>2018</v>
      </c>
      <c r="M93" s="31">
        <v>4.8389899999999999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1722.75</v>
      </c>
      <c r="D94" s="40">
        <v>1718.25</v>
      </c>
      <c r="E94" s="40">
        <v>1706.5</v>
      </c>
      <c r="F94" s="40">
        <v>1690.25</v>
      </c>
      <c r="G94" s="40">
        <v>1678.5</v>
      </c>
      <c r="H94" s="40">
        <v>1734.5</v>
      </c>
      <c r="I94" s="40">
        <v>1746.25</v>
      </c>
      <c r="J94" s="40">
        <v>1762.5</v>
      </c>
      <c r="K94" s="31">
        <v>1730</v>
      </c>
      <c r="L94" s="31">
        <v>1702</v>
      </c>
      <c r="M94" s="31">
        <v>6.5079799999999999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661.7</v>
      </c>
      <c r="D95" s="40">
        <v>663.33333333333337</v>
      </c>
      <c r="E95" s="40">
        <v>656.76666666666677</v>
      </c>
      <c r="F95" s="40">
        <v>651.83333333333337</v>
      </c>
      <c r="G95" s="40">
        <v>645.26666666666677</v>
      </c>
      <c r="H95" s="40">
        <v>668.26666666666677</v>
      </c>
      <c r="I95" s="40">
        <v>674.83333333333337</v>
      </c>
      <c r="J95" s="40">
        <v>679.76666666666677</v>
      </c>
      <c r="K95" s="31">
        <v>669.9</v>
      </c>
      <c r="L95" s="31">
        <v>658.4</v>
      </c>
      <c r="M95" s="31">
        <v>4.6825200000000002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307.2</v>
      </c>
      <c r="D96" s="40">
        <v>306.01666666666665</v>
      </c>
      <c r="E96" s="40">
        <v>303.18333333333328</v>
      </c>
      <c r="F96" s="40">
        <v>299.16666666666663</v>
      </c>
      <c r="G96" s="40">
        <v>296.33333333333326</v>
      </c>
      <c r="H96" s="40">
        <v>310.0333333333333</v>
      </c>
      <c r="I96" s="40">
        <v>312.86666666666667</v>
      </c>
      <c r="J96" s="40">
        <v>316.88333333333333</v>
      </c>
      <c r="K96" s="31">
        <v>308.85000000000002</v>
      </c>
      <c r="L96" s="31">
        <v>302</v>
      </c>
      <c r="M96" s="31">
        <v>3.6357599999999999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1168.55</v>
      </c>
      <c r="D97" s="40">
        <v>1167.7833333333333</v>
      </c>
      <c r="E97" s="40">
        <v>1155.7666666666667</v>
      </c>
      <c r="F97" s="40">
        <v>1142.9833333333333</v>
      </c>
      <c r="G97" s="40">
        <v>1130.9666666666667</v>
      </c>
      <c r="H97" s="40">
        <v>1180.5666666666666</v>
      </c>
      <c r="I97" s="40">
        <v>1192.583333333333</v>
      </c>
      <c r="J97" s="40">
        <v>1205.3666666666666</v>
      </c>
      <c r="K97" s="31">
        <v>1179.8</v>
      </c>
      <c r="L97" s="31">
        <v>1155</v>
      </c>
      <c r="M97" s="31">
        <v>17.34844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2577.9499999999998</v>
      </c>
      <c r="D98" s="40">
        <v>2573.7833333333333</v>
      </c>
      <c r="E98" s="40">
        <v>2555.7166666666667</v>
      </c>
      <c r="F98" s="40">
        <v>2533.4833333333336</v>
      </c>
      <c r="G98" s="40">
        <v>2515.416666666667</v>
      </c>
      <c r="H98" s="40">
        <v>2596.0166666666664</v>
      </c>
      <c r="I98" s="40">
        <v>2614.083333333333</v>
      </c>
      <c r="J98" s="40">
        <v>2636.3166666666662</v>
      </c>
      <c r="K98" s="31">
        <v>2591.85</v>
      </c>
      <c r="L98" s="31">
        <v>2551.5500000000002</v>
      </c>
      <c r="M98" s="31">
        <v>1.3773599999999999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1526.85</v>
      </c>
      <c r="D99" s="40">
        <v>1534.5166666666667</v>
      </c>
      <c r="E99" s="40">
        <v>1514.3333333333333</v>
      </c>
      <c r="F99" s="40">
        <v>1501.8166666666666</v>
      </c>
      <c r="G99" s="40">
        <v>1481.6333333333332</v>
      </c>
      <c r="H99" s="40">
        <v>1547.0333333333333</v>
      </c>
      <c r="I99" s="40">
        <v>1567.2166666666667</v>
      </c>
      <c r="J99" s="40">
        <v>1579.7333333333333</v>
      </c>
      <c r="K99" s="31">
        <v>1554.7</v>
      </c>
      <c r="L99" s="31">
        <v>1522</v>
      </c>
      <c r="M99" s="31">
        <v>58.738720000000001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683.15</v>
      </c>
      <c r="D100" s="40">
        <v>684.88333333333321</v>
      </c>
      <c r="E100" s="40">
        <v>679.46666666666647</v>
      </c>
      <c r="F100" s="40">
        <v>675.7833333333333</v>
      </c>
      <c r="G100" s="40">
        <v>670.36666666666656</v>
      </c>
      <c r="H100" s="40">
        <v>688.56666666666638</v>
      </c>
      <c r="I100" s="40">
        <v>693.98333333333312</v>
      </c>
      <c r="J100" s="40">
        <v>697.66666666666629</v>
      </c>
      <c r="K100" s="31">
        <v>690.3</v>
      </c>
      <c r="L100" s="31">
        <v>681.2</v>
      </c>
      <c r="M100" s="31">
        <v>16.50779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1389</v>
      </c>
      <c r="D101" s="40">
        <v>1398.55</v>
      </c>
      <c r="E101" s="40">
        <v>1372.4499999999998</v>
      </c>
      <c r="F101" s="40">
        <v>1355.8999999999999</v>
      </c>
      <c r="G101" s="40">
        <v>1329.7999999999997</v>
      </c>
      <c r="H101" s="40">
        <v>1415.1</v>
      </c>
      <c r="I101" s="40">
        <v>1441.1999999999998</v>
      </c>
      <c r="J101" s="40">
        <v>1457.75</v>
      </c>
      <c r="K101" s="31">
        <v>1424.65</v>
      </c>
      <c r="L101" s="31">
        <v>1382</v>
      </c>
      <c r="M101" s="31">
        <v>10.651289999999999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2520.9499999999998</v>
      </c>
      <c r="D102" s="40">
        <v>2510.4166666666665</v>
      </c>
      <c r="E102" s="40">
        <v>2491.9333333333329</v>
      </c>
      <c r="F102" s="40">
        <v>2462.9166666666665</v>
      </c>
      <c r="G102" s="40">
        <v>2444.4333333333329</v>
      </c>
      <c r="H102" s="40">
        <v>2539.4333333333329</v>
      </c>
      <c r="I102" s="40">
        <v>2557.9166666666665</v>
      </c>
      <c r="J102" s="40">
        <v>2586.9333333333329</v>
      </c>
      <c r="K102" s="31">
        <v>2528.9</v>
      </c>
      <c r="L102" s="31">
        <v>2481.4</v>
      </c>
      <c r="M102" s="31">
        <v>4.0295800000000002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455.65</v>
      </c>
      <c r="D103" s="40">
        <v>455.51666666666665</v>
      </c>
      <c r="E103" s="40">
        <v>452.33333333333331</v>
      </c>
      <c r="F103" s="40">
        <v>449.01666666666665</v>
      </c>
      <c r="G103" s="40">
        <v>445.83333333333331</v>
      </c>
      <c r="H103" s="40">
        <v>458.83333333333331</v>
      </c>
      <c r="I103" s="40">
        <v>462.01666666666671</v>
      </c>
      <c r="J103" s="40">
        <v>465.33333333333331</v>
      </c>
      <c r="K103" s="31">
        <v>458.7</v>
      </c>
      <c r="L103" s="31">
        <v>452.2</v>
      </c>
      <c r="M103" s="31">
        <v>55.862319999999997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1292.4000000000001</v>
      </c>
      <c r="D104" s="40">
        <v>1295.7</v>
      </c>
      <c r="E104" s="40">
        <v>1283.5500000000002</v>
      </c>
      <c r="F104" s="40">
        <v>1274.7</v>
      </c>
      <c r="G104" s="40">
        <v>1262.5500000000002</v>
      </c>
      <c r="H104" s="40">
        <v>1304.5500000000002</v>
      </c>
      <c r="I104" s="40">
        <v>1316.7000000000003</v>
      </c>
      <c r="J104" s="40">
        <v>1325.5500000000002</v>
      </c>
      <c r="K104" s="31">
        <v>1307.8499999999999</v>
      </c>
      <c r="L104" s="31">
        <v>1286.8499999999999</v>
      </c>
      <c r="M104" s="31">
        <v>5.8050499999999996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124.3</v>
      </c>
      <c r="D105" s="40">
        <v>125.05</v>
      </c>
      <c r="E105" s="40">
        <v>123</v>
      </c>
      <c r="F105" s="40">
        <v>121.7</v>
      </c>
      <c r="G105" s="40">
        <v>119.65</v>
      </c>
      <c r="H105" s="40">
        <v>126.35</v>
      </c>
      <c r="I105" s="40">
        <v>128.39999999999998</v>
      </c>
      <c r="J105" s="40">
        <v>129.69999999999999</v>
      </c>
      <c r="K105" s="31">
        <v>127.1</v>
      </c>
      <c r="L105" s="31">
        <v>123.75</v>
      </c>
      <c r="M105" s="31">
        <v>22.794160000000002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305.45</v>
      </c>
      <c r="D106" s="40">
        <v>304.36666666666662</v>
      </c>
      <c r="E106" s="40">
        <v>301.58333333333326</v>
      </c>
      <c r="F106" s="40">
        <v>297.71666666666664</v>
      </c>
      <c r="G106" s="40">
        <v>294.93333333333328</v>
      </c>
      <c r="H106" s="40">
        <v>308.23333333333323</v>
      </c>
      <c r="I106" s="40">
        <v>311.01666666666665</v>
      </c>
      <c r="J106" s="40">
        <v>314.88333333333321</v>
      </c>
      <c r="K106" s="31">
        <v>307.14999999999998</v>
      </c>
      <c r="L106" s="31">
        <v>300.5</v>
      </c>
      <c r="M106" s="31">
        <v>40.459980000000002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2339.75</v>
      </c>
      <c r="D107" s="40">
        <v>2336.6333333333337</v>
      </c>
      <c r="E107" s="40">
        <v>2324.6666666666674</v>
      </c>
      <c r="F107" s="40">
        <v>2309.5833333333339</v>
      </c>
      <c r="G107" s="40">
        <v>2297.6166666666677</v>
      </c>
      <c r="H107" s="40">
        <v>2351.7166666666672</v>
      </c>
      <c r="I107" s="40">
        <v>2363.6833333333334</v>
      </c>
      <c r="J107" s="40">
        <v>2378.7666666666669</v>
      </c>
      <c r="K107" s="31">
        <v>2348.6</v>
      </c>
      <c r="L107" s="31">
        <v>2321.5500000000002</v>
      </c>
      <c r="M107" s="31">
        <v>7.1666600000000003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367.2</v>
      </c>
      <c r="D108" s="40">
        <v>366.38333333333338</v>
      </c>
      <c r="E108" s="40">
        <v>364.41666666666674</v>
      </c>
      <c r="F108" s="40">
        <v>361.63333333333338</v>
      </c>
      <c r="G108" s="40">
        <v>359.66666666666674</v>
      </c>
      <c r="H108" s="40">
        <v>369.16666666666674</v>
      </c>
      <c r="I108" s="40">
        <v>371.13333333333333</v>
      </c>
      <c r="J108" s="40">
        <v>373.91666666666674</v>
      </c>
      <c r="K108" s="31">
        <v>368.35</v>
      </c>
      <c r="L108" s="31">
        <v>363.6</v>
      </c>
      <c r="M108" s="31">
        <v>20.193999999999999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2842.05</v>
      </c>
      <c r="D109" s="40">
        <v>2849.6166666666668</v>
      </c>
      <c r="E109" s="40">
        <v>2821.4833333333336</v>
      </c>
      <c r="F109" s="40">
        <v>2800.916666666667</v>
      </c>
      <c r="G109" s="40">
        <v>2772.7833333333338</v>
      </c>
      <c r="H109" s="40">
        <v>2870.1833333333334</v>
      </c>
      <c r="I109" s="40">
        <v>2898.3166666666666</v>
      </c>
      <c r="J109" s="40">
        <v>2918.8833333333332</v>
      </c>
      <c r="K109" s="31">
        <v>2877.75</v>
      </c>
      <c r="L109" s="31">
        <v>2829.05</v>
      </c>
      <c r="M109" s="31">
        <v>20.364909999999998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755</v>
      </c>
      <c r="D110" s="40">
        <v>755.4666666666667</v>
      </c>
      <c r="E110" s="40">
        <v>747.93333333333339</v>
      </c>
      <c r="F110" s="40">
        <v>740.86666666666667</v>
      </c>
      <c r="G110" s="40">
        <v>733.33333333333337</v>
      </c>
      <c r="H110" s="40">
        <v>762.53333333333342</v>
      </c>
      <c r="I110" s="40">
        <v>770.06666666666672</v>
      </c>
      <c r="J110" s="40">
        <v>777.13333333333344</v>
      </c>
      <c r="K110" s="31">
        <v>763</v>
      </c>
      <c r="L110" s="31">
        <v>748.4</v>
      </c>
      <c r="M110" s="31">
        <v>160.07459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1437.6</v>
      </c>
      <c r="D111" s="40">
        <v>1438.8666666666668</v>
      </c>
      <c r="E111" s="40">
        <v>1426.3833333333337</v>
      </c>
      <c r="F111" s="40">
        <v>1415.166666666667</v>
      </c>
      <c r="G111" s="40">
        <v>1402.6833333333338</v>
      </c>
      <c r="H111" s="40">
        <v>1450.0833333333335</v>
      </c>
      <c r="I111" s="40">
        <v>1462.5666666666666</v>
      </c>
      <c r="J111" s="40">
        <v>1473.7833333333333</v>
      </c>
      <c r="K111" s="31">
        <v>1451.35</v>
      </c>
      <c r="L111" s="31">
        <v>1427.65</v>
      </c>
      <c r="M111" s="31">
        <v>3.2987899999999999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580</v>
      </c>
      <c r="D112" s="40">
        <v>583.63333333333333</v>
      </c>
      <c r="E112" s="40">
        <v>572.36666666666667</v>
      </c>
      <c r="F112" s="40">
        <v>564.73333333333335</v>
      </c>
      <c r="G112" s="40">
        <v>553.4666666666667</v>
      </c>
      <c r="H112" s="40">
        <v>591.26666666666665</v>
      </c>
      <c r="I112" s="40">
        <v>602.5333333333333</v>
      </c>
      <c r="J112" s="40">
        <v>610.16666666666663</v>
      </c>
      <c r="K112" s="31">
        <v>594.9</v>
      </c>
      <c r="L112" s="31">
        <v>576</v>
      </c>
      <c r="M112" s="31">
        <v>8.8426899999999993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782.5</v>
      </c>
      <c r="D113" s="40">
        <v>781.30000000000007</v>
      </c>
      <c r="E113" s="40">
        <v>773.85000000000014</v>
      </c>
      <c r="F113" s="40">
        <v>765.2</v>
      </c>
      <c r="G113" s="40">
        <v>757.75000000000011</v>
      </c>
      <c r="H113" s="40">
        <v>789.95000000000016</v>
      </c>
      <c r="I113" s="40">
        <v>797.4000000000002</v>
      </c>
      <c r="J113" s="40">
        <v>806.05000000000018</v>
      </c>
      <c r="K113" s="31">
        <v>788.75</v>
      </c>
      <c r="L113" s="31">
        <v>772.65</v>
      </c>
      <c r="M113" s="31">
        <v>1.62615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49.5</v>
      </c>
      <c r="D114" s="40">
        <v>49.15</v>
      </c>
      <c r="E114" s="40">
        <v>48.65</v>
      </c>
      <c r="F114" s="40">
        <v>47.8</v>
      </c>
      <c r="G114" s="40">
        <v>47.3</v>
      </c>
      <c r="H114" s="40">
        <v>50</v>
      </c>
      <c r="I114" s="40">
        <v>50.5</v>
      </c>
      <c r="J114" s="40">
        <v>51.35</v>
      </c>
      <c r="K114" s="31">
        <v>49.65</v>
      </c>
      <c r="L114" s="31">
        <v>48.3</v>
      </c>
      <c r="M114" s="31">
        <v>213.45219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235.4</v>
      </c>
      <c r="D115" s="40">
        <v>231.61666666666667</v>
      </c>
      <c r="E115" s="40">
        <v>226.78333333333336</v>
      </c>
      <c r="F115" s="40">
        <v>218.16666666666669</v>
      </c>
      <c r="G115" s="40">
        <v>213.33333333333337</v>
      </c>
      <c r="H115" s="40">
        <v>240.23333333333335</v>
      </c>
      <c r="I115" s="40">
        <v>245.06666666666666</v>
      </c>
      <c r="J115" s="40">
        <v>253.68333333333334</v>
      </c>
      <c r="K115" s="31">
        <v>236.45</v>
      </c>
      <c r="L115" s="31">
        <v>223</v>
      </c>
      <c r="M115" s="31">
        <v>382.41863999999998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7288.7</v>
      </c>
      <c r="D116" s="40">
        <v>7281.6500000000005</v>
      </c>
      <c r="E116" s="40">
        <v>7219.6000000000013</v>
      </c>
      <c r="F116" s="40">
        <v>7150.5000000000009</v>
      </c>
      <c r="G116" s="40">
        <v>7088.4500000000016</v>
      </c>
      <c r="H116" s="40">
        <v>7350.7500000000009</v>
      </c>
      <c r="I116" s="40">
        <v>7412.8</v>
      </c>
      <c r="J116" s="40">
        <v>7481.9000000000005</v>
      </c>
      <c r="K116" s="31">
        <v>7343.7</v>
      </c>
      <c r="L116" s="31">
        <v>7212.55</v>
      </c>
      <c r="M116" s="31">
        <v>0.56481000000000003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153.4</v>
      </c>
      <c r="D117" s="40">
        <v>153.4</v>
      </c>
      <c r="E117" s="40">
        <v>151.20000000000002</v>
      </c>
      <c r="F117" s="40">
        <v>149</v>
      </c>
      <c r="G117" s="40">
        <v>146.80000000000001</v>
      </c>
      <c r="H117" s="40">
        <v>155.60000000000002</v>
      </c>
      <c r="I117" s="40">
        <v>157.80000000000001</v>
      </c>
      <c r="J117" s="40">
        <v>160.00000000000003</v>
      </c>
      <c r="K117" s="31">
        <v>155.6</v>
      </c>
      <c r="L117" s="31">
        <v>151.19999999999999</v>
      </c>
      <c r="M117" s="31">
        <v>21.825320000000001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203.9</v>
      </c>
      <c r="D118" s="40">
        <v>203.85</v>
      </c>
      <c r="E118" s="40">
        <v>202.04999999999998</v>
      </c>
      <c r="F118" s="40">
        <v>200.2</v>
      </c>
      <c r="G118" s="40">
        <v>198.39999999999998</v>
      </c>
      <c r="H118" s="40">
        <v>205.7</v>
      </c>
      <c r="I118" s="40">
        <v>207.5</v>
      </c>
      <c r="J118" s="40">
        <v>209.35</v>
      </c>
      <c r="K118" s="31">
        <v>205.65</v>
      </c>
      <c r="L118" s="31">
        <v>202</v>
      </c>
      <c r="M118" s="31">
        <v>54.621459999999999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119.7</v>
      </c>
      <c r="D119" s="40">
        <v>120.21666666666665</v>
      </c>
      <c r="E119" s="40">
        <v>118.93333333333331</v>
      </c>
      <c r="F119" s="40">
        <v>118.16666666666666</v>
      </c>
      <c r="G119" s="40">
        <v>116.88333333333331</v>
      </c>
      <c r="H119" s="40">
        <v>120.98333333333331</v>
      </c>
      <c r="I119" s="40">
        <v>122.26666666666664</v>
      </c>
      <c r="J119" s="40">
        <v>123.0333333333333</v>
      </c>
      <c r="K119" s="31">
        <v>121.5</v>
      </c>
      <c r="L119" s="31">
        <v>119.45</v>
      </c>
      <c r="M119" s="31">
        <v>128.64956000000001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856.85</v>
      </c>
      <c r="D120" s="40">
        <v>853.79999999999984</v>
      </c>
      <c r="E120" s="40">
        <v>844.59999999999968</v>
      </c>
      <c r="F120" s="40">
        <v>832.3499999999998</v>
      </c>
      <c r="G120" s="40">
        <v>823.14999999999964</v>
      </c>
      <c r="H120" s="40">
        <v>866.04999999999973</v>
      </c>
      <c r="I120" s="40">
        <v>875.24999999999977</v>
      </c>
      <c r="J120" s="40">
        <v>887.49999999999977</v>
      </c>
      <c r="K120" s="31">
        <v>863</v>
      </c>
      <c r="L120" s="31">
        <v>841.55</v>
      </c>
      <c r="M120" s="31">
        <v>51.187539999999998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23.6</v>
      </c>
      <c r="D121" s="40">
        <v>23.583333333333332</v>
      </c>
      <c r="E121" s="40">
        <v>23.366666666666664</v>
      </c>
      <c r="F121" s="40">
        <v>23.133333333333333</v>
      </c>
      <c r="G121" s="40">
        <v>22.916666666666664</v>
      </c>
      <c r="H121" s="40">
        <v>23.816666666666663</v>
      </c>
      <c r="I121" s="40">
        <v>24.033333333333331</v>
      </c>
      <c r="J121" s="40">
        <v>24.266666666666662</v>
      </c>
      <c r="K121" s="31">
        <v>23.8</v>
      </c>
      <c r="L121" s="31">
        <v>23.35</v>
      </c>
      <c r="M121" s="31">
        <v>55.032119999999999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500.6</v>
      </c>
      <c r="D122" s="40">
        <v>498.48333333333335</v>
      </c>
      <c r="E122" s="40">
        <v>495.16666666666669</v>
      </c>
      <c r="F122" s="40">
        <v>489.73333333333335</v>
      </c>
      <c r="G122" s="40">
        <v>486.41666666666669</v>
      </c>
      <c r="H122" s="40">
        <v>503.91666666666669</v>
      </c>
      <c r="I122" s="40">
        <v>507.23333333333329</v>
      </c>
      <c r="J122" s="40">
        <v>512.66666666666674</v>
      </c>
      <c r="K122" s="31">
        <v>501.8</v>
      </c>
      <c r="L122" s="31">
        <v>493.05</v>
      </c>
      <c r="M122" s="31">
        <v>14.6959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275.10000000000002</v>
      </c>
      <c r="D123" s="40">
        <v>274.86666666666667</v>
      </c>
      <c r="E123" s="40">
        <v>268.23333333333335</v>
      </c>
      <c r="F123" s="40">
        <v>261.36666666666667</v>
      </c>
      <c r="G123" s="40">
        <v>254.73333333333335</v>
      </c>
      <c r="H123" s="40">
        <v>281.73333333333335</v>
      </c>
      <c r="I123" s="40">
        <v>288.36666666666667</v>
      </c>
      <c r="J123" s="40">
        <v>295.23333333333335</v>
      </c>
      <c r="K123" s="31">
        <v>281.5</v>
      </c>
      <c r="L123" s="31">
        <v>268</v>
      </c>
      <c r="M123" s="31">
        <v>72.324340000000007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946.4</v>
      </c>
      <c r="D124" s="40">
        <v>945.03333333333342</v>
      </c>
      <c r="E124" s="40">
        <v>939.56666666666683</v>
      </c>
      <c r="F124" s="40">
        <v>932.73333333333346</v>
      </c>
      <c r="G124" s="40">
        <v>927.26666666666688</v>
      </c>
      <c r="H124" s="40">
        <v>951.86666666666679</v>
      </c>
      <c r="I124" s="40">
        <v>957.33333333333326</v>
      </c>
      <c r="J124" s="40">
        <v>964.16666666666674</v>
      </c>
      <c r="K124" s="31">
        <v>950.5</v>
      </c>
      <c r="L124" s="31">
        <v>938.2</v>
      </c>
      <c r="M124" s="31">
        <v>31.116060000000001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5736</v>
      </c>
      <c r="D125" s="40">
        <v>5716.9666666666672</v>
      </c>
      <c r="E125" s="40">
        <v>5675.0333333333347</v>
      </c>
      <c r="F125" s="40">
        <v>5614.0666666666675</v>
      </c>
      <c r="G125" s="40">
        <v>5572.133333333335</v>
      </c>
      <c r="H125" s="40">
        <v>5777.9333333333343</v>
      </c>
      <c r="I125" s="40">
        <v>5819.8666666666668</v>
      </c>
      <c r="J125" s="40">
        <v>5880.8333333333339</v>
      </c>
      <c r="K125" s="31">
        <v>5758.9</v>
      </c>
      <c r="L125" s="31">
        <v>5656</v>
      </c>
      <c r="M125" s="31">
        <v>3.3853800000000001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1763.45</v>
      </c>
      <c r="D126" s="40">
        <v>1758.2833333333335</v>
      </c>
      <c r="E126" s="40">
        <v>1747.166666666667</v>
      </c>
      <c r="F126" s="40">
        <v>1730.8833333333334</v>
      </c>
      <c r="G126" s="40">
        <v>1719.7666666666669</v>
      </c>
      <c r="H126" s="40">
        <v>1774.5666666666671</v>
      </c>
      <c r="I126" s="40">
        <v>1785.6833333333334</v>
      </c>
      <c r="J126" s="40">
        <v>1801.9666666666672</v>
      </c>
      <c r="K126" s="31">
        <v>1769.4</v>
      </c>
      <c r="L126" s="31">
        <v>1742</v>
      </c>
      <c r="M126" s="31">
        <v>20.821709999999999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2019.5</v>
      </c>
      <c r="D127" s="40">
        <v>2007.4833333333333</v>
      </c>
      <c r="E127" s="40">
        <v>1986.0166666666667</v>
      </c>
      <c r="F127" s="40">
        <v>1952.5333333333333</v>
      </c>
      <c r="G127" s="40">
        <v>1931.0666666666666</v>
      </c>
      <c r="H127" s="40">
        <v>2040.9666666666667</v>
      </c>
      <c r="I127" s="40">
        <v>2062.4333333333334</v>
      </c>
      <c r="J127" s="40">
        <v>2095.916666666667</v>
      </c>
      <c r="K127" s="31">
        <v>2028.95</v>
      </c>
      <c r="L127" s="31">
        <v>1974</v>
      </c>
      <c r="M127" s="31">
        <v>9.8722999999999992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2032.1</v>
      </c>
      <c r="D128" s="40">
        <v>2029.55</v>
      </c>
      <c r="E128" s="40">
        <v>2015.55</v>
      </c>
      <c r="F128" s="40">
        <v>1999</v>
      </c>
      <c r="G128" s="40">
        <v>1985</v>
      </c>
      <c r="H128" s="40">
        <v>2046.1</v>
      </c>
      <c r="I128" s="40">
        <v>2060.1</v>
      </c>
      <c r="J128" s="40">
        <v>2076.6499999999996</v>
      </c>
      <c r="K128" s="31">
        <v>2043.55</v>
      </c>
      <c r="L128" s="31">
        <v>2013</v>
      </c>
      <c r="M128" s="31">
        <v>7.3460200000000002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295.5</v>
      </c>
      <c r="D129" s="40">
        <v>300.63333333333333</v>
      </c>
      <c r="E129" s="40">
        <v>289.26666666666665</v>
      </c>
      <c r="F129" s="40">
        <v>283.0333333333333</v>
      </c>
      <c r="G129" s="40">
        <v>271.66666666666663</v>
      </c>
      <c r="H129" s="40">
        <v>306.86666666666667</v>
      </c>
      <c r="I129" s="40">
        <v>318.23333333333335</v>
      </c>
      <c r="J129" s="40">
        <v>324.4666666666667</v>
      </c>
      <c r="K129" s="31">
        <v>312</v>
      </c>
      <c r="L129" s="31">
        <v>294.39999999999998</v>
      </c>
      <c r="M129" s="31">
        <v>5.2309599999999996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674.1</v>
      </c>
      <c r="D130" s="40">
        <v>671.16666666666663</v>
      </c>
      <c r="E130" s="40">
        <v>663.98333333333323</v>
      </c>
      <c r="F130" s="40">
        <v>653.86666666666656</v>
      </c>
      <c r="G130" s="40">
        <v>646.68333333333317</v>
      </c>
      <c r="H130" s="40">
        <v>681.2833333333333</v>
      </c>
      <c r="I130" s="40">
        <v>688.4666666666667</v>
      </c>
      <c r="J130" s="40">
        <v>698.58333333333337</v>
      </c>
      <c r="K130" s="31">
        <v>678.35</v>
      </c>
      <c r="L130" s="31">
        <v>661.05</v>
      </c>
      <c r="M130" s="31">
        <v>96.922899999999998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390.95</v>
      </c>
      <c r="D131" s="40">
        <v>387.43333333333339</v>
      </c>
      <c r="E131" s="40">
        <v>382.61666666666679</v>
      </c>
      <c r="F131" s="40">
        <v>374.28333333333342</v>
      </c>
      <c r="G131" s="40">
        <v>369.46666666666681</v>
      </c>
      <c r="H131" s="40">
        <v>395.76666666666677</v>
      </c>
      <c r="I131" s="40">
        <v>400.58333333333337</v>
      </c>
      <c r="J131" s="40">
        <v>408.91666666666674</v>
      </c>
      <c r="K131" s="31">
        <v>392.25</v>
      </c>
      <c r="L131" s="31">
        <v>379.1</v>
      </c>
      <c r="M131" s="31">
        <v>78.905730000000005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3825.8</v>
      </c>
      <c r="D132" s="40">
        <v>3831.0166666666664</v>
      </c>
      <c r="E132" s="40">
        <v>3802.0333333333328</v>
      </c>
      <c r="F132" s="40">
        <v>3778.2666666666664</v>
      </c>
      <c r="G132" s="40">
        <v>3749.2833333333328</v>
      </c>
      <c r="H132" s="40">
        <v>3854.7833333333328</v>
      </c>
      <c r="I132" s="40">
        <v>3883.7666666666664</v>
      </c>
      <c r="J132" s="40">
        <v>3907.5333333333328</v>
      </c>
      <c r="K132" s="31">
        <v>3860</v>
      </c>
      <c r="L132" s="31">
        <v>3807.25</v>
      </c>
      <c r="M132" s="31">
        <v>2.94631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1916.35</v>
      </c>
      <c r="D133" s="40">
        <v>1913.1166666666668</v>
      </c>
      <c r="E133" s="40">
        <v>1889.3333333333335</v>
      </c>
      <c r="F133" s="40">
        <v>1862.3166666666666</v>
      </c>
      <c r="G133" s="40">
        <v>1838.5333333333333</v>
      </c>
      <c r="H133" s="40">
        <v>1940.1333333333337</v>
      </c>
      <c r="I133" s="40">
        <v>1963.916666666667</v>
      </c>
      <c r="J133" s="40">
        <v>1990.9333333333338</v>
      </c>
      <c r="K133" s="31">
        <v>1936.9</v>
      </c>
      <c r="L133" s="31">
        <v>1886.1</v>
      </c>
      <c r="M133" s="31">
        <v>46.544530000000002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80.7</v>
      </c>
      <c r="D134" s="40">
        <v>80.61666666666666</v>
      </c>
      <c r="E134" s="40">
        <v>79.933333333333323</v>
      </c>
      <c r="F134" s="40">
        <v>79.166666666666657</v>
      </c>
      <c r="G134" s="40">
        <v>78.48333333333332</v>
      </c>
      <c r="H134" s="40">
        <v>81.383333333333326</v>
      </c>
      <c r="I134" s="40">
        <v>82.066666666666663</v>
      </c>
      <c r="J134" s="40">
        <v>82.833333333333329</v>
      </c>
      <c r="K134" s="31">
        <v>81.3</v>
      </c>
      <c r="L134" s="31">
        <v>79.849999999999994</v>
      </c>
      <c r="M134" s="31">
        <v>62.909770000000002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5384.6</v>
      </c>
      <c r="D135" s="40">
        <v>5374.5333333333338</v>
      </c>
      <c r="E135" s="40">
        <v>5320.0666666666675</v>
      </c>
      <c r="F135" s="40">
        <v>5255.5333333333338</v>
      </c>
      <c r="G135" s="40">
        <v>5201.0666666666675</v>
      </c>
      <c r="H135" s="40">
        <v>5439.0666666666675</v>
      </c>
      <c r="I135" s="40">
        <v>5493.5333333333328</v>
      </c>
      <c r="J135" s="40">
        <v>5558.0666666666675</v>
      </c>
      <c r="K135" s="31">
        <v>5429</v>
      </c>
      <c r="L135" s="31">
        <v>5310</v>
      </c>
      <c r="M135" s="31">
        <v>3.4200400000000002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394.2</v>
      </c>
      <c r="D136" s="40">
        <v>392.2166666666667</v>
      </c>
      <c r="E136" s="40">
        <v>387.98333333333341</v>
      </c>
      <c r="F136" s="40">
        <v>381.76666666666671</v>
      </c>
      <c r="G136" s="40">
        <v>377.53333333333342</v>
      </c>
      <c r="H136" s="40">
        <v>398.43333333333339</v>
      </c>
      <c r="I136" s="40">
        <v>402.66666666666674</v>
      </c>
      <c r="J136" s="40">
        <v>408.88333333333338</v>
      </c>
      <c r="K136" s="31">
        <v>396.45</v>
      </c>
      <c r="L136" s="31">
        <v>386</v>
      </c>
      <c r="M136" s="31">
        <v>18.186330000000002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6606.1</v>
      </c>
      <c r="D137" s="40">
        <v>6611.2833333333328</v>
      </c>
      <c r="E137" s="40">
        <v>6547.8666666666659</v>
      </c>
      <c r="F137" s="40">
        <v>6489.6333333333332</v>
      </c>
      <c r="G137" s="40">
        <v>6426.2166666666662</v>
      </c>
      <c r="H137" s="40">
        <v>6669.5166666666655</v>
      </c>
      <c r="I137" s="40">
        <v>6732.9333333333334</v>
      </c>
      <c r="J137" s="40">
        <v>6791.1666666666652</v>
      </c>
      <c r="K137" s="31">
        <v>6674.7</v>
      </c>
      <c r="L137" s="31">
        <v>6553.05</v>
      </c>
      <c r="M137" s="31">
        <v>2.3660700000000001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1879.8</v>
      </c>
      <c r="D138" s="40">
        <v>1863.9666666666665</v>
      </c>
      <c r="E138" s="40">
        <v>1843.7833333333328</v>
      </c>
      <c r="F138" s="40">
        <v>1807.7666666666664</v>
      </c>
      <c r="G138" s="40">
        <v>1787.5833333333328</v>
      </c>
      <c r="H138" s="40">
        <v>1899.9833333333329</v>
      </c>
      <c r="I138" s="40">
        <v>1920.1666666666667</v>
      </c>
      <c r="J138" s="40">
        <v>1956.1833333333329</v>
      </c>
      <c r="K138" s="31">
        <v>1884.15</v>
      </c>
      <c r="L138" s="31">
        <v>1827.95</v>
      </c>
      <c r="M138" s="31">
        <v>37.915950000000002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516.15</v>
      </c>
      <c r="D139" s="40">
        <v>512.93333333333328</v>
      </c>
      <c r="E139" s="40">
        <v>506.41666666666652</v>
      </c>
      <c r="F139" s="40">
        <v>496.68333333333322</v>
      </c>
      <c r="G139" s="40">
        <v>490.16666666666646</v>
      </c>
      <c r="H139" s="40">
        <v>522.66666666666652</v>
      </c>
      <c r="I139" s="40">
        <v>529.18333333333317</v>
      </c>
      <c r="J139" s="40">
        <v>538.91666666666663</v>
      </c>
      <c r="K139" s="31">
        <v>519.45000000000005</v>
      </c>
      <c r="L139" s="31">
        <v>503.2</v>
      </c>
      <c r="M139" s="31">
        <v>21.501550000000002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887.55</v>
      </c>
      <c r="D140" s="40">
        <v>889.31666666666661</v>
      </c>
      <c r="E140" s="40">
        <v>881.18333333333317</v>
      </c>
      <c r="F140" s="40">
        <v>874.81666666666661</v>
      </c>
      <c r="G140" s="40">
        <v>866.68333333333317</v>
      </c>
      <c r="H140" s="40">
        <v>895.68333333333317</v>
      </c>
      <c r="I140" s="40">
        <v>903.81666666666661</v>
      </c>
      <c r="J140" s="40">
        <v>910.18333333333317</v>
      </c>
      <c r="K140" s="31">
        <v>897.45</v>
      </c>
      <c r="L140" s="31">
        <v>882.95</v>
      </c>
      <c r="M140" s="31">
        <v>8.9784100000000002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74668.55</v>
      </c>
      <c r="D141" s="40">
        <v>74681.55</v>
      </c>
      <c r="E141" s="40">
        <v>74088.100000000006</v>
      </c>
      <c r="F141" s="40">
        <v>73507.650000000009</v>
      </c>
      <c r="G141" s="40">
        <v>72914.200000000012</v>
      </c>
      <c r="H141" s="40">
        <v>75262</v>
      </c>
      <c r="I141" s="40">
        <v>75855.449999999983</v>
      </c>
      <c r="J141" s="40">
        <v>76435.899999999994</v>
      </c>
      <c r="K141" s="31">
        <v>75275</v>
      </c>
      <c r="L141" s="31">
        <v>74101.100000000006</v>
      </c>
      <c r="M141" s="31">
        <v>6.7089999999999997E-2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913.95</v>
      </c>
      <c r="D142" s="40">
        <v>912.56666666666661</v>
      </c>
      <c r="E142" s="40">
        <v>902.18333333333317</v>
      </c>
      <c r="F142" s="40">
        <v>890.41666666666652</v>
      </c>
      <c r="G142" s="40">
        <v>880.03333333333308</v>
      </c>
      <c r="H142" s="40">
        <v>924.33333333333326</v>
      </c>
      <c r="I142" s="40">
        <v>934.7166666666667</v>
      </c>
      <c r="J142" s="40">
        <v>946.48333333333335</v>
      </c>
      <c r="K142" s="31">
        <v>922.95</v>
      </c>
      <c r="L142" s="31">
        <v>900.8</v>
      </c>
      <c r="M142" s="31">
        <v>8.0067199999999996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165.05</v>
      </c>
      <c r="D143" s="40">
        <v>165.73333333333335</v>
      </c>
      <c r="E143" s="40">
        <v>163.81666666666669</v>
      </c>
      <c r="F143" s="40">
        <v>162.58333333333334</v>
      </c>
      <c r="G143" s="40">
        <v>160.66666666666669</v>
      </c>
      <c r="H143" s="40">
        <v>166.9666666666667</v>
      </c>
      <c r="I143" s="40">
        <v>168.88333333333333</v>
      </c>
      <c r="J143" s="40">
        <v>170.1166666666667</v>
      </c>
      <c r="K143" s="31">
        <v>167.65</v>
      </c>
      <c r="L143" s="31">
        <v>164.5</v>
      </c>
      <c r="M143" s="31">
        <v>38.913080000000001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851.1</v>
      </c>
      <c r="D144" s="40">
        <v>848.16666666666663</v>
      </c>
      <c r="E144" s="40">
        <v>838.93333333333328</v>
      </c>
      <c r="F144" s="40">
        <v>826.76666666666665</v>
      </c>
      <c r="G144" s="40">
        <v>817.5333333333333</v>
      </c>
      <c r="H144" s="40">
        <v>860.33333333333326</v>
      </c>
      <c r="I144" s="40">
        <v>869.56666666666661</v>
      </c>
      <c r="J144" s="40">
        <v>881.73333333333323</v>
      </c>
      <c r="K144" s="31">
        <v>857.4</v>
      </c>
      <c r="L144" s="31">
        <v>836</v>
      </c>
      <c r="M144" s="31">
        <v>40.78098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174.95</v>
      </c>
      <c r="D145" s="40">
        <v>175.88333333333333</v>
      </c>
      <c r="E145" s="40">
        <v>173.46666666666664</v>
      </c>
      <c r="F145" s="40">
        <v>171.98333333333332</v>
      </c>
      <c r="G145" s="40">
        <v>169.56666666666663</v>
      </c>
      <c r="H145" s="40">
        <v>177.36666666666665</v>
      </c>
      <c r="I145" s="40">
        <v>179.78333333333333</v>
      </c>
      <c r="J145" s="40">
        <v>181.26666666666665</v>
      </c>
      <c r="K145" s="31">
        <v>178.3</v>
      </c>
      <c r="L145" s="31">
        <v>174.4</v>
      </c>
      <c r="M145" s="31">
        <v>33.124679999999998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529.65</v>
      </c>
      <c r="D146" s="40">
        <v>529.4</v>
      </c>
      <c r="E146" s="40">
        <v>525.54999999999995</v>
      </c>
      <c r="F146" s="40">
        <v>521.44999999999993</v>
      </c>
      <c r="G146" s="40">
        <v>517.59999999999991</v>
      </c>
      <c r="H146" s="40">
        <v>533.5</v>
      </c>
      <c r="I146" s="40">
        <v>537.35000000000014</v>
      </c>
      <c r="J146" s="40">
        <v>541.45000000000005</v>
      </c>
      <c r="K146" s="31">
        <v>533.25</v>
      </c>
      <c r="L146" s="31">
        <v>525.29999999999995</v>
      </c>
      <c r="M146" s="31">
        <v>4.68492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7421.75</v>
      </c>
      <c r="D147" s="40">
        <v>7405.25</v>
      </c>
      <c r="E147" s="40">
        <v>7341.5</v>
      </c>
      <c r="F147" s="40">
        <v>7261.25</v>
      </c>
      <c r="G147" s="40">
        <v>7197.5</v>
      </c>
      <c r="H147" s="40">
        <v>7485.5</v>
      </c>
      <c r="I147" s="40">
        <v>7549.25</v>
      </c>
      <c r="J147" s="40">
        <v>7629.5</v>
      </c>
      <c r="K147" s="31">
        <v>7469</v>
      </c>
      <c r="L147" s="31">
        <v>7325</v>
      </c>
      <c r="M147" s="31">
        <v>6.1503699999999997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972.1</v>
      </c>
      <c r="D148" s="40">
        <v>976.41666666666663</v>
      </c>
      <c r="E148" s="40">
        <v>965.33333333333326</v>
      </c>
      <c r="F148" s="40">
        <v>958.56666666666661</v>
      </c>
      <c r="G148" s="40">
        <v>947.48333333333323</v>
      </c>
      <c r="H148" s="40">
        <v>983.18333333333328</v>
      </c>
      <c r="I148" s="40">
        <v>994.26666666666654</v>
      </c>
      <c r="J148" s="40">
        <v>1001.0333333333333</v>
      </c>
      <c r="K148" s="31">
        <v>987.5</v>
      </c>
      <c r="L148" s="31">
        <v>969.65</v>
      </c>
      <c r="M148" s="31">
        <v>2.2479100000000001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4612.1000000000004</v>
      </c>
      <c r="D149" s="40">
        <v>4630.083333333333</v>
      </c>
      <c r="E149" s="40">
        <v>4562.0166666666664</v>
      </c>
      <c r="F149" s="40">
        <v>4511.9333333333334</v>
      </c>
      <c r="G149" s="40">
        <v>4443.8666666666668</v>
      </c>
      <c r="H149" s="40">
        <v>4680.1666666666661</v>
      </c>
      <c r="I149" s="40">
        <v>4748.2333333333336</v>
      </c>
      <c r="J149" s="40">
        <v>4798.3166666666657</v>
      </c>
      <c r="K149" s="31">
        <v>4698.1499999999996</v>
      </c>
      <c r="L149" s="31">
        <v>4580</v>
      </c>
      <c r="M149" s="31">
        <v>5.9946900000000003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3132.95</v>
      </c>
      <c r="D150" s="40">
        <v>3132.8166666666662</v>
      </c>
      <c r="E150" s="40">
        <v>3103.0333333333324</v>
      </c>
      <c r="F150" s="40">
        <v>3073.1166666666663</v>
      </c>
      <c r="G150" s="40">
        <v>3043.3333333333326</v>
      </c>
      <c r="H150" s="40">
        <v>3162.7333333333322</v>
      </c>
      <c r="I150" s="40">
        <v>3192.516666666666</v>
      </c>
      <c r="J150" s="40">
        <v>3222.433333333332</v>
      </c>
      <c r="K150" s="31">
        <v>3162.6</v>
      </c>
      <c r="L150" s="31">
        <v>3102.9</v>
      </c>
      <c r="M150" s="31">
        <v>2.78294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1509.5</v>
      </c>
      <c r="D151" s="40">
        <v>1500.1666666666667</v>
      </c>
      <c r="E151" s="40">
        <v>1484.4333333333334</v>
      </c>
      <c r="F151" s="40">
        <v>1459.3666666666666</v>
      </c>
      <c r="G151" s="40">
        <v>1443.6333333333332</v>
      </c>
      <c r="H151" s="40">
        <v>1525.2333333333336</v>
      </c>
      <c r="I151" s="40">
        <v>1540.9666666666667</v>
      </c>
      <c r="J151" s="40">
        <v>1566.0333333333338</v>
      </c>
      <c r="K151" s="31">
        <v>1515.9</v>
      </c>
      <c r="L151" s="31">
        <v>1475.1</v>
      </c>
      <c r="M151" s="31">
        <v>5.8966500000000002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864.7</v>
      </c>
      <c r="D152" s="40">
        <v>858.9</v>
      </c>
      <c r="E152" s="40">
        <v>840.8</v>
      </c>
      <c r="F152" s="40">
        <v>816.9</v>
      </c>
      <c r="G152" s="40">
        <v>798.8</v>
      </c>
      <c r="H152" s="40">
        <v>882.8</v>
      </c>
      <c r="I152" s="40">
        <v>900.90000000000009</v>
      </c>
      <c r="J152" s="40">
        <v>924.8</v>
      </c>
      <c r="K152" s="31">
        <v>877</v>
      </c>
      <c r="L152" s="31">
        <v>835</v>
      </c>
      <c r="M152" s="31">
        <v>6.8780799999999997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147.05000000000001</v>
      </c>
      <c r="D153" s="40">
        <v>147.16666666666666</v>
      </c>
      <c r="E153" s="40">
        <v>146.13333333333333</v>
      </c>
      <c r="F153" s="40">
        <v>145.21666666666667</v>
      </c>
      <c r="G153" s="40">
        <v>144.18333333333334</v>
      </c>
      <c r="H153" s="40">
        <v>148.08333333333331</v>
      </c>
      <c r="I153" s="40">
        <v>149.11666666666667</v>
      </c>
      <c r="J153" s="40">
        <v>150.0333333333333</v>
      </c>
      <c r="K153" s="31">
        <v>148.19999999999999</v>
      </c>
      <c r="L153" s="31">
        <v>146.25</v>
      </c>
      <c r="M153" s="31">
        <v>113.84949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126.05</v>
      </c>
      <c r="D154" s="40">
        <v>126.45</v>
      </c>
      <c r="E154" s="40">
        <v>125.25</v>
      </c>
      <c r="F154" s="40">
        <v>124.45</v>
      </c>
      <c r="G154" s="40">
        <v>123.25</v>
      </c>
      <c r="H154" s="40">
        <v>127.25</v>
      </c>
      <c r="I154" s="40">
        <v>128.45000000000002</v>
      </c>
      <c r="J154" s="40">
        <v>129.25</v>
      </c>
      <c r="K154" s="31">
        <v>127.65</v>
      </c>
      <c r="L154" s="31">
        <v>125.65</v>
      </c>
      <c r="M154" s="31">
        <v>115.18172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99.8</v>
      </c>
      <c r="D155" s="40">
        <v>99.066666666666663</v>
      </c>
      <c r="E155" s="40">
        <v>97.933333333333323</v>
      </c>
      <c r="F155" s="40">
        <v>96.066666666666663</v>
      </c>
      <c r="G155" s="40">
        <v>94.933333333333323</v>
      </c>
      <c r="H155" s="40">
        <v>100.93333333333332</v>
      </c>
      <c r="I155" s="40">
        <v>102.06666666666665</v>
      </c>
      <c r="J155" s="40">
        <v>103.93333333333332</v>
      </c>
      <c r="K155" s="31">
        <v>100.2</v>
      </c>
      <c r="L155" s="31">
        <v>97.2</v>
      </c>
      <c r="M155" s="31">
        <v>263.23601000000002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3912</v>
      </c>
      <c r="D156" s="40">
        <v>3914.65</v>
      </c>
      <c r="E156" s="40">
        <v>3869.4</v>
      </c>
      <c r="F156" s="40">
        <v>3826.8</v>
      </c>
      <c r="G156" s="40">
        <v>3781.55</v>
      </c>
      <c r="H156" s="40">
        <v>3957.25</v>
      </c>
      <c r="I156" s="40">
        <v>4002.5</v>
      </c>
      <c r="J156" s="40">
        <v>4045.1</v>
      </c>
      <c r="K156" s="31">
        <v>3959.9</v>
      </c>
      <c r="L156" s="31">
        <v>3872.05</v>
      </c>
      <c r="M156" s="31">
        <v>1.0070300000000001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19284.75</v>
      </c>
      <c r="D157" s="40">
        <v>19332.066666666666</v>
      </c>
      <c r="E157" s="40">
        <v>19115.133333333331</v>
      </c>
      <c r="F157" s="40">
        <v>18945.516666666666</v>
      </c>
      <c r="G157" s="40">
        <v>18728.583333333332</v>
      </c>
      <c r="H157" s="40">
        <v>19501.683333333331</v>
      </c>
      <c r="I157" s="40">
        <v>19718.616666666665</v>
      </c>
      <c r="J157" s="40">
        <v>19888.23333333333</v>
      </c>
      <c r="K157" s="31">
        <v>19549</v>
      </c>
      <c r="L157" s="31">
        <v>19162.45</v>
      </c>
      <c r="M157" s="31">
        <v>0.40522000000000002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372.95</v>
      </c>
      <c r="D158" s="40">
        <v>375.18333333333334</v>
      </c>
      <c r="E158" s="40">
        <v>366.81666666666666</v>
      </c>
      <c r="F158" s="40">
        <v>360.68333333333334</v>
      </c>
      <c r="G158" s="40">
        <v>352.31666666666666</v>
      </c>
      <c r="H158" s="40">
        <v>381.31666666666666</v>
      </c>
      <c r="I158" s="40">
        <v>389.68333333333334</v>
      </c>
      <c r="J158" s="40">
        <v>395.81666666666666</v>
      </c>
      <c r="K158" s="31">
        <v>383.55</v>
      </c>
      <c r="L158" s="31">
        <v>369.05</v>
      </c>
      <c r="M158" s="31">
        <v>18.730070000000001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876.7</v>
      </c>
      <c r="D159" s="40">
        <v>877.43333333333339</v>
      </c>
      <c r="E159" s="40">
        <v>868.26666666666677</v>
      </c>
      <c r="F159" s="40">
        <v>859.83333333333337</v>
      </c>
      <c r="G159" s="40">
        <v>850.66666666666674</v>
      </c>
      <c r="H159" s="40">
        <v>885.86666666666679</v>
      </c>
      <c r="I159" s="40">
        <v>895.0333333333333</v>
      </c>
      <c r="J159" s="40">
        <v>903.46666666666681</v>
      </c>
      <c r="K159" s="31">
        <v>886.6</v>
      </c>
      <c r="L159" s="31">
        <v>869</v>
      </c>
      <c r="M159" s="31">
        <v>6.6666400000000001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147.35</v>
      </c>
      <c r="D160" s="40">
        <v>147.86666666666667</v>
      </c>
      <c r="E160" s="40">
        <v>145.83333333333334</v>
      </c>
      <c r="F160" s="40">
        <v>144.31666666666666</v>
      </c>
      <c r="G160" s="40">
        <v>142.28333333333333</v>
      </c>
      <c r="H160" s="40">
        <v>149.38333333333335</v>
      </c>
      <c r="I160" s="40">
        <v>151.41666666666666</v>
      </c>
      <c r="J160" s="40">
        <v>152.93333333333337</v>
      </c>
      <c r="K160" s="31">
        <v>149.9</v>
      </c>
      <c r="L160" s="31">
        <v>146.35</v>
      </c>
      <c r="M160" s="31">
        <v>79.892910000000001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209.5</v>
      </c>
      <c r="D161" s="40">
        <v>211.46666666666667</v>
      </c>
      <c r="E161" s="40">
        <v>207.03333333333333</v>
      </c>
      <c r="F161" s="40">
        <v>204.56666666666666</v>
      </c>
      <c r="G161" s="40">
        <v>200.13333333333333</v>
      </c>
      <c r="H161" s="40">
        <v>213.93333333333334</v>
      </c>
      <c r="I161" s="40">
        <v>218.36666666666667</v>
      </c>
      <c r="J161" s="40">
        <v>220.83333333333334</v>
      </c>
      <c r="K161" s="31">
        <v>215.9</v>
      </c>
      <c r="L161" s="31">
        <v>209</v>
      </c>
      <c r="M161" s="31">
        <v>9.1327099999999994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2936.15</v>
      </c>
      <c r="D162" s="40">
        <v>2938.75</v>
      </c>
      <c r="E162" s="40">
        <v>2913</v>
      </c>
      <c r="F162" s="40">
        <v>2889.85</v>
      </c>
      <c r="G162" s="40">
        <v>2864.1</v>
      </c>
      <c r="H162" s="40">
        <v>2961.9</v>
      </c>
      <c r="I162" s="40">
        <v>2987.65</v>
      </c>
      <c r="J162" s="40">
        <v>3010.8</v>
      </c>
      <c r="K162" s="31">
        <v>2964.5</v>
      </c>
      <c r="L162" s="31">
        <v>2915.6</v>
      </c>
      <c r="M162" s="31">
        <v>1.9750000000000001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39468.550000000003</v>
      </c>
      <c r="D163" s="40">
        <v>39708.183333333342</v>
      </c>
      <c r="E163" s="40">
        <v>39066.466666666682</v>
      </c>
      <c r="F163" s="40">
        <v>38664.383333333339</v>
      </c>
      <c r="G163" s="40">
        <v>38022.666666666679</v>
      </c>
      <c r="H163" s="40">
        <v>40110.266666666685</v>
      </c>
      <c r="I163" s="40">
        <v>40751.983333333344</v>
      </c>
      <c r="J163" s="40">
        <v>41154.066666666688</v>
      </c>
      <c r="K163" s="31">
        <v>40349.9</v>
      </c>
      <c r="L163" s="31">
        <v>39306.1</v>
      </c>
      <c r="M163" s="31">
        <v>0.21182999999999999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227.85</v>
      </c>
      <c r="D164" s="40">
        <v>227.23333333333335</v>
      </c>
      <c r="E164" s="40">
        <v>226.2166666666667</v>
      </c>
      <c r="F164" s="40">
        <v>224.58333333333334</v>
      </c>
      <c r="G164" s="40">
        <v>223.56666666666669</v>
      </c>
      <c r="H164" s="40">
        <v>228.8666666666667</v>
      </c>
      <c r="I164" s="40">
        <v>229.88333333333335</v>
      </c>
      <c r="J164" s="40">
        <v>231.51666666666671</v>
      </c>
      <c r="K164" s="31">
        <v>228.25</v>
      </c>
      <c r="L164" s="31">
        <v>225.6</v>
      </c>
      <c r="M164" s="31">
        <v>18.808720000000001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4868.3500000000004</v>
      </c>
      <c r="D165" s="40">
        <v>4881.55</v>
      </c>
      <c r="E165" s="40">
        <v>4826.8</v>
      </c>
      <c r="F165" s="40">
        <v>4785.25</v>
      </c>
      <c r="G165" s="40">
        <v>4730.5</v>
      </c>
      <c r="H165" s="40">
        <v>4923.1000000000004</v>
      </c>
      <c r="I165" s="40">
        <v>4977.8500000000004</v>
      </c>
      <c r="J165" s="40">
        <v>5019.4000000000005</v>
      </c>
      <c r="K165" s="31">
        <v>4936.3</v>
      </c>
      <c r="L165" s="31">
        <v>4840</v>
      </c>
      <c r="M165" s="31">
        <v>0.63149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2262.75</v>
      </c>
      <c r="D166" s="40">
        <v>2251.9500000000003</v>
      </c>
      <c r="E166" s="40">
        <v>2234.9500000000007</v>
      </c>
      <c r="F166" s="40">
        <v>2207.1500000000005</v>
      </c>
      <c r="G166" s="40">
        <v>2190.150000000001</v>
      </c>
      <c r="H166" s="40">
        <v>2279.7500000000005</v>
      </c>
      <c r="I166" s="40">
        <v>2296.7499999999995</v>
      </c>
      <c r="J166" s="40">
        <v>2324.5500000000002</v>
      </c>
      <c r="K166" s="31">
        <v>2268.9499999999998</v>
      </c>
      <c r="L166" s="31">
        <v>2224.15</v>
      </c>
      <c r="M166" s="31">
        <v>4.7990300000000001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2635.7</v>
      </c>
      <c r="D167" s="40">
        <v>2637.3833333333332</v>
      </c>
      <c r="E167" s="40">
        <v>2610.7666666666664</v>
      </c>
      <c r="F167" s="40">
        <v>2585.833333333333</v>
      </c>
      <c r="G167" s="40">
        <v>2559.2166666666662</v>
      </c>
      <c r="H167" s="40">
        <v>2662.3166666666666</v>
      </c>
      <c r="I167" s="40">
        <v>2688.9333333333334</v>
      </c>
      <c r="J167" s="40">
        <v>2713.8666666666668</v>
      </c>
      <c r="K167" s="31">
        <v>2664</v>
      </c>
      <c r="L167" s="31">
        <v>2612.4499999999998</v>
      </c>
      <c r="M167" s="31">
        <v>4.1222599999999998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2373.6999999999998</v>
      </c>
      <c r="D168" s="40">
        <v>2376.2333333333331</v>
      </c>
      <c r="E168" s="40">
        <v>2354.4666666666662</v>
      </c>
      <c r="F168" s="40">
        <v>2335.2333333333331</v>
      </c>
      <c r="G168" s="40">
        <v>2313.4666666666662</v>
      </c>
      <c r="H168" s="40">
        <v>2395.4666666666662</v>
      </c>
      <c r="I168" s="40">
        <v>2417.2333333333336</v>
      </c>
      <c r="J168" s="40">
        <v>2436.4666666666662</v>
      </c>
      <c r="K168" s="31">
        <v>2398</v>
      </c>
      <c r="L168" s="31">
        <v>2357</v>
      </c>
      <c r="M168" s="31">
        <v>0.94640000000000002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124.5</v>
      </c>
      <c r="D169" s="40">
        <v>124.13333333333333</v>
      </c>
      <c r="E169" s="40">
        <v>123.41666666666666</v>
      </c>
      <c r="F169" s="40">
        <v>122.33333333333333</v>
      </c>
      <c r="G169" s="40">
        <v>121.61666666666666</v>
      </c>
      <c r="H169" s="40">
        <v>125.21666666666665</v>
      </c>
      <c r="I169" s="40">
        <v>125.93333333333332</v>
      </c>
      <c r="J169" s="40">
        <v>127.01666666666665</v>
      </c>
      <c r="K169" s="31">
        <v>124.85</v>
      </c>
      <c r="L169" s="31">
        <v>123.05</v>
      </c>
      <c r="M169" s="31">
        <v>32.862020000000001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203.2</v>
      </c>
      <c r="D170" s="40">
        <v>203.91666666666666</v>
      </c>
      <c r="E170" s="40">
        <v>201.38333333333333</v>
      </c>
      <c r="F170" s="40">
        <v>199.56666666666666</v>
      </c>
      <c r="G170" s="40">
        <v>197.03333333333333</v>
      </c>
      <c r="H170" s="40">
        <v>205.73333333333332</v>
      </c>
      <c r="I170" s="40">
        <v>208.26666666666668</v>
      </c>
      <c r="J170" s="40">
        <v>210.08333333333331</v>
      </c>
      <c r="K170" s="31">
        <v>206.45</v>
      </c>
      <c r="L170" s="31">
        <v>202.1</v>
      </c>
      <c r="M170" s="31">
        <v>43.165669999999999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467.5</v>
      </c>
      <c r="D171" s="40">
        <v>462.9666666666667</v>
      </c>
      <c r="E171" s="40">
        <v>455.83333333333337</v>
      </c>
      <c r="F171" s="40">
        <v>444.16666666666669</v>
      </c>
      <c r="G171" s="40">
        <v>437.03333333333336</v>
      </c>
      <c r="H171" s="40">
        <v>474.63333333333338</v>
      </c>
      <c r="I171" s="40">
        <v>481.76666666666671</v>
      </c>
      <c r="J171" s="40">
        <v>493.43333333333339</v>
      </c>
      <c r="K171" s="31">
        <v>470.1</v>
      </c>
      <c r="L171" s="31">
        <v>451.3</v>
      </c>
      <c r="M171" s="31">
        <v>8.0840700000000005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15131.2</v>
      </c>
      <c r="D172" s="40">
        <v>15177.466666666667</v>
      </c>
      <c r="E172" s="40">
        <v>14954.933333333334</v>
      </c>
      <c r="F172" s="40">
        <v>14778.666666666668</v>
      </c>
      <c r="G172" s="40">
        <v>14556.133333333335</v>
      </c>
      <c r="H172" s="40">
        <v>15353.733333333334</v>
      </c>
      <c r="I172" s="40">
        <v>15576.266666666666</v>
      </c>
      <c r="J172" s="40">
        <v>15752.533333333333</v>
      </c>
      <c r="K172" s="31">
        <v>15400</v>
      </c>
      <c r="L172" s="31">
        <v>15001.2</v>
      </c>
      <c r="M172" s="31">
        <v>0.25930999999999998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39.5</v>
      </c>
      <c r="D173" s="40">
        <v>39.516666666666673</v>
      </c>
      <c r="E173" s="40">
        <v>39.133333333333347</v>
      </c>
      <c r="F173" s="40">
        <v>38.766666666666673</v>
      </c>
      <c r="G173" s="40">
        <v>38.383333333333347</v>
      </c>
      <c r="H173" s="40">
        <v>39.883333333333347</v>
      </c>
      <c r="I173" s="40">
        <v>40.266666666666673</v>
      </c>
      <c r="J173" s="40">
        <v>40.633333333333347</v>
      </c>
      <c r="K173" s="31">
        <v>39.9</v>
      </c>
      <c r="L173" s="31">
        <v>39.15</v>
      </c>
      <c r="M173" s="31">
        <v>354.79921999999999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199.05</v>
      </c>
      <c r="D174" s="40">
        <v>198.48333333333335</v>
      </c>
      <c r="E174" s="40">
        <v>196.76666666666671</v>
      </c>
      <c r="F174" s="40">
        <v>194.48333333333335</v>
      </c>
      <c r="G174" s="40">
        <v>192.76666666666671</v>
      </c>
      <c r="H174" s="40">
        <v>200.76666666666671</v>
      </c>
      <c r="I174" s="40">
        <v>202.48333333333335</v>
      </c>
      <c r="J174" s="40">
        <v>204.76666666666671</v>
      </c>
      <c r="K174" s="31">
        <v>200.2</v>
      </c>
      <c r="L174" s="31">
        <v>196.2</v>
      </c>
      <c r="M174" s="31">
        <v>47.197090000000003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136.75</v>
      </c>
      <c r="D175" s="40">
        <v>136.46666666666667</v>
      </c>
      <c r="E175" s="40">
        <v>135.33333333333334</v>
      </c>
      <c r="F175" s="40">
        <v>133.91666666666669</v>
      </c>
      <c r="G175" s="40">
        <v>132.78333333333336</v>
      </c>
      <c r="H175" s="40">
        <v>137.88333333333333</v>
      </c>
      <c r="I175" s="40">
        <v>139.01666666666665</v>
      </c>
      <c r="J175" s="40">
        <v>140.43333333333331</v>
      </c>
      <c r="K175" s="31">
        <v>137.6</v>
      </c>
      <c r="L175" s="31">
        <v>135.05000000000001</v>
      </c>
      <c r="M175" s="31">
        <v>78.172259999999994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2456.4499999999998</v>
      </c>
      <c r="D176" s="40">
        <v>2452.1166666666668</v>
      </c>
      <c r="E176" s="40">
        <v>2429.3333333333335</v>
      </c>
      <c r="F176" s="40">
        <v>2402.2166666666667</v>
      </c>
      <c r="G176" s="40">
        <v>2379.4333333333334</v>
      </c>
      <c r="H176" s="40">
        <v>2479.2333333333336</v>
      </c>
      <c r="I176" s="40">
        <v>2502.0166666666664</v>
      </c>
      <c r="J176" s="40">
        <v>2529.1333333333337</v>
      </c>
      <c r="K176" s="31">
        <v>2474.9</v>
      </c>
      <c r="L176" s="31">
        <v>2425</v>
      </c>
      <c r="M176" s="31">
        <v>60.980499999999999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955.75</v>
      </c>
      <c r="D177" s="40">
        <v>974.9</v>
      </c>
      <c r="E177" s="40">
        <v>930.84999999999991</v>
      </c>
      <c r="F177" s="40">
        <v>905.94999999999993</v>
      </c>
      <c r="G177" s="40">
        <v>861.89999999999986</v>
      </c>
      <c r="H177" s="40">
        <v>999.8</v>
      </c>
      <c r="I177" s="40">
        <v>1043.8499999999999</v>
      </c>
      <c r="J177" s="40">
        <v>1068.75</v>
      </c>
      <c r="K177" s="31">
        <v>1018.95</v>
      </c>
      <c r="L177" s="31">
        <v>950</v>
      </c>
      <c r="M177" s="31">
        <v>74.210459999999998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1161.3499999999999</v>
      </c>
      <c r="D178" s="40">
        <v>1166.4666666666667</v>
      </c>
      <c r="E178" s="40">
        <v>1147.9833333333333</v>
      </c>
      <c r="F178" s="40">
        <v>1134.6166666666666</v>
      </c>
      <c r="G178" s="40">
        <v>1116.1333333333332</v>
      </c>
      <c r="H178" s="40">
        <v>1179.8333333333335</v>
      </c>
      <c r="I178" s="40">
        <v>1198.3166666666671</v>
      </c>
      <c r="J178" s="40">
        <v>1211.6833333333336</v>
      </c>
      <c r="K178" s="31">
        <v>1184.95</v>
      </c>
      <c r="L178" s="31">
        <v>1153.0999999999999</v>
      </c>
      <c r="M178" s="31">
        <v>11.36171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2133.4499999999998</v>
      </c>
      <c r="D179" s="40">
        <v>2129.8166666666666</v>
      </c>
      <c r="E179" s="40">
        <v>2118.6333333333332</v>
      </c>
      <c r="F179" s="40">
        <v>2103.8166666666666</v>
      </c>
      <c r="G179" s="40">
        <v>2092.6333333333332</v>
      </c>
      <c r="H179" s="40">
        <v>2144.6333333333332</v>
      </c>
      <c r="I179" s="40">
        <v>2155.8166666666666</v>
      </c>
      <c r="J179" s="40">
        <v>2170.6333333333332</v>
      </c>
      <c r="K179" s="31">
        <v>2141</v>
      </c>
      <c r="L179" s="31">
        <v>2115</v>
      </c>
      <c r="M179" s="31">
        <v>3.1752699999999998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7659.5</v>
      </c>
      <c r="D180" s="40">
        <v>7705.3166666666666</v>
      </c>
      <c r="E180" s="40">
        <v>7595.6333333333332</v>
      </c>
      <c r="F180" s="40">
        <v>7531.7666666666664</v>
      </c>
      <c r="G180" s="40">
        <v>7422.083333333333</v>
      </c>
      <c r="H180" s="40">
        <v>7769.1833333333334</v>
      </c>
      <c r="I180" s="40">
        <v>7878.8666666666659</v>
      </c>
      <c r="J180" s="40">
        <v>7942.7333333333336</v>
      </c>
      <c r="K180" s="31">
        <v>7815</v>
      </c>
      <c r="L180" s="31">
        <v>7641.45</v>
      </c>
      <c r="M180" s="31">
        <v>0.45982000000000001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26416.5</v>
      </c>
      <c r="D181" s="40">
        <v>26246.883333333331</v>
      </c>
      <c r="E181" s="40">
        <v>26028.766666666663</v>
      </c>
      <c r="F181" s="40">
        <v>25641.033333333333</v>
      </c>
      <c r="G181" s="40">
        <v>25422.916666666664</v>
      </c>
      <c r="H181" s="40">
        <v>26634.616666666661</v>
      </c>
      <c r="I181" s="40">
        <v>26852.73333333333</v>
      </c>
      <c r="J181" s="40">
        <v>27240.46666666666</v>
      </c>
      <c r="K181" s="31">
        <v>26465</v>
      </c>
      <c r="L181" s="31">
        <v>25859.15</v>
      </c>
      <c r="M181" s="31">
        <v>0.23746999999999999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1494.05</v>
      </c>
      <c r="D182" s="40">
        <v>1496.7833333333335</v>
      </c>
      <c r="E182" s="40">
        <v>1484.0666666666671</v>
      </c>
      <c r="F182" s="40">
        <v>1474.0833333333335</v>
      </c>
      <c r="G182" s="40">
        <v>1461.366666666667</v>
      </c>
      <c r="H182" s="40">
        <v>1506.7666666666671</v>
      </c>
      <c r="I182" s="40">
        <v>1519.4833333333338</v>
      </c>
      <c r="J182" s="40">
        <v>1529.4666666666672</v>
      </c>
      <c r="K182" s="31">
        <v>1509.5</v>
      </c>
      <c r="L182" s="31">
        <v>1486.8</v>
      </c>
      <c r="M182" s="31">
        <v>4.2900099999999997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2271.6</v>
      </c>
      <c r="D183" s="40">
        <v>2260.65</v>
      </c>
      <c r="E183" s="40">
        <v>2239.3000000000002</v>
      </c>
      <c r="F183" s="40">
        <v>2207</v>
      </c>
      <c r="G183" s="40">
        <v>2185.65</v>
      </c>
      <c r="H183" s="40">
        <v>2292.9500000000003</v>
      </c>
      <c r="I183" s="40">
        <v>2314.2999999999997</v>
      </c>
      <c r="J183" s="40">
        <v>2346.6000000000004</v>
      </c>
      <c r="K183" s="31">
        <v>2282</v>
      </c>
      <c r="L183" s="31">
        <v>2228.35</v>
      </c>
      <c r="M183" s="31">
        <v>5.1682199999999998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488.65</v>
      </c>
      <c r="D184" s="40">
        <v>489.41666666666669</v>
      </c>
      <c r="E184" s="40">
        <v>485.33333333333337</v>
      </c>
      <c r="F184" s="40">
        <v>482.01666666666671</v>
      </c>
      <c r="G184" s="40">
        <v>477.93333333333339</v>
      </c>
      <c r="H184" s="40">
        <v>492.73333333333335</v>
      </c>
      <c r="I184" s="40">
        <v>496.81666666666672</v>
      </c>
      <c r="J184" s="40">
        <v>500.13333333333333</v>
      </c>
      <c r="K184" s="31">
        <v>493.5</v>
      </c>
      <c r="L184" s="31">
        <v>486.1</v>
      </c>
      <c r="M184" s="31">
        <v>125.6097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111.8</v>
      </c>
      <c r="D185" s="40">
        <v>110.98333333333335</v>
      </c>
      <c r="E185" s="40">
        <v>109.4666666666667</v>
      </c>
      <c r="F185" s="40">
        <v>107.13333333333335</v>
      </c>
      <c r="G185" s="40">
        <v>105.6166666666667</v>
      </c>
      <c r="H185" s="40">
        <v>113.31666666666669</v>
      </c>
      <c r="I185" s="40">
        <v>114.83333333333334</v>
      </c>
      <c r="J185" s="40">
        <v>117.16666666666669</v>
      </c>
      <c r="K185" s="31">
        <v>112.5</v>
      </c>
      <c r="L185" s="31">
        <v>108.65</v>
      </c>
      <c r="M185" s="31">
        <v>412.45513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759.75</v>
      </c>
      <c r="D186" s="40">
        <v>760.9</v>
      </c>
      <c r="E186" s="40">
        <v>755</v>
      </c>
      <c r="F186" s="40">
        <v>750.25</v>
      </c>
      <c r="G186" s="40">
        <v>744.35</v>
      </c>
      <c r="H186" s="40">
        <v>765.65</v>
      </c>
      <c r="I186" s="40">
        <v>771.54999999999984</v>
      </c>
      <c r="J186" s="40">
        <v>776.3</v>
      </c>
      <c r="K186" s="31">
        <v>766.8</v>
      </c>
      <c r="L186" s="31">
        <v>756.15</v>
      </c>
      <c r="M186" s="31">
        <v>26.04449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542.15</v>
      </c>
      <c r="D187" s="40">
        <v>544.35</v>
      </c>
      <c r="E187" s="40">
        <v>537.75</v>
      </c>
      <c r="F187" s="40">
        <v>533.35</v>
      </c>
      <c r="G187" s="40">
        <v>526.75</v>
      </c>
      <c r="H187" s="40">
        <v>548.75</v>
      </c>
      <c r="I187" s="40">
        <v>555.35000000000014</v>
      </c>
      <c r="J187" s="40">
        <v>559.75</v>
      </c>
      <c r="K187" s="31">
        <v>550.95000000000005</v>
      </c>
      <c r="L187" s="31">
        <v>539.95000000000005</v>
      </c>
      <c r="M187" s="31">
        <v>8.6155000000000008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597.20000000000005</v>
      </c>
      <c r="D188" s="40">
        <v>597.36666666666667</v>
      </c>
      <c r="E188" s="40">
        <v>592.13333333333333</v>
      </c>
      <c r="F188" s="40">
        <v>587.06666666666661</v>
      </c>
      <c r="G188" s="40">
        <v>581.83333333333326</v>
      </c>
      <c r="H188" s="40">
        <v>602.43333333333339</v>
      </c>
      <c r="I188" s="40">
        <v>607.66666666666674</v>
      </c>
      <c r="J188" s="40">
        <v>612.73333333333346</v>
      </c>
      <c r="K188" s="31">
        <v>602.6</v>
      </c>
      <c r="L188" s="31">
        <v>592.29999999999995</v>
      </c>
      <c r="M188" s="31">
        <v>2.5218699999999998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684.65</v>
      </c>
      <c r="D189" s="40">
        <v>681.5333333333333</v>
      </c>
      <c r="E189" s="40">
        <v>677.11666666666656</v>
      </c>
      <c r="F189" s="40">
        <v>669.58333333333326</v>
      </c>
      <c r="G189" s="40">
        <v>665.16666666666652</v>
      </c>
      <c r="H189" s="40">
        <v>689.06666666666661</v>
      </c>
      <c r="I189" s="40">
        <v>693.48333333333335</v>
      </c>
      <c r="J189" s="40">
        <v>701.01666666666665</v>
      </c>
      <c r="K189" s="31">
        <v>685.95</v>
      </c>
      <c r="L189" s="31">
        <v>674</v>
      </c>
      <c r="M189" s="31">
        <v>8.71861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935.85</v>
      </c>
      <c r="D190" s="40">
        <v>931.44999999999993</v>
      </c>
      <c r="E190" s="40">
        <v>922.39999999999986</v>
      </c>
      <c r="F190" s="40">
        <v>908.94999999999993</v>
      </c>
      <c r="G190" s="40">
        <v>899.89999999999986</v>
      </c>
      <c r="H190" s="40">
        <v>944.89999999999986</v>
      </c>
      <c r="I190" s="40">
        <v>953.94999999999982</v>
      </c>
      <c r="J190" s="40">
        <v>967.39999999999986</v>
      </c>
      <c r="K190" s="31">
        <v>940.5</v>
      </c>
      <c r="L190" s="31">
        <v>918</v>
      </c>
      <c r="M190" s="31">
        <v>14.89306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1369.8</v>
      </c>
      <c r="D191" s="40">
        <v>1367.0333333333335</v>
      </c>
      <c r="E191" s="40">
        <v>1352.7666666666671</v>
      </c>
      <c r="F191" s="40">
        <v>1335.7333333333336</v>
      </c>
      <c r="G191" s="40">
        <v>1321.4666666666672</v>
      </c>
      <c r="H191" s="40">
        <v>1384.0666666666671</v>
      </c>
      <c r="I191" s="40">
        <v>1398.3333333333335</v>
      </c>
      <c r="J191" s="40">
        <v>1415.366666666667</v>
      </c>
      <c r="K191" s="31">
        <v>1381.3</v>
      </c>
      <c r="L191" s="31">
        <v>1350</v>
      </c>
      <c r="M191" s="31">
        <v>2.5506199999999999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3601.75</v>
      </c>
      <c r="D192" s="40">
        <v>3600.8333333333335</v>
      </c>
      <c r="E192" s="40">
        <v>3566.916666666667</v>
      </c>
      <c r="F192" s="40">
        <v>3532.0833333333335</v>
      </c>
      <c r="G192" s="40">
        <v>3498.166666666667</v>
      </c>
      <c r="H192" s="40">
        <v>3635.666666666667</v>
      </c>
      <c r="I192" s="40">
        <v>3669.5833333333339</v>
      </c>
      <c r="J192" s="40">
        <v>3704.416666666667</v>
      </c>
      <c r="K192" s="31">
        <v>3634.75</v>
      </c>
      <c r="L192" s="31">
        <v>3566</v>
      </c>
      <c r="M192" s="31">
        <v>15.67957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777.5</v>
      </c>
      <c r="D193" s="40">
        <v>774.19999999999993</v>
      </c>
      <c r="E193" s="40">
        <v>769.34999999999991</v>
      </c>
      <c r="F193" s="40">
        <v>761.19999999999993</v>
      </c>
      <c r="G193" s="40">
        <v>756.34999999999991</v>
      </c>
      <c r="H193" s="40">
        <v>782.34999999999991</v>
      </c>
      <c r="I193" s="40">
        <v>787.2</v>
      </c>
      <c r="J193" s="40">
        <v>795.34999999999991</v>
      </c>
      <c r="K193" s="31">
        <v>779.05</v>
      </c>
      <c r="L193" s="31">
        <v>766.05</v>
      </c>
      <c r="M193" s="31">
        <v>9.3582800000000006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5943.4</v>
      </c>
      <c r="D194" s="40">
        <v>5961.4833333333336</v>
      </c>
      <c r="E194" s="40">
        <v>5863.9666666666672</v>
      </c>
      <c r="F194" s="40">
        <v>5784.5333333333338</v>
      </c>
      <c r="G194" s="40">
        <v>5687.0166666666673</v>
      </c>
      <c r="H194" s="40">
        <v>6040.916666666667</v>
      </c>
      <c r="I194" s="40">
        <v>6138.4333333333334</v>
      </c>
      <c r="J194" s="40">
        <v>6217.8666666666668</v>
      </c>
      <c r="K194" s="31">
        <v>6059</v>
      </c>
      <c r="L194" s="31">
        <v>5882.05</v>
      </c>
      <c r="M194" s="31">
        <v>1.98455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493.95</v>
      </c>
      <c r="D195" s="40">
        <v>494</v>
      </c>
      <c r="E195" s="40">
        <v>489.5</v>
      </c>
      <c r="F195" s="40">
        <v>485.05</v>
      </c>
      <c r="G195" s="40">
        <v>480.55</v>
      </c>
      <c r="H195" s="40">
        <v>498.45</v>
      </c>
      <c r="I195" s="40">
        <v>502.95</v>
      </c>
      <c r="J195" s="40">
        <v>507.4</v>
      </c>
      <c r="K195" s="31">
        <v>498.5</v>
      </c>
      <c r="L195" s="31">
        <v>489.55</v>
      </c>
      <c r="M195" s="31">
        <v>169.51593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227.7</v>
      </c>
      <c r="D196" s="40">
        <v>228.4666666666667</v>
      </c>
      <c r="E196" s="40">
        <v>226.03333333333339</v>
      </c>
      <c r="F196" s="40">
        <v>224.3666666666667</v>
      </c>
      <c r="G196" s="40">
        <v>221.93333333333339</v>
      </c>
      <c r="H196" s="40">
        <v>230.13333333333338</v>
      </c>
      <c r="I196" s="40">
        <v>232.56666666666666</v>
      </c>
      <c r="J196" s="40">
        <v>234.23333333333338</v>
      </c>
      <c r="K196" s="31">
        <v>230.9</v>
      </c>
      <c r="L196" s="31">
        <v>226.8</v>
      </c>
      <c r="M196" s="31">
        <v>235.16676000000001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1176.8499999999999</v>
      </c>
      <c r="D197" s="40">
        <v>1172.6166666666666</v>
      </c>
      <c r="E197" s="40">
        <v>1163.2333333333331</v>
      </c>
      <c r="F197" s="40">
        <v>1149.6166666666666</v>
      </c>
      <c r="G197" s="40">
        <v>1140.2333333333331</v>
      </c>
      <c r="H197" s="40">
        <v>1186.2333333333331</v>
      </c>
      <c r="I197" s="40">
        <v>1195.6166666666668</v>
      </c>
      <c r="J197" s="40">
        <v>1209.2333333333331</v>
      </c>
      <c r="K197" s="31">
        <v>1182</v>
      </c>
      <c r="L197" s="31">
        <v>1159</v>
      </c>
      <c r="M197" s="31">
        <v>52.123939999999997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1611.2</v>
      </c>
      <c r="D198" s="40">
        <v>1605.3999999999999</v>
      </c>
      <c r="E198" s="40">
        <v>1590.7999999999997</v>
      </c>
      <c r="F198" s="40">
        <v>1570.3999999999999</v>
      </c>
      <c r="G198" s="40">
        <v>1555.7999999999997</v>
      </c>
      <c r="H198" s="40">
        <v>1625.7999999999997</v>
      </c>
      <c r="I198" s="40">
        <v>1640.3999999999996</v>
      </c>
      <c r="J198" s="40">
        <v>1660.7999999999997</v>
      </c>
      <c r="K198" s="31">
        <v>1620</v>
      </c>
      <c r="L198" s="31">
        <v>1585</v>
      </c>
      <c r="M198" s="31">
        <v>19.47954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983.65</v>
      </c>
      <c r="D199" s="40">
        <v>970.4</v>
      </c>
      <c r="E199" s="40">
        <v>951.3</v>
      </c>
      <c r="F199" s="40">
        <v>918.94999999999993</v>
      </c>
      <c r="G199" s="40">
        <v>899.84999999999991</v>
      </c>
      <c r="H199" s="40">
        <v>1002.75</v>
      </c>
      <c r="I199" s="40">
        <v>1021.8500000000001</v>
      </c>
      <c r="J199" s="40">
        <v>1054.2</v>
      </c>
      <c r="K199" s="31">
        <v>989.5</v>
      </c>
      <c r="L199" s="31">
        <v>938.05</v>
      </c>
      <c r="M199" s="31">
        <v>1.7370699999999999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2373.15</v>
      </c>
      <c r="D200" s="40">
        <v>2384.3333333333335</v>
      </c>
      <c r="E200" s="40">
        <v>2344.666666666667</v>
      </c>
      <c r="F200" s="40">
        <v>2316.1833333333334</v>
      </c>
      <c r="G200" s="40">
        <v>2276.5166666666669</v>
      </c>
      <c r="H200" s="40">
        <v>2412.8166666666671</v>
      </c>
      <c r="I200" s="40">
        <v>2452.483333333334</v>
      </c>
      <c r="J200" s="40">
        <v>2480.9666666666672</v>
      </c>
      <c r="K200" s="31">
        <v>2424</v>
      </c>
      <c r="L200" s="31">
        <v>2355.85</v>
      </c>
      <c r="M200" s="31">
        <v>12.50492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3112.8</v>
      </c>
      <c r="D201" s="40">
        <v>3119.5499999999997</v>
      </c>
      <c r="E201" s="40">
        <v>3087.2499999999995</v>
      </c>
      <c r="F201" s="40">
        <v>3061.7</v>
      </c>
      <c r="G201" s="40">
        <v>3029.3999999999996</v>
      </c>
      <c r="H201" s="40">
        <v>3145.0999999999995</v>
      </c>
      <c r="I201" s="40">
        <v>3177.3999999999996</v>
      </c>
      <c r="J201" s="40">
        <v>3202.9499999999994</v>
      </c>
      <c r="K201" s="31">
        <v>3151.85</v>
      </c>
      <c r="L201" s="31">
        <v>3094</v>
      </c>
      <c r="M201" s="31">
        <v>0.89456999999999998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577.85</v>
      </c>
      <c r="D202" s="40">
        <v>579.04999999999995</v>
      </c>
      <c r="E202" s="40">
        <v>575.09999999999991</v>
      </c>
      <c r="F202" s="40">
        <v>572.34999999999991</v>
      </c>
      <c r="G202" s="40">
        <v>568.39999999999986</v>
      </c>
      <c r="H202" s="40">
        <v>581.79999999999995</v>
      </c>
      <c r="I202" s="40">
        <v>585.75</v>
      </c>
      <c r="J202" s="40">
        <v>588.5</v>
      </c>
      <c r="K202" s="31">
        <v>583</v>
      </c>
      <c r="L202" s="31">
        <v>576.29999999999995</v>
      </c>
      <c r="M202" s="31">
        <v>3.6238999999999999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1037.45</v>
      </c>
      <c r="D203" s="40">
        <v>1038.55</v>
      </c>
      <c r="E203" s="40">
        <v>1026.5</v>
      </c>
      <c r="F203" s="40">
        <v>1015.55</v>
      </c>
      <c r="G203" s="40">
        <v>1003.5</v>
      </c>
      <c r="H203" s="40">
        <v>1049.5</v>
      </c>
      <c r="I203" s="40">
        <v>1061.5499999999997</v>
      </c>
      <c r="J203" s="40">
        <v>1072.5</v>
      </c>
      <c r="K203" s="31">
        <v>1050.5999999999999</v>
      </c>
      <c r="L203" s="31">
        <v>1027.5999999999999</v>
      </c>
      <c r="M203" s="31">
        <v>2.1464400000000001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742.2</v>
      </c>
      <c r="D204" s="40">
        <v>737.91666666666663</v>
      </c>
      <c r="E204" s="40">
        <v>731.83333333333326</v>
      </c>
      <c r="F204" s="40">
        <v>721.46666666666658</v>
      </c>
      <c r="G204" s="40">
        <v>715.38333333333321</v>
      </c>
      <c r="H204" s="40">
        <v>748.2833333333333</v>
      </c>
      <c r="I204" s="40">
        <v>754.36666666666656</v>
      </c>
      <c r="J204" s="40">
        <v>764.73333333333335</v>
      </c>
      <c r="K204" s="31">
        <v>744</v>
      </c>
      <c r="L204" s="31">
        <v>727.55</v>
      </c>
      <c r="M204" s="31">
        <v>23.961469999999998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7433.85</v>
      </c>
      <c r="D205" s="40">
        <v>7446.3499999999995</v>
      </c>
      <c r="E205" s="40">
        <v>7377.4999999999991</v>
      </c>
      <c r="F205" s="40">
        <v>7321.15</v>
      </c>
      <c r="G205" s="40">
        <v>7252.2999999999993</v>
      </c>
      <c r="H205" s="40">
        <v>7502.6999999999989</v>
      </c>
      <c r="I205" s="40">
        <v>7571.5499999999993</v>
      </c>
      <c r="J205" s="40">
        <v>7627.8999999999987</v>
      </c>
      <c r="K205" s="31">
        <v>7515.2</v>
      </c>
      <c r="L205" s="31">
        <v>7390</v>
      </c>
      <c r="M205" s="31">
        <v>1.9858199999999999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47.1</v>
      </c>
      <c r="D206" s="40">
        <v>46.866666666666667</v>
      </c>
      <c r="E206" s="40">
        <v>46.483333333333334</v>
      </c>
      <c r="F206" s="40">
        <v>45.866666666666667</v>
      </c>
      <c r="G206" s="40">
        <v>45.483333333333334</v>
      </c>
      <c r="H206" s="40">
        <v>47.483333333333334</v>
      </c>
      <c r="I206" s="40">
        <v>47.866666666666674</v>
      </c>
      <c r="J206" s="40">
        <v>48.483333333333334</v>
      </c>
      <c r="K206" s="31">
        <v>47.25</v>
      </c>
      <c r="L206" s="31">
        <v>46.25</v>
      </c>
      <c r="M206" s="31">
        <v>115.57796999999999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1568.7</v>
      </c>
      <c r="D207" s="40">
        <v>1564.7</v>
      </c>
      <c r="E207" s="40">
        <v>1541.6000000000001</v>
      </c>
      <c r="F207" s="40">
        <v>1514.5</v>
      </c>
      <c r="G207" s="40">
        <v>1491.4</v>
      </c>
      <c r="H207" s="40">
        <v>1591.8000000000002</v>
      </c>
      <c r="I207" s="40">
        <v>1614.9</v>
      </c>
      <c r="J207" s="40">
        <v>1642.0000000000002</v>
      </c>
      <c r="K207" s="31">
        <v>1587.8</v>
      </c>
      <c r="L207" s="31">
        <v>1537.6</v>
      </c>
      <c r="M207" s="31">
        <v>4.7307499999999996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929.95</v>
      </c>
      <c r="D208" s="40">
        <v>924.65</v>
      </c>
      <c r="E208" s="40">
        <v>917.3</v>
      </c>
      <c r="F208" s="40">
        <v>904.65</v>
      </c>
      <c r="G208" s="40">
        <v>897.3</v>
      </c>
      <c r="H208" s="40">
        <v>937.3</v>
      </c>
      <c r="I208" s="40">
        <v>944.65000000000009</v>
      </c>
      <c r="J208" s="40">
        <v>957.3</v>
      </c>
      <c r="K208" s="31">
        <v>932</v>
      </c>
      <c r="L208" s="31">
        <v>912</v>
      </c>
      <c r="M208" s="31">
        <v>16.514250000000001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893.9</v>
      </c>
      <c r="D209" s="40">
        <v>893.51666666666677</v>
      </c>
      <c r="E209" s="40">
        <v>884.58333333333348</v>
      </c>
      <c r="F209" s="40">
        <v>875.26666666666677</v>
      </c>
      <c r="G209" s="40">
        <v>866.33333333333348</v>
      </c>
      <c r="H209" s="40">
        <v>902.83333333333348</v>
      </c>
      <c r="I209" s="40">
        <v>911.76666666666665</v>
      </c>
      <c r="J209" s="40">
        <v>921.08333333333348</v>
      </c>
      <c r="K209" s="31">
        <v>902.45</v>
      </c>
      <c r="L209" s="31">
        <v>884.2</v>
      </c>
      <c r="M209" s="31">
        <v>1.2900400000000001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348.45</v>
      </c>
      <c r="D210" s="40">
        <v>347.58333333333331</v>
      </c>
      <c r="E210" s="40">
        <v>344.21666666666664</v>
      </c>
      <c r="F210" s="40">
        <v>339.98333333333335</v>
      </c>
      <c r="G210" s="40">
        <v>336.61666666666667</v>
      </c>
      <c r="H210" s="40">
        <v>351.81666666666661</v>
      </c>
      <c r="I210" s="40">
        <v>355.18333333333328</v>
      </c>
      <c r="J210" s="40">
        <v>359.41666666666657</v>
      </c>
      <c r="K210" s="31">
        <v>350.95</v>
      </c>
      <c r="L210" s="31">
        <v>343.35</v>
      </c>
      <c r="M210" s="31">
        <v>142.12622999999999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16.399999999999999</v>
      </c>
      <c r="D211" s="40">
        <v>15.85</v>
      </c>
      <c r="E211" s="40">
        <v>15</v>
      </c>
      <c r="F211" s="40">
        <v>13.6</v>
      </c>
      <c r="G211" s="40">
        <v>12.75</v>
      </c>
      <c r="H211" s="40">
        <v>17.25</v>
      </c>
      <c r="I211" s="40">
        <v>18.099999999999998</v>
      </c>
      <c r="J211" s="40">
        <v>19.5</v>
      </c>
      <c r="K211" s="31">
        <v>16.7</v>
      </c>
      <c r="L211" s="31">
        <v>14.45</v>
      </c>
      <c r="M211" s="31">
        <v>13353.278609999999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1250.75</v>
      </c>
      <c r="D212" s="40">
        <v>1252.8166666666666</v>
      </c>
      <c r="E212" s="40">
        <v>1240.1333333333332</v>
      </c>
      <c r="F212" s="40">
        <v>1229.5166666666667</v>
      </c>
      <c r="G212" s="40">
        <v>1216.8333333333333</v>
      </c>
      <c r="H212" s="40">
        <v>1263.4333333333332</v>
      </c>
      <c r="I212" s="40">
        <v>1276.1166666666666</v>
      </c>
      <c r="J212" s="40">
        <v>1286.7333333333331</v>
      </c>
      <c r="K212" s="31">
        <v>1265.5</v>
      </c>
      <c r="L212" s="31">
        <v>1242.2</v>
      </c>
      <c r="M212" s="31">
        <v>3.0204499999999999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1942.7</v>
      </c>
      <c r="D213" s="40">
        <v>1931.2</v>
      </c>
      <c r="E213" s="40">
        <v>1903.4</v>
      </c>
      <c r="F213" s="40">
        <v>1864.1000000000001</v>
      </c>
      <c r="G213" s="40">
        <v>1836.3000000000002</v>
      </c>
      <c r="H213" s="40">
        <v>1970.5</v>
      </c>
      <c r="I213" s="40">
        <v>1998.2999999999997</v>
      </c>
      <c r="J213" s="40">
        <v>2037.6</v>
      </c>
      <c r="K213" s="31">
        <v>1959</v>
      </c>
      <c r="L213" s="31">
        <v>1891.9</v>
      </c>
      <c r="M213" s="31">
        <v>9.3885900000000007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643.20000000000005</v>
      </c>
      <c r="D214" s="40">
        <v>642.88333333333333</v>
      </c>
      <c r="E214" s="40">
        <v>638.16666666666663</v>
      </c>
      <c r="F214" s="40">
        <v>633.13333333333333</v>
      </c>
      <c r="G214" s="40">
        <v>628.41666666666663</v>
      </c>
      <c r="H214" s="40">
        <v>647.91666666666663</v>
      </c>
      <c r="I214" s="40">
        <v>652.63333333333333</v>
      </c>
      <c r="J214" s="40">
        <v>657.66666666666663</v>
      </c>
      <c r="K214" s="40">
        <v>647.6</v>
      </c>
      <c r="L214" s="40">
        <v>637.85</v>
      </c>
      <c r="M214" s="40">
        <v>34.328020000000002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</v>
      </c>
      <c r="D215" s="40">
        <v>13.816666666666668</v>
      </c>
      <c r="E215" s="40">
        <v>13.433333333333337</v>
      </c>
      <c r="F215" s="40">
        <v>12.866666666666669</v>
      </c>
      <c r="G215" s="40">
        <v>12.483333333333338</v>
      </c>
      <c r="H215" s="40">
        <v>14.383333333333336</v>
      </c>
      <c r="I215" s="40">
        <v>14.766666666666666</v>
      </c>
      <c r="J215" s="40">
        <v>15.333333333333336</v>
      </c>
      <c r="K215" s="40">
        <v>14.2</v>
      </c>
      <c r="L215" s="40">
        <v>13.25</v>
      </c>
      <c r="M215" s="40">
        <v>3710.1606999999999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367.95</v>
      </c>
      <c r="D216" s="40">
        <v>364.51666666666671</v>
      </c>
      <c r="E216" s="40">
        <v>358.03333333333342</v>
      </c>
      <c r="F216" s="40">
        <v>348.11666666666673</v>
      </c>
      <c r="G216" s="40">
        <v>341.63333333333344</v>
      </c>
      <c r="H216" s="40">
        <v>374.43333333333339</v>
      </c>
      <c r="I216" s="40">
        <v>380.91666666666663</v>
      </c>
      <c r="J216" s="40">
        <v>390.83333333333337</v>
      </c>
      <c r="K216" s="40">
        <v>371</v>
      </c>
      <c r="L216" s="40">
        <v>354.6</v>
      </c>
      <c r="M216" s="40">
        <v>283.25189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4"/>
      <c r="B1" s="50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7" t="s">
        <v>16</v>
      </c>
      <c r="B9" s="499" t="s">
        <v>18</v>
      </c>
      <c r="C9" s="503" t="s">
        <v>20</v>
      </c>
      <c r="D9" s="503" t="s">
        <v>21</v>
      </c>
      <c r="E9" s="494" t="s">
        <v>22</v>
      </c>
      <c r="F9" s="495"/>
      <c r="G9" s="496"/>
      <c r="H9" s="494" t="s">
        <v>23</v>
      </c>
      <c r="I9" s="495"/>
      <c r="J9" s="496"/>
      <c r="K9" s="26"/>
      <c r="L9" s="27"/>
      <c r="M9" s="53"/>
      <c r="N9" s="1"/>
      <c r="O9" s="1"/>
    </row>
    <row r="10" spans="1:15" ht="42.75" customHeight="1">
      <c r="A10" s="501"/>
      <c r="B10" s="502"/>
      <c r="C10" s="502"/>
      <c r="D10" s="5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25323.35</v>
      </c>
      <c r="D11" s="40">
        <v>25507.783333333336</v>
      </c>
      <c r="E11" s="40">
        <v>25015.666666666672</v>
      </c>
      <c r="F11" s="40">
        <v>24707.983333333334</v>
      </c>
      <c r="G11" s="40">
        <v>24215.866666666669</v>
      </c>
      <c r="H11" s="40">
        <v>25815.466666666674</v>
      </c>
      <c r="I11" s="40">
        <v>26307.583333333336</v>
      </c>
      <c r="J11" s="40">
        <v>26615.266666666677</v>
      </c>
      <c r="K11" s="31">
        <v>25999.9</v>
      </c>
      <c r="L11" s="31">
        <v>25200.1</v>
      </c>
      <c r="M11" s="31">
        <v>1.528E-2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543.25</v>
      </c>
      <c r="D12" s="40">
        <v>544.0333333333333</v>
      </c>
      <c r="E12" s="40">
        <v>540.21666666666658</v>
      </c>
      <c r="F12" s="40">
        <v>537.18333333333328</v>
      </c>
      <c r="G12" s="40">
        <v>533.36666666666656</v>
      </c>
      <c r="H12" s="40">
        <v>547.06666666666661</v>
      </c>
      <c r="I12" s="40">
        <v>550.88333333333321</v>
      </c>
      <c r="J12" s="40">
        <v>553.91666666666663</v>
      </c>
      <c r="K12" s="31">
        <v>547.85</v>
      </c>
      <c r="L12" s="31">
        <v>541</v>
      </c>
      <c r="M12" s="31">
        <v>1.4913099999999999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980.1</v>
      </c>
      <c r="D13" s="40">
        <v>978.69999999999993</v>
      </c>
      <c r="E13" s="40">
        <v>969.39999999999986</v>
      </c>
      <c r="F13" s="40">
        <v>958.69999999999993</v>
      </c>
      <c r="G13" s="40">
        <v>949.39999999999986</v>
      </c>
      <c r="H13" s="40">
        <v>989.39999999999986</v>
      </c>
      <c r="I13" s="40">
        <v>998.69999999999982</v>
      </c>
      <c r="J13" s="40">
        <v>1009.3999999999999</v>
      </c>
      <c r="K13" s="31">
        <v>988</v>
      </c>
      <c r="L13" s="31">
        <v>968</v>
      </c>
      <c r="M13" s="31">
        <v>10.16812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2538</v>
      </c>
      <c r="D14" s="40">
        <v>2540.5666666666666</v>
      </c>
      <c r="E14" s="40">
        <v>2506.1333333333332</v>
      </c>
      <c r="F14" s="40">
        <v>2474.2666666666664</v>
      </c>
      <c r="G14" s="40">
        <v>2439.833333333333</v>
      </c>
      <c r="H14" s="40">
        <v>2572.4333333333334</v>
      </c>
      <c r="I14" s="40">
        <v>2606.8666666666668</v>
      </c>
      <c r="J14" s="40">
        <v>2638.7333333333336</v>
      </c>
      <c r="K14" s="31">
        <v>2575</v>
      </c>
      <c r="L14" s="31">
        <v>2508.6999999999998</v>
      </c>
      <c r="M14" s="31">
        <v>0.64790000000000003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2300.4</v>
      </c>
      <c r="D15" s="40">
        <v>2258.5166666666664</v>
      </c>
      <c r="E15" s="40">
        <v>2142.0333333333328</v>
      </c>
      <c r="F15" s="40">
        <v>1983.6666666666665</v>
      </c>
      <c r="G15" s="40">
        <v>1867.1833333333329</v>
      </c>
      <c r="H15" s="40">
        <v>2416.8833333333328</v>
      </c>
      <c r="I15" s="40">
        <v>2533.3666666666663</v>
      </c>
      <c r="J15" s="40">
        <v>2691.7333333333327</v>
      </c>
      <c r="K15" s="31">
        <v>2375</v>
      </c>
      <c r="L15" s="31">
        <v>2100.15</v>
      </c>
      <c r="M15" s="31">
        <v>10.340820000000001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18859.5</v>
      </c>
      <c r="D16" s="40">
        <v>18943.166666666668</v>
      </c>
      <c r="E16" s="40">
        <v>18736.333333333336</v>
      </c>
      <c r="F16" s="40">
        <v>18613.166666666668</v>
      </c>
      <c r="G16" s="40">
        <v>18406.333333333336</v>
      </c>
      <c r="H16" s="40">
        <v>19066.333333333336</v>
      </c>
      <c r="I16" s="40">
        <v>19273.166666666672</v>
      </c>
      <c r="J16" s="40">
        <v>19396.333333333336</v>
      </c>
      <c r="K16" s="31">
        <v>19150</v>
      </c>
      <c r="L16" s="31">
        <v>18820</v>
      </c>
      <c r="M16" s="31">
        <v>8.208E-2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124.45</v>
      </c>
      <c r="D17" s="40">
        <v>122.90000000000002</v>
      </c>
      <c r="E17" s="40">
        <v>119.15000000000003</v>
      </c>
      <c r="F17" s="40">
        <v>113.85000000000001</v>
      </c>
      <c r="G17" s="40">
        <v>110.10000000000002</v>
      </c>
      <c r="H17" s="40">
        <v>128.20000000000005</v>
      </c>
      <c r="I17" s="40">
        <v>131.95000000000002</v>
      </c>
      <c r="J17" s="40">
        <v>137.25000000000006</v>
      </c>
      <c r="K17" s="31">
        <v>126.65</v>
      </c>
      <c r="L17" s="31">
        <v>117.6</v>
      </c>
      <c r="M17" s="31">
        <v>176.94347999999999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271.25</v>
      </c>
      <c r="D18" s="40">
        <v>273.11666666666667</v>
      </c>
      <c r="E18" s="40">
        <v>267.23333333333335</v>
      </c>
      <c r="F18" s="40">
        <v>263.2166666666667</v>
      </c>
      <c r="G18" s="40">
        <v>257.33333333333337</v>
      </c>
      <c r="H18" s="40">
        <v>277.13333333333333</v>
      </c>
      <c r="I18" s="40">
        <v>283.01666666666665</v>
      </c>
      <c r="J18" s="40">
        <v>287.0333333333333</v>
      </c>
      <c r="K18" s="31">
        <v>279</v>
      </c>
      <c r="L18" s="31">
        <v>269.10000000000002</v>
      </c>
      <c r="M18" s="31">
        <v>23.35482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2320</v>
      </c>
      <c r="D19" s="40">
        <v>2310.65</v>
      </c>
      <c r="E19" s="40">
        <v>2297.3000000000002</v>
      </c>
      <c r="F19" s="40">
        <v>2274.6</v>
      </c>
      <c r="G19" s="40">
        <v>2261.25</v>
      </c>
      <c r="H19" s="40">
        <v>2333.3500000000004</v>
      </c>
      <c r="I19" s="40">
        <v>2346.6999999999998</v>
      </c>
      <c r="J19" s="40">
        <v>2369.4000000000005</v>
      </c>
      <c r="K19" s="31">
        <v>2324</v>
      </c>
      <c r="L19" s="31">
        <v>2287.9499999999998</v>
      </c>
      <c r="M19" s="31">
        <v>2.8687100000000001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1722.25</v>
      </c>
      <c r="D20" s="40">
        <v>1722.7</v>
      </c>
      <c r="E20" s="40">
        <v>1706.15</v>
      </c>
      <c r="F20" s="40">
        <v>1690.05</v>
      </c>
      <c r="G20" s="40">
        <v>1673.5</v>
      </c>
      <c r="H20" s="40">
        <v>1738.8000000000002</v>
      </c>
      <c r="I20" s="40">
        <v>1755.35</v>
      </c>
      <c r="J20" s="40">
        <v>1771.4500000000003</v>
      </c>
      <c r="K20" s="31">
        <v>1739.25</v>
      </c>
      <c r="L20" s="31">
        <v>1706.6</v>
      </c>
      <c r="M20" s="31">
        <v>13.063929999999999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1390.1</v>
      </c>
      <c r="D21" s="40">
        <v>1393.7</v>
      </c>
      <c r="E21" s="40">
        <v>1377.4</v>
      </c>
      <c r="F21" s="40">
        <v>1364.7</v>
      </c>
      <c r="G21" s="40">
        <v>1348.4</v>
      </c>
      <c r="H21" s="40">
        <v>1406.4</v>
      </c>
      <c r="I21" s="40">
        <v>1422.6999999999998</v>
      </c>
      <c r="J21" s="40">
        <v>1435.4</v>
      </c>
      <c r="K21" s="31">
        <v>1410</v>
      </c>
      <c r="L21" s="31">
        <v>1381</v>
      </c>
      <c r="M21" s="31">
        <v>6.6801000000000004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769.75</v>
      </c>
      <c r="D22" s="40">
        <v>768.51666666666677</v>
      </c>
      <c r="E22" s="40">
        <v>761.23333333333358</v>
      </c>
      <c r="F22" s="40">
        <v>752.71666666666681</v>
      </c>
      <c r="G22" s="40">
        <v>745.43333333333362</v>
      </c>
      <c r="H22" s="40">
        <v>777.03333333333353</v>
      </c>
      <c r="I22" s="40">
        <v>784.31666666666661</v>
      </c>
      <c r="J22" s="40">
        <v>792.83333333333348</v>
      </c>
      <c r="K22" s="31">
        <v>775.8</v>
      </c>
      <c r="L22" s="31">
        <v>760</v>
      </c>
      <c r="M22" s="31">
        <v>46.874789999999997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1880.55</v>
      </c>
      <c r="D23" s="40">
        <v>1878.95</v>
      </c>
      <c r="E23" s="40">
        <v>1857.9</v>
      </c>
      <c r="F23" s="40">
        <v>1835.25</v>
      </c>
      <c r="G23" s="40">
        <v>1814.2</v>
      </c>
      <c r="H23" s="40">
        <v>1901.6000000000001</v>
      </c>
      <c r="I23" s="40">
        <v>1922.6499999999999</v>
      </c>
      <c r="J23" s="40">
        <v>1945.3000000000002</v>
      </c>
      <c r="K23" s="31">
        <v>1900</v>
      </c>
      <c r="L23" s="31">
        <v>1856.3</v>
      </c>
      <c r="M23" s="31">
        <v>0.56535000000000002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351.7</v>
      </c>
      <c r="D24" s="40">
        <v>348.3</v>
      </c>
      <c r="E24" s="40">
        <v>341.85</v>
      </c>
      <c r="F24" s="40">
        <v>332</v>
      </c>
      <c r="G24" s="40">
        <v>325.55</v>
      </c>
      <c r="H24" s="40">
        <v>358.15000000000003</v>
      </c>
      <c r="I24" s="40">
        <v>364.59999999999997</v>
      </c>
      <c r="J24" s="40">
        <v>374.45000000000005</v>
      </c>
      <c r="K24" s="31">
        <v>354.75</v>
      </c>
      <c r="L24" s="31">
        <v>338.45</v>
      </c>
      <c r="M24" s="31">
        <v>3.93872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235.2</v>
      </c>
      <c r="D25" s="40">
        <v>236.79999999999998</v>
      </c>
      <c r="E25" s="40">
        <v>231.59999999999997</v>
      </c>
      <c r="F25" s="40">
        <v>227.99999999999997</v>
      </c>
      <c r="G25" s="40">
        <v>222.79999999999995</v>
      </c>
      <c r="H25" s="40">
        <v>240.39999999999998</v>
      </c>
      <c r="I25" s="40">
        <v>245.59999999999997</v>
      </c>
      <c r="J25" s="40">
        <v>249.2</v>
      </c>
      <c r="K25" s="31">
        <v>242</v>
      </c>
      <c r="L25" s="31">
        <v>233.2</v>
      </c>
      <c r="M25" s="31">
        <v>16.914909999999999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1066.9000000000001</v>
      </c>
      <c r="D26" s="40">
        <v>1073.9333333333332</v>
      </c>
      <c r="E26" s="40">
        <v>1055.0666666666664</v>
      </c>
      <c r="F26" s="40">
        <v>1043.2333333333331</v>
      </c>
      <c r="G26" s="40">
        <v>1024.3666666666663</v>
      </c>
      <c r="H26" s="40">
        <v>1085.7666666666664</v>
      </c>
      <c r="I26" s="40">
        <v>1104.6333333333332</v>
      </c>
      <c r="J26" s="40">
        <v>1116.4666666666665</v>
      </c>
      <c r="K26" s="31">
        <v>1092.8</v>
      </c>
      <c r="L26" s="31">
        <v>1062.0999999999999</v>
      </c>
      <c r="M26" s="31">
        <v>4.5178399999999996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1884.85</v>
      </c>
      <c r="D27" s="40">
        <v>1875.2833333333335</v>
      </c>
      <c r="E27" s="40">
        <v>1860.5666666666671</v>
      </c>
      <c r="F27" s="40">
        <v>1836.2833333333335</v>
      </c>
      <c r="G27" s="40">
        <v>1821.5666666666671</v>
      </c>
      <c r="H27" s="40">
        <v>1899.5666666666671</v>
      </c>
      <c r="I27" s="40">
        <v>1914.2833333333338</v>
      </c>
      <c r="J27" s="40">
        <v>1938.5666666666671</v>
      </c>
      <c r="K27" s="31">
        <v>1890</v>
      </c>
      <c r="L27" s="31">
        <v>1851</v>
      </c>
      <c r="M27" s="31">
        <v>0.14710999999999999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2123.9</v>
      </c>
      <c r="D28" s="40">
        <v>2100.5</v>
      </c>
      <c r="E28" s="40">
        <v>2055.35</v>
      </c>
      <c r="F28" s="40">
        <v>1986.8</v>
      </c>
      <c r="G28" s="40">
        <v>1941.6499999999999</v>
      </c>
      <c r="H28" s="40">
        <v>2169.0500000000002</v>
      </c>
      <c r="I28" s="40">
        <v>2214.1999999999998</v>
      </c>
      <c r="J28" s="40">
        <v>2282.75</v>
      </c>
      <c r="K28" s="31">
        <v>2145.65</v>
      </c>
      <c r="L28" s="31">
        <v>2031.95</v>
      </c>
      <c r="M28" s="31">
        <v>0.44878000000000001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104.45</v>
      </c>
      <c r="D29" s="40">
        <v>104.21666666666665</v>
      </c>
      <c r="E29" s="40">
        <v>101.73333333333331</v>
      </c>
      <c r="F29" s="40">
        <v>99.016666666666652</v>
      </c>
      <c r="G29" s="40">
        <v>96.533333333333303</v>
      </c>
      <c r="H29" s="40">
        <v>106.93333333333331</v>
      </c>
      <c r="I29" s="40">
        <v>109.41666666666666</v>
      </c>
      <c r="J29" s="40">
        <v>112.13333333333331</v>
      </c>
      <c r="K29" s="31">
        <v>106.7</v>
      </c>
      <c r="L29" s="31">
        <v>101.5</v>
      </c>
      <c r="M29" s="31">
        <v>7.0682900000000002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3457.55</v>
      </c>
      <c r="D30" s="40">
        <v>3469.8333333333335</v>
      </c>
      <c r="E30" s="40">
        <v>3405.3666666666668</v>
      </c>
      <c r="F30" s="40">
        <v>3353.1833333333334</v>
      </c>
      <c r="G30" s="40">
        <v>3288.7166666666667</v>
      </c>
      <c r="H30" s="40">
        <v>3522.0166666666669</v>
      </c>
      <c r="I30" s="40">
        <v>3586.4833333333331</v>
      </c>
      <c r="J30" s="40">
        <v>3638.666666666667</v>
      </c>
      <c r="K30" s="31">
        <v>3534.3</v>
      </c>
      <c r="L30" s="31">
        <v>3417.65</v>
      </c>
      <c r="M30" s="31">
        <v>1.6354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3216.9</v>
      </c>
      <c r="D31" s="40">
        <v>3234.6333333333332</v>
      </c>
      <c r="E31" s="40">
        <v>3189.2666666666664</v>
      </c>
      <c r="F31" s="40">
        <v>3161.6333333333332</v>
      </c>
      <c r="G31" s="40">
        <v>3116.2666666666664</v>
      </c>
      <c r="H31" s="40">
        <v>3262.2666666666664</v>
      </c>
      <c r="I31" s="40">
        <v>3307.6333333333332</v>
      </c>
      <c r="J31" s="40">
        <v>3335.2666666666664</v>
      </c>
      <c r="K31" s="31">
        <v>3280</v>
      </c>
      <c r="L31" s="31">
        <v>3207</v>
      </c>
      <c r="M31" s="31">
        <v>0.29744999999999999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22.65</v>
      </c>
      <c r="D32" s="40">
        <v>22.616666666666664</v>
      </c>
      <c r="E32" s="40">
        <v>21.833333333333329</v>
      </c>
      <c r="F32" s="40">
        <v>21.016666666666666</v>
      </c>
      <c r="G32" s="40">
        <v>20.233333333333331</v>
      </c>
      <c r="H32" s="40">
        <v>23.433333333333326</v>
      </c>
      <c r="I32" s="40">
        <v>24.216666666666665</v>
      </c>
      <c r="J32" s="40">
        <v>25.033333333333324</v>
      </c>
      <c r="K32" s="31">
        <v>23.4</v>
      </c>
      <c r="L32" s="31">
        <v>21.8</v>
      </c>
      <c r="M32" s="31">
        <v>227.41873000000001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639.1</v>
      </c>
      <c r="D33" s="40">
        <v>638.75</v>
      </c>
      <c r="E33" s="40">
        <v>635.70000000000005</v>
      </c>
      <c r="F33" s="40">
        <v>632.30000000000007</v>
      </c>
      <c r="G33" s="40">
        <v>629.25000000000011</v>
      </c>
      <c r="H33" s="40">
        <v>642.15</v>
      </c>
      <c r="I33" s="40">
        <v>645.19999999999993</v>
      </c>
      <c r="J33" s="40">
        <v>648.59999999999991</v>
      </c>
      <c r="K33" s="31">
        <v>641.79999999999995</v>
      </c>
      <c r="L33" s="31">
        <v>635.35</v>
      </c>
      <c r="M33" s="31">
        <v>6.7965900000000001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3214.15</v>
      </c>
      <c r="D34" s="40">
        <v>3228.0499999999997</v>
      </c>
      <c r="E34" s="40">
        <v>3166.0999999999995</v>
      </c>
      <c r="F34" s="40">
        <v>3118.0499999999997</v>
      </c>
      <c r="G34" s="40">
        <v>3056.0999999999995</v>
      </c>
      <c r="H34" s="40">
        <v>3276.0999999999995</v>
      </c>
      <c r="I34" s="40">
        <v>3338.0499999999993</v>
      </c>
      <c r="J34" s="40">
        <v>3386.0999999999995</v>
      </c>
      <c r="K34" s="31">
        <v>3290</v>
      </c>
      <c r="L34" s="31">
        <v>3180</v>
      </c>
      <c r="M34" s="31">
        <v>0.32822000000000001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377.55</v>
      </c>
      <c r="D35" s="40">
        <v>377.88333333333338</v>
      </c>
      <c r="E35" s="40">
        <v>374.76666666666677</v>
      </c>
      <c r="F35" s="40">
        <v>371.98333333333341</v>
      </c>
      <c r="G35" s="40">
        <v>368.86666666666679</v>
      </c>
      <c r="H35" s="40">
        <v>380.66666666666674</v>
      </c>
      <c r="I35" s="40">
        <v>383.78333333333342</v>
      </c>
      <c r="J35" s="40">
        <v>386.56666666666672</v>
      </c>
      <c r="K35" s="31">
        <v>381</v>
      </c>
      <c r="L35" s="31">
        <v>375.1</v>
      </c>
      <c r="M35" s="31">
        <v>18.621680000000001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1130.7</v>
      </c>
      <c r="D36" s="40">
        <v>1134.8999999999999</v>
      </c>
      <c r="E36" s="40">
        <v>1120.7999999999997</v>
      </c>
      <c r="F36" s="40">
        <v>1110.8999999999999</v>
      </c>
      <c r="G36" s="40">
        <v>1096.7999999999997</v>
      </c>
      <c r="H36" s="40">
        <v>1144.7999999999997</v>
      </c>
      <c r="I36" s="40">
        <v>1158.8999999999996</v>
      </c>
      <c r="J36" s="40">
        <v>1168.7999999999997</v>
      </c>
      <c r="K36" s="31">
        <v>1149</v>
      </c>
      <c r="L36" s="31">
        <v>1125</v>
      </c>
      <c r="M36" s="31">
        <v>2.2487400000000002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822.55</v>
      </c>
      <c r="D37" s="40">
        <v>829.15</v>
      </c>
      <c r="E37" s="40">
        <v>809.8</v>
      </c>
      <c r="F37" s="40">
        <v>797.05</v>
      </c>
      <c r="G37" s="40">
        <v>777.69999999999993</v>
      </c>
      <c r="H37" s="40">
        <v>841.9</v>
      </c>
      <c r="I37" s="40">
        <v>861.25000000000011</v>
      </c>
      <c r="J37" s="40">
        <v>874</v>
      </c>
      <c r="K37" s="31">
        <v>848.5</v>
      </c>
      <c r="L37" s="31">
        <v>816.4</v>
      </c>
      <c r="M37" s="31">
        <v>5.05335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942.8</v>
      </c>
      <c r="D38" s="40">
        <v>937.05000000000007</v>
      </c>
      <c r="E38" s="40">
        <v>927.10000000000014</v>
      </c>
      <c r="F38" s="40">
        <v>911.40000000000009</v>
      </c>
      <c r="G38" s="40">
        <v>901.45000000000016</v>
      </c>
      <c r="H38" s="40">
        <v>952.75000000000011</v>
      </c>
      <c r="I38" s="40">
        <v>962.70000000000016</v>
      </c>
      <c r="J38" s="40">
        <v>978.40000000000009</v>
      </c>
      <c r="K38" s="31">
        <v>947</v>
      </c>
      <c r="L38" s="31">
        <v>921.35</v>
      </c>
      <c r="M38" s="31">
        <v>3.3011200000000001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809.65</v>
      </c>
      <c r="D39" s="40">
        <v>808.38333333333321</v>
      </c>
      <c r="E39" s="40">
        <v>797.31666666666638</v>
      </c>
      <c r="F39" s="40">
        <v>784.98333333333312</v>
      </c>
      <c r="G39" s="40">
        <v>773.91666666666629</v>
      </c>
      <c r="H39" s="40">
        <v>820.71666666666647</v>
      </c>
      <c r="I39" s="40">
        <v>831.7833333333333</v>
      </c>
      <c r="J39" s="40">
        <v>844.11666666666656</v>
      </c>
      <c r="K39" s="31">
        <v>819.45</v>
      </c>
      <c r="L39" s="31">
        <v>796.05</v>
      </c>
      <c r="M39" s="31">
        <v>2.6950500000000002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5232.8</v>
      </c>
      <c r="D40" s="40">
        <v>5276.5999999999995</v>
      </c>
      <c r="E40" s="40">
        <v>5167.1999999999989</v>
      </c>
      <c r="F40" s="40">
        <v>5101.5999999999995</v>
      </c>
      <c r="G40" s="40">
        <v>4992.1999999999989</v>
      </c>
      <c r="H40" s="40">
        <v>5342.1999999999989</v>
      </c>
      <c r="I40" s="40">
        <v>5451.5999999999985</v>
      </c>
      <c r="J40" s="40">
        <v>5517.1999999999989</v>
      </c>
      <c r="K40" s="31">
        <v>5386</v>
      </c>
      <c r="L40" s="31">
        <v>5211</v>
      </c>
      <c r="M40" s="31">
        <v>6.8998699999999999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216.2</v>
      </c>
      <c r="D41" s="40">
        <v>215.85</v>
      </c>
      <c r="E41" s="40">
        <v>214.45</v>
      </c>
      <c r="F41" s="40">
        <v>212.7</v>
      </c>
      <c r="G41" s="40">
        <v>211.29999999999998</v>
      </c>
      <c r="H41" s="40">
        <v>217.6</v>
      </c>
      <c r="I41" s="40">
        <v>219.00000000000003</v>
      </c>
      <c r="J41" s="40">
        <v>220.75</v>
      </c>
      <c r="K41" s="31">
        <v>217.25</v>
      </c>
      <c r="L41" s="31">
        <v>214.1</v>
      </c>
      <c r="M41" s="31">
        <v>12.643980000000001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460.05</v>
      </c>
      <c r="D42" s="40">
        <v>463.08333333333331</v>
      </c>
      <c r="E42" s="40">
        <v>455.96666666666664</v>
      </c>
      <c r="F42" s="40">
        <v>451.88333333333333</v>
      </c>
      <c r="G42" s="40">
        <v>444.76666666666665</v>
      </c>
      <c r="H42" s="40">
        <v>467.16666666666663</v>
      </c>
      <c r="I42" s="40">
        <v>474.2833333333333</v>
      </c>
      <c r="J42" s="40">
        <v>478.36666666666662</v>
      </c>
      <c r="K42" s="31">
        <v>470.2</v>
      </c>
      <c r="L42" s="31">
        <v>459</v>
      </c>
      <c r="M42" s="31">
        <v>0.50324999999999998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97.1</v>
      </c>
      <c r="D43" s="40">
        <v>97.383333333333326</v>
      </c>
      <c r="E43" s="40">
        <v>96.516666666666652</v>
      </c>
      <c r="F43" s="40">
        <v>95.933333333333323</v>
      </c>
      <c r="G43" s="40">
        <v>95.066666666666649</v>
      </c>
      <c r="H43" s="40">
        <v>97.966666666666654</v>
      </c>
      <c r="I43" s="40">
        <v>98.833333333333329</v>
      </c>
      <c r="J43" s="40">
        <v>99.416666666666657</v>
      </c>
      <c r="K43" s="31">
        <v>98.25</v>
      </c>
      <c r="L43" s="31">
        <v>96.8</v>
      </c>
      <c r="M43" s="31">
        <v>8.4691299999999998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127.45</v>
      </c>
      <c r="D44" s="40">
        <v>127.34999999999998</v>
      </c>
      <c r="E44" s="40">
        <v>125.94999999999996</v>
      </c>
      <c r="F44" s="40">
        <v>124.44999999999997</v>
      </c>
      <c r="G44" s="40">
        <v>123.04999999999995</v>
      </c>
      <c r="H44" s="40">
        <v>128.84999999999997</v>
      </c>
      <c r="I44" s="40">
        <v>130.24999999999997</v>
      </c>
      <c r="J44" s="40">
        <v>131.74999999999997</v>
      </c>
      <c r="K44" s="31">
        <v>128.75</v>
      </c>
      <c r="L44" s="31">
        <v>125.85</v>
      </c>
      <c r="M44" s="31">
        <v>162.48201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3178.7</v>
      </c>
      <c r="D45" s="40">
        <v>3157.5833333333335</v>
      </c>
      <c r="E45" s="40">
        <v>3132.1166666666668</v>
      </c>
      <c r="F45" s="40">
        <v>3085.5333333333333</v>
      </c>
      <c r="G45" s="40">
        <v>3060.0666666666666</v>
      </c>
      <c r="H45" s="40">
        <v>3204.166666666667</v>
      </c>
      <c r="I45" s="40">
        <v>3229.6333333333332</v>
      </c>
      <c r="J45" s="40">
        <v>3276.2166666666672</v>
      </c>
      <c r="K45" s="31">
        <v>3183.05</v>
      </c>
      <c r="L45" s="31">
        <v>3111</v>
      </c>
      <c r="M45" s="31">
        <v>12.87243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193.1</v>
      </c>
      <c r="D46" s="40">
        <v>193.96666666666667</v>
      </c>
      <c r="E46" s="40">
        <v>191.63333333333333</v>
      </c>
      <c r="F46" s="40">
        <v>190.16666666666666</v>
      </c>
      <c r="G46" s="40">
        <v>187.83333333333331</v>
      </c>
      <c r="H46" s="40">
        <v>195.43333333333334</v>
      </c>
      <c r="I46" s="40">
        <v>197.76666666666665</v>
      </c>
      <c r="J46" s="40">
        <v>199.23333333333335</v>
      </c>
      <c r="K46" s="31">
        <v>196.3</v>
      </c>
      <c r="L46" s="31">
        <v>192.5</v>
      </c>
      <c r="M46" s="31">
        <v>3.2579400000000001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2224</v>
      </c>
      <c r="D47" s="40">
        <v>2218.3333333333335</v>
      </c>
      <c r="E47" s="40">
        <v>2196.666666666667</v>
      </c>
      <c r="F47" s="40">
        <v>2169.3333333333335</v>
      </c>
      <c r="G47" s="40">
        <v>2147.666666666667</v>
      </c>
      <c r="H47" s="40">
        <v>2245.666666666667</v>
      </c>
      <c r="I47" s="40">
        <v>2267.3333333333339</v>
      </c>
      <c r="J47" s="40">
        <v>2294.666666666667</v>
      </c>
      <c r="K47" s="31">
        <v>2240</v>
      </c>
      <c r="L47" s="31">
        <v>2191</v>
      </c>
      <c r="M47" s="31">
        <v>1.2726200000000001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3089.8</v>
      </c>
      <c r="D48" s="40">
        <v>3101.3166666666671</v>
      </c>
      <c r="E48" s="40">
        <v>3069.483333333334</v>
      </c>
      <c r="F48" s="40">
        <v>3049.166666666667</v>
      </c>
      <c r="G48" s="40">
        <v>3017.3333333333339</v>
      </c>
      <c r="H48" s="40">
        <v>3121.6333333333341</v>
      </c>
      <c r="I48" s="40">
        <v>3153.4666666666672</v>
      </c>
      <c r="J48" s="40">
        <v>3173.7833333333342</v>
      </c>
      <c r="K48" s="31">
        <v>3133.15</v>
      </c>
      <c r="L48" s="31">
        <v>3081</v>
      </c>
      <c r="M48" s="31">
        <v>0.1242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1763.9</v>
      </c>
      <c r="D49" s="40">
        <v>1735.3666666666668</v>
      </c>
      <c r="E49" s="40">
        <v>1700.7333333333336</v>
      </c>
      <c r="F49" s="40">
        <v>1637.5666666666668</v>
      </c>
      <c r="G49" s="40">
        <v>1602.9333333333336</v>
      </c>
      <c r="H49" s="40">
        <v>1798.5333333333335</v>
      </c>
      <c r="I49" s="40">
        <v>1833.1666666666667</v>
      </c>
      <c r="J49" s="40">
        <v>1896.3333333333335</v>
      </c>
      <c r="K49" s="31">
        <v>1770</v>
      </c>
      <c r="L49" s="31">
        <v>1672.2</v>
      </c>
      <c r="M49" s="31">
        <v>1.7169700000000001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9090.6</v>
      </c>
      <c r="D50" s="40">
        <v>9046.4166666666679</v>
      </c>
      <c r="E50" s="40">
        <v>8968.133333333335</v>
      </c>
      <c r="F50" s="40">
        <v>8845.6666666666679</v>
      </c>
      <c r="G50" s="40">
        <v>8767.383333333335</v>
      </c>
      <c r="H50" s="40">
        <v>9168.883333333335</v>
      </c>
      <c r="I50" s="40">
        <v>9247.1666666666679</v>
      </c>
      <c r="J50" s="40">
        <v>9369.633333333335</v>
      </c>
      <c r="K50" s="31">
        <v>9124.7000000000007</v>
      </c>
      <c r="L50" s="31">
        <v>8923.9500000000007</v>
      </c>
      <c r="M50" s="31">
        <v>0.69401000000000002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1165.1500000000001</v>
      </c>
      <c r="D51" s="40">
        <v>1168.7666666666667</v>
      </c>
      <c r="E51" s="40">
        <v>1155.0333333333333</v>
      </c>
      <c r="F51" s="40">
        <v>1144.9166666666667</v>
      </c>
      <c r="G51" s="40">
        <v>1131.1833333333334</v>
      </c>
      <c r="H51" s="40">
        <v>1178.8833333333332</v>
      </c>
      <c r="I51" s="40">
        <v>1192.6166666666663</v>
      </c>
      <c r="J51" s="40">
        <v>1202.7333333333331</v>
      </c>
      <c r="K51" s="31">
        <v>1182.5</v>
      </c>
      <c r="L51" s="31">
        <v>1158.6500000000001</v>
      </c>
      <c r="M51" s="31">
        <v>6.2553700000000001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705.25</v>
      </c>
      <c r="D52" s="40">
        <v>704.7166666666667</v>
      </c>
      <c r="E52" s="40">
        <v>700.93333333333339</v>
      </c>
      <c r="F52" s="40">
        <v>696.61666666666667</v>
      </c>
      <c r="G52" s="40">
        <v>692.83333333333337</v>
      </c>
      <c r="H52" s="40">
        <v>709.03333333333342</v>
      </c>
      <c r="I52" s="40">
        <v>712.81666666666672</v>
      </c>
      <c r="J52" s="40">
        <v>717.13333333333344</v>
      </c>
      <c r="K52" s="31">
        <v>708.5</v>
      </c>
      <c r="L52" s="31">
        <v>700.4</v>
      </c>
      <c r="M52" s="31">
        <v>23.422650000000001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540.54999999999995</v>
      </c>
      <c r="D53" s="40">
        <v>540.55000000000007</v>
      </c>
      <c r="E53" s="40">
        <v>536.00000000000011</v>
      </c>
      <c r="F53" s="40">
        <v>531.45000000000005</v>
      </c>
      <c r="G53" s="40">
        <v>526.90000000000009</v>
      </c>
      <c r="H53" s="40">
        <v>545.10000000000014</v>
      </c>
      <c r="I53" s="40">
        <v>549.65000000000009</v>
      </c>
      <c r="J53" s="40">
        <v>554.20000000000016</v>
      </c>
      <c r="K53" s="31">
        <v>545.1</v>
      </c>
      <c r="L53" s="31">
        <v>536</v>
      </c>
      <c r="M53" s="31">
        <v>0.75061999999999995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693.95</v>
      </c>
      <c r="D54" s="40">
        <v>693.94999999999993</v>
      </c>
      <c r="E54" s="40">
        <v>687.99999999999989</v>
      </c>
      <c r="F54" s="40">
        <v>682.05</v>
      </c>
      <c r="G54" s="40">
        <v>676.09999999999991</v>
      </c>
      <c r="H54" s="40">
        <v>699.89999999999986</v>
      </c>
      <c r="I54" s="40">
        <v>705.84999999999991</v>
      </c>
      <c r="J54" s="40">
        <v>711.79999999999984</v>
      </c>
      <c r="K54" s="31">
        <v>699.9</v>
      </c>
      <c r="L54" s="31">
        <v>688</v>
      </c>
      <c r="M54" s="31">
        <v>70.213949999999997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3341</v>
      </c>
      <c r="D55" s="40">
        <v>3332.3333333333335</v>
      </c>
      <c r="E55" s="40">
        <v>3314.666666666667</v>
      </c>
      <c r="F55" s="40">
        <v>3288.3333333333335</v>
      </c>
      <c r="G55" s="40">
        <v>3270.666666666667</v>
      </c>
      <c r="H55" s="40">
        <v>3358.666666666667</v>
      </c>
      <c r="I55" s="40">
        <v>3376.3333333333339</v>
      </c>
      <c r="J55" s="40">
        <v>3402.666666666667</v>
      </c>
      <c r="K55" s="31">
        <v>3350</v>
      </c>
      <c r="L55" s="31">
        <v>3306</v>
      </c>
      <c r="M55" s="31">
        <v>2.37723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187.3</v>
      </c>
      <c r="D56" s="40">
        <v>186.48333333333335</v>
      </c>
      <c r="E56" s="40">
        <v>184.2166666666667</v>
      </c>
      <c r="F56" s="40">
        <v>181.13333333333335</v>
      </c>
      <c r="G56" s="40">
        <v>178.8666666666667</v>
      </c>
      <c r="H56" s="40">
        <v>189.56666666666669</v>
      </c>
      <c r="I56" s="40">
        <v>191.83333333333334</v>
      </c>
      <c r="J56" s="40">
        <v>194.91666666666669</v>
      </c>
      <c r="K56" s="31">
        <v>188.75</v>
      </c>
      <c r="L56" s="31">
        <v>183.4</v>
      </c>
      <c r="M56" s="31">
        <v>13.12054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1046.5</v>
      </c>
      <c r="D57" s="40">
        <v>1050.1666666666667</v>
      </c>
      <c r="E57" s="40">
        <v>1036.3333333333335</v>
      </c>
      <c r="F57" s="40">
        <v>1026.1666666666667</v>
      </c>
      <c r="G57" s="40">
        <v>1012.3333333333335</v>
      </c>
      <c r="H57" s="40">
        <v>1060.3333333333335</v>
      </c>
      <c r="I57" s="40">
        <v>1074.166666666667</v>
      </c>
      <c r="J57" s="40">
        <v>1084.3333333333335</v>
      </c>
      <c r="K57" s="31">
        <v>1064</v>
      </c>
      <c r="L57" s="31">
        <v>1040</v>
      </c>
      <c r="M57" s="31">
        <v>0.57657999999999998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17596.599999999999</v>
      </c>
      <c r="D58" s="40">
        <v>17618.5</v>
      </c>
      <c r="E58" s="40">
        <v>17465.099999999999</v>
      </c>
      <c r="F58" s="40">
        <v>17333.599999999999</v>
      </c>
      <c r="G58" s="40">
        <v>17180.199999999997</v>
      </c>
      <c r="H58" s="40">
        <v>17750</v>
      </c>
      <c r="I58" s="40">
        <v>17903.400000000001</v>
      </c>
      <c r="J58" s="40">
        <v>18034.900000000001</v>
      </c>
      <c r="K58" s="31">
        <v>17771.900000000001</v>
      </c>
      <c r="L58" s="31">
        <v>17487</v>
      </c>
      <c r="M58" s="31">
        <v>2.1038199999999998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5467.85</v>
      </c>
      <c r="D59" s="40">
        <v>5488.7833333333328</v>
      </c>
      <c r="E59" s="40">
        <v>5412.8166666666657</v>
      </c>
      <c r="F59" s="40">
        <v>5357.7833333333328</v>
      </c>
      <c r="G59" s="40">
        <v>5281.8166666666657</v>
      </c>
      <c r="H59" s="40">
        <v>5543.8166666666657</v>
      </c>
      <c r="I59" s="40">
        <v>5619.7833333333328</v>
      </c>
      <c r="J59" s="40">
        <v>5674.8166666666657</v>
      </c>
      <c r="K59" s="31">
        <v>5564.75</v>
      </c>
      <c r="L59" s="31">
        <v>5433.75</v>
      </c>
      <c r="M59" s="31">
        <v>0.32267000000000001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7440.3</v>
      </c>
      <c r="D60" s="40">
        <v>7415.1333333333341</v>
      </c>
      <c r="E60" s="40">
        <v>7362.1666666666679</v>
      </c>
      <c r="F60" s="40">
        <v>7284.0333333333338</v>
      </c>
      <c r="G60" s="40">
        <v>7231.0666666666675</v>
      </c>
      <c r="H60" s="40">
        <v>7493.2666666666682</v>
      </c>
      <c r="I60" s="40">
        <v>7546.2333333333336</v>
      </c>
      <c r="J60" s="40">
        <v>7624.3666666666686</v>
      </c>
      <c r="K60" s="31">
        <v>7468.1</v>
      </c>
      <c r="L60" s="31">
        <v>7337</v>
      </c>
      <c r="M60" s="31">
        <v>10.769500000000001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3317.35</v>
      </c>
      <c r="D61" s="40">
        <v>3314.4500000000003</v>
      </c>
      <c r="E61" s="40">
        <v>3272.9000000000005</v>
      </c>
      <c r="F61" s="40">
        <v>3228.4500000000003</v>
      </c>
      <c r="G61" s="40">
        <v>3186.9000000000005</v>
      </c>
      <c r="H61" s="40">
        <v>3358.9000000000005</v>
      </c>
      <c r="I61" s="40">
        <v>3400.4500000000007</v>
      </c>
      <c r="J61" s="40">
        <v>3444.9000000000005</v>
      </c>
      <c r="K61" s="31">
        <v>3356</v>
      </c>
      <c r="L61" s="31">
        <v>3270</v>
      </c>
      <c r="M61" s="31">
        <v>1.14951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2243.4</v>
      </c>
      <c r="D62" s="40">
        <v>2233</v>
      </c>
      <c r="E62" s="40">
        <v>2215.4</v>
      </c>
      <c r="F62" s="40">
        <v>2187.4</v>
      </c>
      <c r="G62" s="40">
        <v>2169.8000000000002</v>
      </c>
      <c r="H62" s="40">
        <v>2261</v>
      </c>
      <c r="I62" s="40">
        <v>2278.6000000000004</v>
      </c>
      <c r="J62" s="40">
        <v>2306.6</v>
      </c>
      <c r="K62" s="31">
        <v>2250.6</v>
      </c>
      <c r="L62" s="31">
        <v>2205</v>
      </c>
      <c r="M62" s="31">
        <v>3.0964100000000001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334.7</v>
      </c>
      <c r="D63" s="40">
        <v>334.33333333333331</v>
      </c>
      <c r="E63" s="40">
        <v>322.86666666666662</v>
      </c>
      <c r="F63" s="40">
        <v>311.0333333333333</v>
      </c>
      <c r="G63" s="40">
        <v>299.56666666666661</v>
      </c>
      <c r="H63" s="40">
        <v>346.16666666666663</v>
      </c>
      <c r="I63" s="40">
        <v>357.63333333333333</v>
      </c>
      <c r="J63" s="40">
        <v>369.46666666666664</v>
      </c>
      <c r="K63" s="31">
        <v>345.8</v>
      </c>
      <c r="L63" s="31">
        <v>322.5</v>
      </c>
      <c r="M63" s="31">
        <v>23.472460000000002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281.8</v>
      </c>
      <c r="D64" s="40">
        <v>282.23333333333335</v>
      </c>
      <c r="E64" s="40">
        <v>279.81666666666672</v>
      </c>
      <c r="F64" s="40">
        <v>277.83333333333337</v>
      </c>
      <c r="G64" s="40">
        <v>275.41666666666674</v>
      </c>
      <c r="H64" s="40">
        <v>284.2166666666667</v>
      </c>
      <c r="I64" s="40">
        <v>286.63333333333333</v>
      </c>
      <c r="J64" s="40">
        <v>288.61666666666667</v>
      </c>
      <c r="K64" s="31">
        <v>284.64999999999998</v>
      </c>
      <c r="L64" s="31">
        <v>280.25</v>
      </c>
      <c r="M64" s="31">
        <v>33.695959999999999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92.25</v>
      </c>
      <c r="D65" s="40">
        <v>92.05</v>
      </c>
      <c r="E65" s="40">
        <v>91.199999999999989</v>
      </c>
      <c r="F65" s="40">
        <v>90.149999999999991</v>
      </c>
      <c r="G65" s="40">
        <v>89.299999999999983</v>
      </c>
      <c r="H65" s="40">
        <v>93.1</v>
      </c>
      <c r="I65" s="40">
        <v>93.949999999999989</v>
      </c>
      <c r="J65" s="40">
        <v>95</v>
      </c>
      <c r="K65" s="31">
        <v>92.9</v>
      </c>
      <c r="L65" s="31">
        <v>91</v>
      </c>
      <c r="M65" s="31">
        <v>211.78261000000001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54.85</v>
      </c>
      <c r="D66" s="40">
        <v>54.949999999999996</v>
      </c>
      <c r="E66" s="40">
        <v>54.399999999999991</v>
      </c>
      <c r="F66" s="40">
        <v>53.949999999999996</v>
      </c>
      <c r="G66" s="40">
        <v>53.399999999999991</v>
      </c>
      <c r="H66" s="40">
        <v>55.399999999999991</v>
      </c>
      <c r="I66" s="40">
        <v>55.949999999999989</v>
      </c>
      <c r="J66" s="40">
        <v>56.399999999999991</v>
      </c>
      <c r="K66" s="31">
        <v>55.5</v>
      </c>
      <c r="L66" s="31">
        <v>54.5</v>
      </c>
      <c r="M66" s="31">
        <v>47.162480000000002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2883.1</v>
      </c>
      <c r="D67" s="40">
        <v>2902.35</v>
      </c>
      <c r="E67" s="40">
        <v>2860.7</v>
      </c>
      <c r="F67" s="40">
        <v>2838.2999999999997</v>
      </c>
      <c r="G67" s="40">
        <v>2796.6499999999996</v>
      </c>
      <c r="H67" s="40">
        <v>2924.75</v>
      </c>
      <c r="I67" s="40">
        <v>2966.4000000000005</v>
      </c>
      <c r="J67" s="40">
        <v>2988.8</v>
      </c>
      <c r="K67" s="31">
        <v>2944</v>
      </c>
      <c r="L67" s="31">
        <v>2879.95</v>
      </c>
      <c r="M67" s="31">
        <v>0.14112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1986.6</v>
      </c>
      <c r="D68" s="40">
        <v>1984.2166666666665</v>
      </c>
      <c r="E68" s="40">
        <v>1962.4333333333329</v>
      </c>
      <c r="F68" s="40">
        <v>1938.2666666666664</v>
      </c>
      <c r="G68" s="40">
        <v>1916.4833333333329</v>
      </c>
      <c r="H68" s="40">
        <v>2008.383333333333</v>
      </c>
      <c r="I68" s="40">
        <v>2030.1666666666663</v>
      </c>
      <c r="J68" s="40">
        <v>2054.333333333333</v>
      </c>
      <c r="K68" s="31">
        <v>2006</v>
      </c>
      <c r="L68" s="31">
        <v>1960.05</v>
      </c>
      <c r="M68" s="31">
        <v>4.1112399999999996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4723.3999999999996</v>
      </c>
      <c r="D69" s="40">
        <v>4731.7666666666664</v>
      </c>
      <c r="E69" s="40">
        <v>4692.583333333333</v>
      </c>
      <c r="F69" s="40">
        <v>4661.7666666666664</v>
      </c>
      <c r="G69" s="40">
        <v>4622.583333333333</v>
      </c>
      <c r="H69" s="40">
        <v>4762.583333333333</v>
      </c>
      <c r="I69" s="40">
        <v>4801.7666666666673</v>
      </c>
      <c r="J69" s="40">
        <v>4832.583333333333</v>
      </c>
      <c r="K69" s="31">
        <v>4770.95</v>
      </c>
      <c r="L69" s="31">
        <v>4700.95</v>
      </c>
      <c r="M69" s="31">
        <v>2.997E-2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1124</v>
      </c>
      <c r="D70" s="40">
        <v>1097.1499999999999</v>
      </c>
      <c r="E70" s="40">
        <v>1039.2999999999997</v>
      </c>
      <c r="F70" s="40">
        <v>954.59999999999991</v>
      </c>
      <c r="G70" s="40">
        <v>896.74999999999977</v>
      </c>
      <c r="H70" s="40">
        <v>1181.8499999999997</v>
      </c>
      <c r="I70" s="40">
        <v>1239.6999999999996</v>
      </c>
      <c r="J70" s="40">
        <v>1324.3999999999996</v>
      </c>
      <c r="K70" s="31">
        <v>1155</v>
      </c>
      <c r="L70" s="31">
        <v>1012.45</v>
      </c>
      <c r="M70" s="31">
        <v>3.91492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402.1</v>
      </c>
      <c r="D71" s="40">
        <v>404.3</v>
      </c>
      <c r="E71" s="40">
        <v>398.15000000000003</v>
      </c>
      <c r="F71" s="40">
        <v>394.20000000000005</v>
      </c>
      <c r="G71" s="40">
        <v>388.05000000000007</v>
      </c>
      <c r="H71" s="40">
        <v>408.25</v>
      </c>
      <c r="I71" s="40">
        <v>414.4</v>
      </c>
      <c r="J71" s="40">
        <v>418.34999999999997</v>
      </c>
      <c r="K71" s="31">
        <v>410.45</v>
      </c>
      <c r="L71" s="31">
        <v>400.35</v>
      </c>
      <c r="M71" s="31">
        <v>1.3290299999999999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207.75</v>
      </c>
      <c r="D72" s="40">
        <v>207.1</v>
      </c>
      <c r="E72" s="40">
        <v>204.85</v>
      </c>
      <c r="F72" s="40">
        <v>201.95</v>
      </c>
      <c r="G72" s="40">
        <v>199.7</v>
      </c>
      <c r="H72" s="40">
        <v>210</v>
      </c>
      <c r="I72" s="40">
        <v>212.25</v>
      </c>
      <c r="J72" s="40">
        <v>215.15</v>
      </c>
      <c r="K72" s="31">
        <v>209.35</v>
      </c>
      <c r="L72" s="31">
        <v>204.2</v>
      </c>
      <c r="M72" s="31">
        <v>40.980409999999999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2002.8</v>
      </c>
      <c r="D73" s="40">
        <v>2008.6166666666668</v>
      </c>
      <c r="E73" s="40">
        <v>1979.1833333333336</v>
      </c>
      <c r="F73" s="40">
        <v>1955.5666666666668</v>
      </c>
      <c r="G73" s="40">
        <v>1926.1333333333337</v>
      </c>
      <c r="H73" s="40">
        <v>2032.2333333333336</v>
      </c>
      <c r="I73" s="40">
        <v>2061.666666666667</v>
      </c>
      <c r="J73" s="40">
        <v>2085.2833333333338</v>
      </c>
      <c r="K73" s="31">
        <v>2038.05</v>
      </c>
      <c r="L73" s="31">
        <v>1985</v>
      </c>
      <c r="M73" s="31">
        <v>3.3331499999999998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742.45</v>
      </c>
      <c r="D74" s="40">
        <v>745.98333333333323</v>
      </c>
      <c r="E74" s="40">
        <v>737.16666666666652</v>
      </c>
      <c r="F74" s="40">
        <v>731.88333333333333</v>
      </c>
      <c r="G74" s="40">
        <v>723.06666666666661</v>
      </c>
      <c r="H74" s="40">
        <v>751.26666666666642</v>
      </c>
      <c r="I74" s="40">
        <v>760.08333333333326</v>
      </c>
      <c r="J74" s="40">
        <v>765.36666666666633</v>
      </c>
      <c r="K74" s="31">
        <v>754.8</v>
      </c>
      <c r="L74" s="31">
        <v>740.7</v>
      </c>
      <c r="M74" s="31">
        <v>9.0679499999999997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724.85</v>
      </c>
      <c r="D75" s="40">
        <v>723.38333333333321</v>
      </c>
      <c r="E75" s="40">
        <v>718.76666666666642</v>
      </c>
      <c r="F75" s="40">
        <v>712.68333333333317</v>
      </c>
      <c r="G75" s="40">
        <v>708.06666666666638</v>
      </c>
      <c r="H75" s="40">
        <v>729.46666666666647</v>
      </c>
      <c r="I75" s="40">
        <v>734.08333333333326</v>
      </c>
      <c r="J75" s="40">
        <v>740.16666666666652</v>
      </c>
      <c r="K75" s="31">
        <v>728</v>
      </c>
      <c r="L75" s="31">
        <v>717.3</v>
      </c>
      <c r="M75" s="31">
        <v>6.0597000000000003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10492.05</v>
      </c>
      <c r="D76" s="40">
        <v>10384.016666666666</v>
      </c>
      <c r="E76" s="40">
        <v>10128.033333333333</v>
      </c>
      <c r="F76" s="40">
        <v>9764.0166666666664</v>
      </c>
      <c r="G76" s="40">
        <v>9508.0333333333328</v>
      </c>
      <c r="H76" s="40">
        <v>10748.033333333333</v>
      </c>
      <c r="I76" s="40">
        <v>11004.016666666666</v>
      </c>
      <c r="J76" s="40">
        <v>11368.033333333333</v>
      </c>
      <c r="K76" s="31">
        <v>10640</v>
      </c>
      <c r="L76" s="31">
        <v>10020</v>
      </c>
      <c r="M76" s="31">
        <v>2.8660000000000001E-2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713.95</v>
      </c>
      <c r="D77" s="40">
        <v>716.30000000000007</v>
      </c>
      <c r="E77" s="40">
        <v>708.65000000000009</v>
      </c>
      <c r="F77" s="40">
        <v>703.35</v>
      </c>
      <c r="G77" s="40">
        <v>695.7</v>
      </c>
      <c r="H77" s="40">
        <v>721.60000000000014</v>
      </c>
      <c r="I77" s="40">
        <v>729.25</v>
      </c>
      <c r="J77" s="40">
        <v>734.55000000000018</v>
      </c>
      <c r="K77" s="31">
        <v>723.95</v>
      </c>
      <c r="L77" s="31">
        <v>711</v>
      </c>
      <c r="M77" s="31">
        <v>90.695149999999998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64.150000000000006</v>
      </c>
      <c r="D78" s="40">
        <v>63.533333333333339</v>
      </c>
      <c r="E78" s="40">
        <v>62.616666666666674</v>
      </c>
      <c r="F78" s="40">
        <v>61.083333333333336</v>
      </c>
      <c r="G78" s="40">
        <v>60.166666666666671</v>
      </c>
      <c r="H78" s="40">
        <v>65.066666666666677</v>
      </c>
      <c r="I78" s="40">
        <v>65.983333333333348</v>
      </c>
      <c r="J78" s="40">
        <v>67.51666666666668</v>
      </c>
      <c r="K78" s="31">
        <v>64.45</v>
      </c>
      <c r="L78" s="31">
        <v>62</v>
      </c>
      <c r="M78" s="31">
        <v>325.30991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372.95</v>
      </c>
      <c r="D79" s="40">
        <v>376.98333333333335</v>
      </c>
      <c r="E79" s="40">
        <v>367.9666666666667</v>
      </c>
      <c r="F79" s="40">
        <v>362.98333333333335</v>
      </c>
      <c r="G79" s="40">
        <v>353.9666666666667</v>
      </c>
      <c r="H79" s="40">
        <v>381.9666666666667</v>
      </c>
      <c r="I79" s="40">
        <v>390.98333333333335</v>
      </c>
      <c r="J79" s="40">
        <v>395.9666666666667</v>
      </c>
      <c r="K79" s="31">
        <v>386</v>
      </c>
      <c r="L79" s="31">
        <v>372</v>
      </c>
      <c r="M79" s="31">
        <v>41.912689999999998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1370.8</v>
      </c>
      <c r="D80" s="40">
        <v>1365.2666666666667</v>
      </c>
      <c r="E80" s="40">
        <v>1336.5333333333333</v>
      </c>
      <c r="F80" s="40">
        <v>1302.2666666666667</v>
      </c>
      <c r="G80" s="40">
        <v>1273.5333333333333</v>
      </c>
      <c r="H80" s="40">
        <v>1399.5333333333333</v>
      </c>
      <c r="I80" s="40">
        <v>1428.2666666666664</v>
      </c>
      <c r="J80" s="40">
        <v>1462.5333333333333</v>
      </c>
      <c r="K80" s="31">
        <v>1394</v>
      </c>
      <c r="L80" s="31">
        <v>1331</v>
      </c>
      <c r="M80" s="31">
        <v>0.96772000000000002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6547.4</v>
      </c>
      <c r="D81" s="40">
        <v>6559.4833333333336</v>
      </c>
      <c r="E81" s="40">
        <v>6494.9666666666672</v>
      </c>
      <c r="F81" s="40">
        <v>6442.5333333333338</v>
      </c>
      <c r="G81" s="40">
        <v>6378.0166666666673</v>
      </c>
      <c r="H81" s="40">
        <v>6611.916666666667</v>
      </c>
      <c r="I81" s="40">
        <v>6676.4333333333334</v>
      </c>
      <c r="J81" s="40">
        <v>6728.8666666666668</v>
      </c>
      <c r="K81" s="31">
        <v>6624</v>
      </c>
      <c r="L81" s="31">
        <v>6507.05</v>
      </c>
      <c r="M81" s="31">
        <v>0.19139999999999999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983.7</v>
      </c>
      <c r="D82" s="40">
        <v>990.93333333333339</v>
      </c>
      <c r="E82" s="40">
        <v>965.86666666666679</v>
      </c>
      <c r="F82" s="40">
        <v>948.03333333333342</v>
      </c>
      <c r="G82" s="40">
        <v>922.96666666666681</v>
      </c>
      <c r="H82" s="40">
        <v>1008.7666666666668</v>
      </c>
      <c r="I82" s="40">
        <v>1033.8333333333335</v>
      </c>
      <c r="J82" s="40">
        <v>1051.6666666666667</v>
      </c>
      <c r="K82" s="31">
        <v>1016</v>
      </c>
      <c r="L82" s="31">
        <v>973.1</v>
      </c>
      <c r="M82" s="31">
        <v>0.36752000000000001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16682.900000000001</v>
      </c>
      <c r="D83" s="40">
        <v>16696.816666666666</v>
      </c>
      <c r="E83" s="40">
        <v>16594.633333333331</v>
      </c>
      <c r="F83" s="40">
        <v>16506.366666666665</v>
      </c>
      <c r="G83" s="40">
        <v>16404.183333333331</v>
      </c>
      <c r="H83" s="40">
        <v>16785.083333333332</v>
      </c>
      <c r="I83" s="40">
        <v>16887.266666666666</v>
      </c>
      <c r="J83" s="40">
        <v>16975.533333333333</v>
      </c>
      <c r="K83" s="31">
        <v>16799</v>
      </c>
      <c r="L83" s="31">
        <v>16608.55</v>
      </c>
      <c r="M83" s="31">
        <v>0.13292000000000001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393.75</v>
      </c>
      <c r="D84" s="40">
        <v>395.84999999999997</v>
      </c>
      <c r="E84" s="40">
        <v>390.19999999999993</v>
      </c>
      <c r="F84" s="40">
        <v>386.65</v>
      </c>
      <c r="G84" s="40">
        <v>380.99999999999994</v>
      </c>
      <c r="H84" s="40">
        <v>399.39999999999992</v>
      </c>
      <c r="I84" s="40">
        <v>405.0499999999999</v>
      </c>
      <c r="J84" s="40">
        <v>408.59999999999991</v>
      </c>
      <c r="K84" s="31">
        <v>401.5</v>
      </c>
      <c r="L84" s="31">
        <v>392.3</v>
      </c>
      <c r="M84" s="31">
        <v>64.850409999999997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494.45</v>
      </c>
      <c r="D85" s="40">
        <v>497.88333333333338</v>
      </c>
      <c r="E85" s="40">
        <v>486.06666666666678</v>
      </c>
      <c r="F85" s="40">
        <v>477.68333333333339</v>
      </c>
      <c r="G85" s="40">
        <v>465.86666666666679</v>
      </c>
      <c r="H85" s="40">
        <v>506.26666666666677</v>
      </c>
      <c r="I85" s="40">
        <v>518.08333333333337</v>
      </c>
      <c r="J85" s="40">
        <v>526.4666666666667</v>
      </c>
      <c r="K85" s="31">
        <v>509.7</v>
      </c>
      <c r="L85" s="31">
        <v>489.5</v>
      </c>
      <c r="M85" s="31">
        <v>2.1265700000000001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3623.9</v>
      </c>
      <c r="D86" s="40">
        <v>3607.4500000000003</v>
      </c>
      <c r="E86" s="40">
        <v>3580.4500000000007</v>
      </c>
      <c r="F86" s="40">
        <v>3537.0000000000005</v>
      </c>
      <c r="G86" s="40">
        <v>3510.0000000000009</v>
      </c>
      <c r="H86" s="40">
        <v>3650.9000000000005</v>
      </c>
      <c r="I86" s="40">
        <v>3677.8999999999996</v>
      </c>
      <c r="J86" s="40">
        <v>3721.3500000000004</v>
      </c>
      <c r="K86" s="31">
        <v>3634.45</v>
      </c>
      <c r="L86" s="31">
        <v>3564</v>
      </c>
      <c r="M86" s="31">
        <v>2.84117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2046.65</v>
      </c>
      <c r="D87" s="40">
        <v>2050.5166666666669</v>
      </c>
      <c r="E87" s="40">
        <v>2012.1333333333337</v>
      </c>
      <c r="F87" s="40">
        <v>1977.6166666666668</v>
      </c>
      <c r="G87" s="40">
        <v>1939.2333333333336</v>
      </c>
      <c r="H87" s="40">
        <v>2085.0333333333338</v>
      </c>
      <c r="I87" s="40">
        <v>2123.416666666667</v>
      </c>
      <c r="J87" s="40">
        <v>2157.9333333333338</v>
      </c>
      <c r="K87" s="31">
        <v>2088.9</v>
      </c>
      <c r="L87" s="31">
        <v>2016</v>
      </c>
      <c r="M87" s="31">
        <v>14.309950000000001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484.8</v>
      </c>
      <c r="D88" s="40">
        <v>483.18333333333334</v>
      </c>
      <c r="E88" s="40">
        <v>477.66666666666669</v>
      </c>
      <c r="F88" s="40">
        <v>470.53333333333336</v>
      </c>
      <c r="G88" s="40">
        <v>465.01666666666671</v>
      </c>
      <c r="H88" s="40">
        <v>490.31666666666666</v>
      </c>
      <c r="I88" s="40">
        <v>495.83333333333331</v>
      </c>
      <c r="J88" s="40">
        <v>502.96666666666664</v>
      </c>
      <c r="K88" s="31">
        <v>488.7</v>
      </c>
      <c r="L88" s="31">
        <v>476.05</v>
      </c>
      <c r="M88" s="31">
        <v>19.653960000000001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162.65</v>
      </c>
      <c r="D89" s="40">
        <v>160.98333333333335</v>
      </c>
      <c r="E89" s="40">
        <v>156.16666666666669</v>
      </c>
      <c r="F89" s="40">
        <v>149.68333333333334</v>
      </c>
      <c r="G89" s="40">
        <v>144.86666666666667</v>
      </c>
      <c r="H89" s="40">
        <v>167.4666666666667</v>
      </c>
      <c r="I89" s="40">
        <v>172.28333333333336</v>
      </c>
      <c r="J89" s="40">
        <v>178.76666666666671</v>
      </c>
      <c r="K89" s="31">
        <v>165.8</v>
      </c>
      <c r="L89" s="31">
        <v>154.5</v>
      </c>
      <c r="M89" s="31">
        <v>77.077600000000004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462.4</v>
      </c>
      <c r="D90" s="40">
        <v>462.73333333333335</v>
      </c>
      <c r="E90" s="40">
        <v>458.7166666666667</v>
      </c>
      <c r="F90" s="40">
        <v>455.03333333333336</v>
      </c>
      <c r="G90" s="40">
        <v>451.01666666666671</v>
      </c>
      <c r="H90" s="40">
        <v>466.41666666666669</v>
      </c>
      <c r="I90" s="40">
        <v>470.43333333333334</v>
      </c>
      <c r="J90" s="40">
        <v>474.11666666666667</v>
      </c>
      <c r="K90" s="31">
        <v>466.75</v>
      </c>
      <c r="L90" s="31">
        <v>459.05</v>
      </c>
      <c r="M90" s="31">
        <v>18.049769999999999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2921.75</v>
      </c>
      <c r="D91" s="40">
        <v>2938.0333333333333</v>
      </c>
      <c r="E91" s="40">
        <v>2898.7166666666667</v>
      </c>
      <c r="F91" s="40">
        <v>2875.6833333333334</v>
      </c>
      <c r="G91" s="40">
        <v>2836.3666666666668</v>
      </c>
      <c r="H91" s="40">
        <v>2961.0666666666666</v>
      </c>
      <c r="I91" s="40">
        <v>3000.3833333333332</v>
      </c>
      <c r="J91" s="40">
        <v>3023.4166666666665</v>
      </c>
      <c r="K91" s="31">
        <v>2977.35</v>
      </c>
      <c r="L91" s="31">
        <v>2915</v>
      </c>
      <c r="M91" s="31">
        <v>1.04966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215</v>
      </c>
      <c r="D92" s="40">
        <v>214.6</v>
      </c>
      <c r="E92" s="40">
        <v>212.2</v>
      </c>
      <c r="F92" s="40">
        <v>209.4</v>
      </c>
      <c r="G92" s="40">
        <v>207</v>
      </c>
      <c r="H92" s="40">
        <v>217.39999999999998</v>
      </c>
      <c r="I92" s="40">
        <v>219.8</v>
      </c>
      <c r="J92" s="40">
        <v>222.59999999999997</v>
      </c>
      <c r="K92" s="31">
        <v>217</v>
      </c>
      <c r="L92" s="31">
        <v>211.8</v>
      </c>
      <c r="M92" s="31">
        <v>87.505340000000004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608.70000000000005</v>
      </c>
      <c r="D93" s="40">
        <v>608.29999999999995</v>
      </c>
      <c r="E93" s="40">
        <v>596.69999999999993</v>
      </c>
      <c r="F93" s="40">
        <v>584.69999999999993</v>
      </c>
      <c r="G93" s="40">
        <v>573.09999999999991</v>
      </c>
      <c r="H93" s="40">
        <v>620.29999999999995</v>
      </c>
      <c r="I93" s="40">
        <v>631.89999999999986</v>
      </c>
      <c r="J93" s="40">
        <v>643.9</v>
      </c>
      <c r="K93" s="31">
        <v>619.9</v>
      </c>
      <c r="L93" s="31">
        <v>596.29999999999995</v>
      </c>
      <c r="M93" s="31">
        <v>34.380420000000001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790.8</v>
      </c>
      <c r="D94" s="40">
        <v>793.4</v>
      </c>
      <c r="E94" s="40">
        <v>785.59999999999991</v>
      </c>
      <c r="F94" s="40">
        <v>780.4</v>
      </c>
      <c r="G94" s="40">
        <v>772.59999999999991</v>
      </c>
      <c r="H94" s="40">
        <v>798.59999999999991</v>
      </c>
      <c r="I94" s="40">
        <v>806.39999999999986</v>
      </c>
      <c r="J94" s="40">
        <v>811.59999999999991</v>
      </c>
      <c r="K94" s="31">
        <v>801.2</v>
      </c>
      <c r="L94" s="31">
        <v>788.2</v>
      </c>
      <c r="M94" s="31">
        <v>0.39668999999999999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893.9</v>
      </c>
      <c r="D95" s="40">
        <v>895.20000000000016</v>
      </c>
      <c r="E95" s="40">
        <v>883.40000000000032</v>
      </c>
      <c r="F95" s="40">
        <v>872.9000000000002</v>
      </c>
      <c r="G95" s="40">
        <v>861.10000000000036</v>
      </c>
      <c r="H95" s="40">
        <v>905.70000000000027</v>
      </c>
      <c r="I95" s="40">
        <v>917.50000000000023</v>
      </c>
      <c r="J95" s="40">
        <v>928.00000000000023</v>
      </c>
      <c r="K95" s="31">
        <v>907</v>
      </c>
      <c r="L95" s="31">
        <v>884.7</v>
      </c>
      <c r="M95" s="31">
        <v>8.5041499999999992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125.55</v>
      </c>
      <c r="D96" s="40">
        <v>126.13333333333333</v>
      </c>
      <c r="E96" s="40">
        <v>124.81666666666665</v>
      </c>
      <c r="F96" s="40">
        <v>124.08333333333333</v>
      </c>
      <c r="G96" s="40">
        <v>122.76666666666665</v>
      </c>
      <c r="H96" s="40">
        <v>126.86666666666665</v>
      </c>
      <c r="I96" s="40">
        <v>128.18333333333331</v>
      </c>
      <c r="J96" s="40">
        <v>128.91666666666663</v>
      </c>
      <c r="K96" s="31">
        <v>127.45</v>
      </c>
      <c r="L96" s="31">
        <v>125.4</v>
      </c>
      <c r="M96" s="31">
        <v>10.25339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389</v>
      </c>
      <c r="D97" s="40">
        <v>389.73333333333335</v>
      </c>
      <c r="E97" s="40">
        <v>384.61666666666667</v>
      </c>
      <c r="F97" s="40">
        <v>380.23333333333335</v>
      </c>
      <c r="G97" s="40">
        <v>375.11666666666667</v>
      </c>
      <c r="H97" s="40">
        <v>394.11666666666667</v>
      </c>
      <c r="I97" s="40">
        <v>399.23333333333335</v>
      </c>
      <c r="J97" s="40">
        <v>403.61666666666667</v>
      </c>
      <c r="K97" s="31">
        <v>394.85</v>
      </c>
      <c r="L97" s="31">
        <v>385.35</v>
      </c>
      <c r="M97" s="31">
        <v>0.84663999999999995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1524.1</v>
      </c>
      <c r="D98" s="40">
        <v>1527.3666666666668</v>
      </c>
      <c r="E98" s="40">
        <v>1511.7333333333336</v>
      </c>
      <c r="F98" s="40">
        <v>1499.3666666666668</v>
      </c>
      <c r="G98" s="40">
        <v>1483.7333333333336</v>
      </c>
      <c r="H98" s="40">
        <v>1539.7333333333336</v>
      </c>
      <c r="I98" s="40">
        <v>1555.3666666666668</v>
      </c>
      <c r="J98" s="40">
        <v>1567.7333333333336</v>
      </c>
      <c r="K98" s="31">
        <v>1543</v>
      </c>
      <c r="L98" s="31">
        <v>1515</v>
      </c>
      <c r="M98" s="31">
        <v>6.6400600000000001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1163.6500000000001</v>
      </c>
      <c r="D99" s="40">
        <v>1156.2333333333333</v>
      </c>
      <c r="E99" s="40">
        <v>1142.4666666666667</v>
      </c>
      <c r="F99" s="40">
        <v>1121.2833333333333</v>
      </c>
      <c r="G99" s="40">
        <v>1107.5166666666667</v>
      </c>
      <c r="H99" s="40">
        <v>1177.4166666666667</v>
      </c>
      <c r="I99" s="40">
        <v>1191.1833333333336</v>
      </c>
      <c r="J99" s="40">
        <v>1212.3666666666668</v>
      </c>
      <c r="K99" s="31">
        <v>1170</v>
      </c>
      <c r="L99" s="31">
        <v>1135.05</v>
      </c>
      <c r="M99" s="31">
        <v>1.03172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22.6</v>
      </c>
      <c r="D100" s="40">
        <v>22.45</v>
      </c>
      <c r="E100" s="40">
        <v>21.75</v>
      </c>
      <c r="F100" s="40">
        <v>20.900000000000002</v>
      </c>
      <c r="G100" s="40">
        <v>20.200000000000003</v>
      </c>
      <c r="H100" s="40">
        <v>23.299999999999997</v>
      </c>
      <c r="I100" s="40">
        <v>23.999999999999993</v>
      </c>
      <c r="J100" s="40">
        <v>24.849999999999994</v>
      </c>
      <c r="K100" s="31">
        <v>23.15</v>
      </c>
      <c r="L100" s="31">
        <v>21.6</v>
      </c>
      <c r="M100" s="31">
        <v>86.059060000000002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635.54999999999995</v>
      </c>
      <c r="D101" s="40">
        <v>634.6</v>
      </c>
      <c r="E101" s="40">
        <v>628.95000000000005</v>
      </c>
      <c r="F101" s="40">
        <v>622.35</v>
      </c>
      <c r="G101" s="40">
        <v>616.70000000000005</v>
      </c>
      <c r="H101" s="40">
        <v>641.20000000000005</v>
      </c>
      <c r="I101" s="40">
        <v>646.84999999999991</v>
      </c>
      <c r="J101" s="40">
        <v>653.45000000000005</v>
      </c>
      <c r="K101" s="31">
        <v>640.25</v>
      </c>
      <c r="L101" s="31">
        <v>628</v>
      </c>
      <c r="M101" s="31">
        <v>1.17638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833.65</v>
      </c>
      <c r="D102" s="40">
        <v>837.01666666666677</v>
      </c>
      <c r="E102" s="40">
        <v>826.63333333333355</v>
      </c>
      <c r="F102" s="40">
        <v>819.61666666666679</v>
      </c>
      <c r="G102" s="40">
        <v>809.23333333333358</v>
      </c>
      <c r="H102" s="40">
        <v>844.03333333333353</v>
      </c>
      <c r="I102" s="40">
        <v>854.41666666666674</v>
      </c>
      <c r="J102" s="40">
        <v>861.43333333333351</v>
      </c>
      <c r="K102" s="31">
        <v>847.4</v>
      </c>
      <c r="L102" s="31">
        <v>830</v>
      </c>
      <c r="M102" s="31">
        <v>2.8962599999999998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4854.1499999999996</v>
      </c>
      <c r="D103" s="40">
        <v>4869.333333333333</v>
      </c>
      <c r="E103" s="40">
        <v>4817.8166666666657</v>
      </c>
      <c r="F103" s="40">
        <v>4781.4833333333327</v>
      </c>
      <c r="G103" s="40">
        <v>4729.9666666666653</v>
      </c>
      <c r="H103" s="40">
        <v>4905.6666666666661</v>
      </c>
      <c r="I103" s="40">
        <v>4957.1833333333343</v>
      </c>
      <c r="J103" s="40">
        <v>4993.5166666666664</v>
      </c>
      <c r="K103" s="31">
        <v>4920.8500000000004</v>
      </c>
      <c r="L103" s="31">
        <v>4833</v>
      </c>
      <c r="M103" s="31">
        <v>3.075E-2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88.5</v>
      </c>
      <c r="D104" s="40">
        <v>88.350000000000009</v>
      </c>
      <c r="E104" s="40">
        <v>87.800000000000011</v>
      </c>
      <c r="F104" s="40">
        <v>87.100000000000009</v>
      </c>
      <c r="G104" s="40">
        <v>86.550000000000011</v>
      </c>
      <c r="H104" s="40">
        <v>89.050000000000011</v>
      </c>
      <c r="I104" s="40">
        <v>89.6</v>
      </c>
      <c r="J104" s="40">
        <v>90.300000000000011</v>
      </c>
      <c r="K104" s="31">
        <v>88.9</v>
      </c>
      <c r="L104" s="31">
        <v>87.65</v>
      </c>
      <c r="M104" s="31">
        <v>17.891549999999999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505.8</v>
      </c>
      <c r="D105" s="40">
        <v>505.76666666666671</v>
      </c>
      <c r="E105" s="40">
        <v>500.13333333333344</v>
      </c>
      <c r="F105" s="40">
        <v>494.46666666666675</v>
      </c>
      <c r="G105" s="40">
        <v>488.83333333333348</v>
      </c>
      <c r="H105" s="40">
        <v>511.43333333333339</v>
      </c>
      <c r="I105" s="40">
        <v>517.06666666666672</v>
      </c>
      <c r="J105" s="40">
        <v>522.73333333333335</v>
      </c>
      <c r="K105" s="31">
        <v>511.4</v>
      </c>
      <c r="L105" s="31">
        <v>500.1</v>
      </c>
      <c r="M105" s="31">
        <v>0.12196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157.30000000000001</v>
      </c>
      <c r="D106" s="40">
        <v>157</v>
      </c>
      <c r="E106" s="40">
        <v>155.30000000000001</v>
      </c>
      <c r="F106" s="40">
        <v>153.30000000000001</v>
      </c>
      <c r="G106" s="40">
        <v>151.60000000000002</v>
      </c>
      <c r="H106" s="40">
        <v>159</v>
      </c>
      <c r="I106" s="40">
        <v>160.69999999999999</v>
      </c>
      <c r="J106" s="40">
        <v>162.69999999999999</v>
      </c>
      <c r="K106" s="31">
        <v>158.69999999999999</v>
      </c>
      <c r="L106" s="31">
        <v>155</v>
      </c>
      <c r="M106" s="31">
        <v>11.89344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241.15</v>
      </c>
      <c r="D107" s="40">
        <v>239.76666666666665</v>
      </c>
      <c r="E107" s="40">
        <v>237.5333333333333</v>
      </c>
      <c r="F107" s="40">
        <v>233.91666666666666</v>
      </c>
      <c r="G107" s="40">
        <v>231.68333333333331</v>
      </c>
      <c r="H107" s="40">
        <v>243.3833333333333</v>
      </c>
      <c r="I107" s="40">
        <v>245.61666666666665</v>
      </c>
      <c r="J107" s="40">
        <v>249.23333333333329</v>
      </c>
      <c r="K107" s="31">
        <v>242</v>
      </c>
      <c r="L107" s="31">
        <v>236.15</v>
      </c>
      <c r="M107" s="31">
        <v>2.8619699999999999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401</v>
      </c>
      <c r="D108" s="40">
        <v>404.13333333333338</v>
      </c>
      <c r="E108" s="40">
        <v>395.86666666666679</v>
      </c>
      <c r="F108" s="40">
        <v>390.73333333333341</v>
      </c>
      <c r="G108" s="40">
        <v>382.46666666666681</v>
      </c>
      <c r="H108" s="40">
        <v>409.26666666666677</v>
      </c>
      <c r="I108" s="40">
        <v>417.5333333333333</v>
      </c>
      <c r="J108" s="40">
        <v>422.66666666666674</v>
      </c>
      <c r="K108" s="31">
        <v>412.4</v>
      </c>
      <c r="L108" s="31">
        <v>399</v>
      </c>
      <c r="M108" s="31">
        <v>12.086880000000001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577.6</v>
      </c>
      <c r="D109" s="40">
        <v>575.65</v>
      </c>
      <c r="E109" s="40">
        <v>568.94999999999993</v>
      </c>
      <c r="F109" s="40">
        <v>560.29999999999995</v>
      </c>
      <c r="G109" s="40">
        <v>553.59999999999991</v>
      </c>
      <c r="H109" s="40">
        <v>584.29999999999995</v>
      </c>
      <c r="I109" s="40">
        <v>591</v>
      </c>
      <c r="J109" s="40">
        <v>599.65</v>
      </c>
      <c r="K109" s="31">
        <v>582.35</v>
      </c>
      <c r="L109" s="31">
        <v>567</v>
      </c>
      <c r="M109" s="31">
        <v>27.44483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682.95</v>
      </c>
      <c r="D110" s="40">
        <v>683.65</v>
      </c>
      <c r="E110" s="40">
        <v>677.3</v>
      </c>
      <c r="F110" s="40">
        <v>671.65</v>
      </c>
      <c r="G110" s="40">
        <v>665.3</v>
      </c>
      <c r="H110" s="40">
        <v>689.3</v>
      </c>
      <c r="I110" s="40">
        <v>695.65000000000009</v>
      </c>
      <c r="J110" s="40">
        <v>701.3</v>
      </c>
      <c r="K110" s="31">
        <v>690</v>
      </c>
      <c r="L110" s="31">
        <v>678</v>
      </c>
      <c r="M110" s="31">
        <v>9.5780000000000004E-2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894.5</v>
      </c>
      <c r="D111" s="40">
        <v>895.51666666666677</v>
      </c>
      <c r="E111" s="40">
        <v>889.03333333333353</v>
      </c>
      <c r="F111" s="40">
        <v>883.56666666666672</v>
      </c>
      <c r="G111" s="40">
        <v>877.08333333333348</v>
      </c>
      <c r="H111" s="40">
        <v>900.98333333333358</v>
      </c>
      <c r="I111" s="40">
        <v>907.46666666666692</v>
      </c>
      <c r="J111" s="40">
        <v>912.93333333333362</v>
      </c>
      <c r="K111" s="31">
        <v>902</v>
      </c>
      <c r="L111" s="31">
        <v>890.05</v>
      </c>
      <c r="M111" s="31">
        <v>16.455410000000001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152.65</v>
      </c>
      <c r="D112" s="40">
        <v>152.26666666666665</v>
      </c>
      <c r="E112" s="40">
        <v>151.0333333333333</v>
      </c>
      <c r="F112" s="40">
        <v>149.41666666666666</v>
      </c>
      <c r="G112" s="40">
        <v>148.18333333333331</v>
      </c>
      <c r="H112" s="40">
        <v>153.8833333333333</v>
      </c>
      <c r="I112" s="40">
        <v>155.11666666666665</v>
      </c>
      <c r="J112" s="40">
        <v>156.73333333333329</v>
      </c>
      <c r="K112" s="31">
        <v>153.5</v>
      </c>
      <c r="L112" s="31">
        <v>150.65</v>
      </c>
      <c r="M112" s="31">
        <v>94.234350000000006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349.25</v>
      </c>
      <c r="D113" s="40">
        <v>348.61666666666662</v>
      </c>
      <c r="E113" s="40">
        <v>346.23333333333323</v>
      </c>
      <c r="F113" s="40">
        <v>343.21666666666664</v>
      </c>
      <c r="G113" s="40">
        <v>340.83333333333326</v>
      </c>
      <c r="H113" s="40">
        <v>351.63333333333321</v>
      </c>
      <c r="I113" s="40">
        <v>354.01666666666654</v>
      </c>
      <c r="J113" s="40">
        <v>357.03333333333319</v>
      </c>
      <c r="K113" s="31">
        <v>351</v>
      </c>
      <c r="L113" s="31">
        <v>345.6</v>
      </c>
      <c r="M113" s="31">
        <v>0.62624999999999997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5270.25</v>
      </c>
      <c r="D114" s="40">
        <v>5261.083333333333</v>
      </c>
      <c r="E114" s="40">
        <v>5221.6666666666661</v>
      </c>
      <c r="F114" s="40">
        <v>5173.083333333333</v>
      </c>
      <c r="G114" s="40">
        <v>5133.6666666666661</v>
      </c>
      <c r="H114" s="40">
        <v>5309.6666666666661</v>
      </c>
      <c r="I114" s="40">
        <v>5349.0833333333321</v>
      </c>
      <c r="J114" s="40">
        <v>5397.6666666666661</v>
      </c>
      <c r="K114" s="31">
        <v>5300.5</v>
      </c>
      <c r="L114" s="31">
        <v>5212.5</v>
      </c>
      <c r="M114" s="31">
        <v>1.2905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1443.85</v>
      </c>
      <c r="D115" s="40">
        <v>1448.3</v>
      </c>
      <c r="E115" s="40">
        <v>1432.6</v>
      </c>
      <c r="F115" s="40">
        <v>1421.35</v>
      </c>
      <c r="G115" s="40">
        <v>1405.6499999999999</v>
      </c>
      <c r="H115" s="40">
        <v>1459.55</v>
      </c>
      <c r="I115" s="40">
        <v>1475.2500000000002</v>
      </c>
      <c r="J115" s="40">
        <v>1486.5</v>
      </c>
      <c r="K115" s="31">
        <v>1464</v>
      </c>
      <c r="L115" s="31">
        <v>1437.05</v>
      </c>
      <c r="M115" s="31">
        <v>6.3586499999999999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639.45000000000005</v>
      </c>
      <c r="D116" s="40">
        <v>635.9</v>
      </c>
      <c r="E116" s="40">
        <v>630.04999999999995</v>
      </c>
      <c r="F116" s="40">
        <v>620.65</v>
      </c>
      <c r="G116" s="40">
        <v>614.79999999999995</v>
      </c>
      <c r="H116" s="40">
        <v>645.29999999999995</v>
      </c>
      <c r="I116" s="40">
        <v>651.15000000000009</v>
      </c>
      <c r="J116" s="40">
        <v>660.55</v>
      </c>
      <c r="K116" s="31">
        <v>641.75</v>
      </c>
      <c r="L116" s="31">
        <v>626.5</v>
      </c>
      <c r="M116" s="31">
        <v>9.2052399999999999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769.9</v>
      </c>
      <c r="D117" s="40">
        <v>766</v>
      </c>
      <c r="E117" s="40">
        <v>759.65</v>
      </c>
      <c r="F117" s="40">
        <v>749.4</v>
      </c>
      <c r="G117" s="40">
        <v>743.05</v>
      </c>
      <c r="H117" s="40">
        <v>776.25</v>
      </c>
      <c r="I117" s="40">
        <v>782.59999999999991</v>
      </c>
      <c r="J117" s="40">
        <v>792.85</v>
      </c>
      <c r="K117" s="31">
        <v>772.35</v>
      </c>
      <c r="L117" s="31">
        <v>755.75</v>
      </c>
      <c r="M117" s="31">
        <v>2.69211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531.95000000000005</v>
      </c>
      <c r="D118" s="40">
        <v>531.91666666666663</v>
      </c>
      <c r="E118" s="40">
        <v>524.0333333333333</v>
      </c>
      <c r="F118" s="40">
        <v>516.11666666666667</v>
      </c>
      <c r="G118" s="40">
        <v>508.23333333333335</v>
      </c>
      <c r="H118" s="40">
        <v>539.83333333333326</v>
      </c>
      <c r="I118" s="40">
        <v>547.7166666666667</v>
      </c>
      <c r="J118" s="40">
        <v>555.63333333333321</v>
      </c>
      <c r="K118" s="31">
        <v>539.79999999999995</v>
      </c>
      <c r="L118" s="31">
        <v>524</v>
      </c>
      <c r="M118" s="31">
        <v>1.9601900000000001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3054.65</v>
      </c>
      <c r="D119" s="40">
        <v>3066.9666666666667</v>
      </c>
      <c r="E119" s="40">
        <v>3018.9333333333334</v>
      </c>
      <c r="F119" s="40">
        <v>2983.2166666666667</v>
      </c>
      <c r="G119" s="40">
        <v>2935.1833333333334</v>
      </c>
      <c r="H119" s="40">
        <v>3102.6833333333334</v>
      </c>
      <c r="I119" s="40">
        <v>3150.7166666666672</v>
      </c>
      <c r="J119" s="40">
        <v>3186.4333333333334</v>
      </c>
      <c r="K119" s="31">
        <v>3115</v>
      </c>
      <c r="L119" s="31">
        <v>3031.25</v>
      </c>
      <c r="M119" s="31">
        <v>0.37497000000000003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438.65</v>
      </c>
      <c r="D120" s="40">
        <v>436.38333333333338</v>
      </c>
      <c r="E120" s="40">
        <v>432.26666666666677</v>
      </c>
      <c r="F120" s="40">
        <v>425.88333333333338</v>
      </c>
      <c r="G120" s="40">
        <v>421.76666666666677</v>
      </c>
      <c r="H120" s="40">
        <v>442.76666666666677</v>
      </c>
      <c r="I120" s="40">
        <v>446.88333333333344</v>
      </c>
      <c r="J120" s="40">
        <v>453.26666666666677</v>
      </c>
      <c r="K120" s="31">
        <v>440.5</v>
      </c>
      <c r="L120" s="31">
        <v>430</v>
      </c>
      <c r="M120" s="31">
        <v>9.2825900000000008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273.5</v>
      </c>
      <c r="D121" s="40">
        <v>275.18333333333334</v>
      </c>
      <c r="E121" s="40">
        <v>268.81666666666666</v>
      </c>
      <c r="F121" s="40">
        <v>264.13333333333333</v>
      </c>
      <c r="G121" s="40">
        <v>257.76666666666665</v>
      </c>
      <c r="H121" s="40">
        <v>279.86666666666667</v>
      </c>
      <c r="I121" s="40">
        <v>286.23333333333335</v>
      </c>
      <c r="J121" s="40">
        <v>290.91666666666669</v>
      </c>
      <c r="K121" s="31">
        <v>281.55</v>
      </c>
      <c r="L121" s="31">
        <v>270.5</v>
      </c>
      <c r="M121" s="31">
        <v>0.74794000000000005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146</v>
      </c>
      <c r="D122" s="40">
        <v>146.21666666666667</v>
      </c>
      <c r="E122" s="40">
        <v>145.03333333333333</v>
      </c>
      <c r="F122" s="40">
        <v>144.06666666666666</v>
      </c>
      <c r="G122" s="40">
        <v>142.88333333333333</v>
      </c>
      <c r="H122" s="40">
        <v>147.18333333333334</v>
      </c>
      <c r="I122" s="40">
        <v>148.36666666666667</v>
      </c>
      <c r="J122" s="40">
        <v>149.33333333333334</v>
      </c>
      <c r="K122" s="31">
        <v>147.4</v>
      </c>
      <c r="L122" s="31">
        <v>145.25</v>
      </c>
      <c r="M122" s="31">
        <v>12.70791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945.15</v>
      </c>
      <c r="D123" s="40">
        <v>945.55000000000007</v>
      </c>
      <c r="E123" s="40">
        <v>939.95000000000016</v>
      </c>
      <c r="F123" s="40">
        <v>934.75000000000011</v>
      </c>
      <c r="G123" s="40">
        <v>929.1500000000002</v>
      </c>
      <c r="H123" s="40">
        <v>950.75000000000011</v>
      </c>
      <c r="I123" s="40">
        <v>956.35</v>
      </c>
      <c r="J123" s="40">
        <v>961.55000000000007</v>
      </c>
      <c r="K123" s="31">
        <v>951.15</v>
      </c>
      <c r="L123" s="31">
        <v>940.35</v>
      </c>
      <c r="M123" s="31">
        <v>5.0604300000000002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1000</v>
      </c>
      <c r="D124" s="40">
        <v>1003.0166666666668</v>
      </c>
      <c r="E124" s="40">
        <v>992.38333333333355</v>
      </c>
      <c r="F124" s="40">
        <v>984.76666666666677</v>
      </c>
      <c r="G124" s="40">
        <v>974.13333333333355</v>
      </c>
      <c r="H124" s="40">
        <v>1010.6333333333336</v>
      </c>
      <c r="I124" s="40">
        <v>1021.2666666666668</v>
      </c>
      <c r="J124" s="40">
        <v>1028.8833333333337</v>
      </c>
      <c r="K124" s="31">
        <v>1013.65</v>
      </c>
      <c r="L124" s="31">
        <v>995.4</v>
      </c>
      <c r="M124" s="31">
        <v>1.1116999999999999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579.75</v>
      </c>
      <c r="D125" s="40">
        <v>577.4</v>
      </c>
      <c r="E125" s="40">
        <v>573.84999999999991</v>
      </c>
      <c r="F125" s="40">
        <v>567.94999999999993</v>
      </c>
      <c r="G125" s="40">
        <v>564.39999999999986</v>
      </c>
      <c r="H125" s="40">
        <v>583.29999999999995</v>
      </c>
      <c r="I125" s="40">
        <v>586.84999999999991</v>
      </c>
      <c r="J125" s="40">
        <v>592.75</v>
      </c>
      <c r="K125" s="31">
        <v>580.95000000000005</v>
      </c>
      <c r="L125" s="31">
        <v>571.5</v>
      </c>
      <c r="M125" s="31">
        <v>14.44157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1913.25</v>
      </c>
      <c r="D126" s="40">
        <v>1916.6833333333334</v>
      </c>
      <c r="E126" s="40">
        <v>1889.5666666666668</v>
      </c>
      <c r="F126" s="40">
        <v>1865.8833333333334</v>
      </c>
      <c r="G126" s="40">
        <v>1838.7666666666669</v>
      </c>
      <c r="H126" s="40">
        <v>1940.3666666666668</v>
      </c>
      <c r="I126" s="40">
        <v>1967.4833333333336</v>
      </c>
      <c r="J126" s="40">
        <v>1991.1666666666667</v>
      </c>
      <c r="K126" s="31">
        <v>1943.8</v>
      </c>
      <c r="L126" s="31">
        <v>1893</v>
      </c>
      <c r="M126" s="31">
        <v>2.40239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566.95000000000005</v>
      </c>
      <c r="D127" s="40">
        <v>564.65</v>
      </c>
      <c r="E127" s="40">
        <v>556.29999999999995</v>
      </c>
      <c r="F127" s="40">
        <v>545.65</v>
      </c>
      <c r="G127" s="40">
        <v>537.29999999999995</v>
      </c>
      <c r="H127" s="40">
        <v>575.29999999999995</v>
      </c>
      <c r="I127" s="40">
        <v>583.65000000000009</v>
      </c>
      <c r="J127" s="40">
        <v>594.29999999999995</v>
      </c>
      <c r="K127" s="31">
        <v>573</v>
      </c>
      <c r="L127" s="31">
        <v>554</v>
      </c>
      <c r="M127" s="31">
        <v>2.5968599999999999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86.75</v>
      </c>
      <c r="D128" s="40">
        <v>86.433333333333337</v>
      </c>
      <c r="E128" s="40">
        <v>85.51666666666668</v>
      </c>
      <c r="F128" s="40">
        <v>84.283333333333346</v>
      </c>
      <c r="G128" s="40">
        <v>83.366666666666688</v>
      </c>
      <c r="H128" s="40">
        <v>87.666666666666671</v>
      </c>
      <c r="I128" s="40">
        <v>88.583333333333329</v>
      </c>
      <c r="J128" s="40">
        <v>89.816666666666663</v>
      </c>
      <c r="K128" s="31">
        <v>87.35</v>
      </c>
      <c r="L128" s="31">
        <v>85.2</v>
      </c>
      <c r="M128" s="31">
        <v>8.5129300000000008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997.25</v>
      </c>
      <c r="D129" s="40">
        <v>1006.25</v>
      </c>
      <c r="E129" s="40">
        <v>982.5</v>
      </c>
      <c r="F129" s="40">
        <v>967.75</v>
      </c>
      <c r="G129" s="40">
        <v>944</v>
      </c>
      <c r="H129" s="40">
        <v>1021</v>
      </c>
      <c r="I129" s="40">
        <v>1044.75</v>
      </c>
      <c r="J129" s="40">
        <v>1059.5</v>
      </c>
      <c r="K129" s="31">
        <v>1030</v>
      </c>
      <c r="L129" s="31">
        <v>991.5</v>
      </c>
      <c r="M129" s="31">
        <v>0.20609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2319.25</v>
      </c>
      <c r="D130" s="40">
        <v>2324.6833333333334</v>
      </c>
      <c r="E130" s="40">
        <v>2299.5666666666666</v>
      </c>
      <c r="F130" s="40">
        <v>2279.8833333333332</v>
      </c>
      <c r="G130" s="40">
        <v>2254.7666666666664</v>
      </c>
      <c r="H130" s="40">
        <v>2344.3666666666668</v>
      </c>
      <c r="I130" s="40">
        <v>2369.4833333333336</v>
      </c>
      <c r="J130" s="40">
        <v>2389.166666666667</v>
      </c>
      <c r="K130" s="31">
        <v>2349.8000000000002</v>
      </c>
      <c r="L130" s="31">
        <v>2305</v>
      </c>
      <c r="M130" s="31">
        <v>3.6772800000000001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275.95</v>
      </c>
      <c r="D131" s="40">
        <v>273.34999999999997</v>
      </c>
      <c r="E131" s="40">
        <v>269.84999999999991</v>
      </c>
      <c r="F131" s="40">
        <v>263.74999999999994</v>
      </c>
      <c r="G131" s="40">
        <v>260.24999999999989</v>
      </c>
      <c r="H131" s="40">
        <v>279.44999999999993</v>
      </c>
      <c r="I131" s="40">
        <v>282.95000000000005</v>
      </c>
      <c r="J131" s="40">
        <v>289.04999999999995</v>
      </c>
      <c r="K131" s="31">
        <v>276.85000000000002</v>
      </c>
      <c r="L131" s="31">
        <v>267.25</v>
      </c>
      <c r="M131" s="31">
        <v>48.538350000000001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167.45</v>
      </c>
      <c r="D132" s="40">
        <v>168.1</v>
      </c>
      <c r="E132" s="40">
        <v>165.85</v>
      </c>
      <c r="F132" s="40">
        <v>164.25</v>
      </c>
      <c r="G132" s="40">
        <v>162</v>
      </c>
      <c r="H132" s="40">
        <v>169.7</v>
      </c>
      <c r="I132" s="40">
        <v>171.95</v>
      </c>
      <c r="J132" s="40">
        <v>173.54999999999998</v>
      </c>
      <c r="K132" s="31">
        <v>170.35</v>
      </c>
      <c r="L132" s="31">
        <v>166.5</v>
      </c>
      <c r="M132" s="31">
        <v>9.7622400000000003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749.55</v>
      </c>
      <c r="D133" s="40">
        <v>747.48333333333323</v>
      </c>
      <c r="E133" s="40">
        <v>736.51666666666642</v>
      </c>
      <c r="F133" s="40">
        <v>723.48333333333323</v>
      </c>
      <c r="G133" s="40">
        <v>712.51666666666642</v>
      </c>
      <c r="H133" s="40">
        <v>760.51666666666642</v>
      </c>
      <c r="I133" s="40">
        <v>771.48333333333335</v>
      </c>
      <c r="J133" s="40">
        <v>784.51666666666642</v>
      </c>
      <c r="K133" s="31">
        <v>758.45</v>
      </c>
      <c r="L133" s="31">
        <v>734.45</v>
      </c>
      <c r="M133" s="31">
        <v>0.32845999999999997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4576.95</v>
      </c>
      <c r="D134" s="40">
        <v>4577.6000000000004</v>
      </c>
      <c r="E134" s="40">
        <v>4515.2000000000007</v>
      </c>
      <c r="F134" s="40">
        <v>4453.4500000000007</v>
      </c>
      <c r="G134" s="40">
        <v>4391.0500000000011</v>
      </c>
      <c r="H134" s="40">
        <v>4639.3500000000004</v>
      </c>
      <c r="I134" s="40">
        <v>4701.75</v>
      </c>
      <c r="J134" s="40">
        <v>4763.5</v>
      </c>
      <c r="K134" s="31">
        <v>4640</v>
      </c>
      <c r="L134" s="31">
        <v>4515.8500000000004</v>
      </c>
      <c r="M134" s="31">
        <v>7.1030199999999999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5389.2</v>
      </c>
      <c r="D135" s="40">
        <v>5396.3666666666659</v>
      </c>
      <c r="E135" s="40">
        <v>5362.8333333333321</v>
      </c>
      <c r="F135" s="40">
        <v>5336.4666666666662</v>
      </c>
      <c r="G135" s="40">
        <v>5302.9333333333325</v>
      </c>
      <c r="H135" s="40">
        <v>5422.7333333333318</v>
      </c>
      <c r="I135" s="40">
        <v>5456.2666666666664</v>
      </c>
      <c r="J135" s="40">
        <v>5482.6333333333314</v>
      </c>
      <c r="K135" s="31">
        <v>5429.9</v>
      </c>
      <c r="L135" s="31">
        <v>5370</v>
      </c>
      <c r="M135" s="31">
        <v>1.7381599999999999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398.6</v>
      </c>
      <c r="D136" s="40">
        <v>397.36666666666662</v>
      </c>
      <c r="E136" s="40">
        <v>393.73333333333323</v>
      </c>
      <c r="F136" s="40">
        <v>388.86666666666662</v>
      </c>
      <c r="G136" s="40">
        <v>385.23333333333323</v>
      </c>
      <c r="H136" s="40">
        <v>402.23333333333323</v>
      </c>
      <c r="I136" s="40">
        <v>405.86666666666656</v>
      </c>
      <c r="J136" s="40">
        <v>410.73333333333323</v>
      </c>
      <c r="K136" s="31">
        <v>401</v>
      </c>
      <c r="L136" s="31">
        <v>392.5</v>
      </c>
      <c r="M136" s="31">
        <v>32.374879999999997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4821.2</v>
      </c>
      <c r="D137" s="40">
        <v>4825.5333333333328</v>
      </c>
      <c r="E137" s="40">
        <v>4772.6666666666661</v>
      </c>
      <c r="F137" s="40">
        <v>4724.1333333333332</v>
      </c>
      <c r="G137" s="40">
        <v>4671.2666666666664</v>
      </c>
      <c r="H137" s="40">
        <v>4874.0666666666657</v>
      </c>
      <c r="I137" s="40">
        <v>4926.9333333333325</v>
      </c>
      <c r="J137" s="40">
        <v>4975.4666666666653</v>
      </c>
      <c r="K137" s="31">
        <v>4878.3999999999996</v>
      </c>
      <c r="L137" s="31">
        <v>4777</v>
      </c>
      <c r="M137" s="31">
        <v>3.1668699999999999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4594.25</v>
      </c>
      <c r="D138" s="40">
        <v>4592.5166666666673</v>
      </c>
      <c r="E138" s="40">
        <v>4567.0833333333348</v>
      </c>
      <c r="F138" s="40">
        <v>4539.9166666666679</v>
      </c>
      <c r="G138" s="40">
        <v>4514.4833333333354</v>
      </c>
      <c r="H138" s="40">
        <v>4619.6833333333343</v>
      </c>
      <c r="I138" s="40">
        <v>4645.1166666666668</v>
      </c>
      <c r="J138" s="40">
        <v>4672.2833333333338</v>
      </c>
      <c r="K138" s="31">
        <v>4617.95</v>
      </c>
      <c r="L138" s="31">
        <v>4565.3500000000004</v>
      </c>
      <c r="M138" s="31">
        <v>2.2617699999999998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2196.5500000000002</v>
      </c>
      <c r="D139" s="40">
        <v>2162.2166666666667</v>
      </c>
      <c r="E139" s="40">
        <v>2119.4333333333334</v>
      </c>
      <c r="F139" s="40">
        <v>2042.3166666666666</v>
      </c>
      <c r="G139" s="40">
        <v>1999.5333333333333</v>
      </c>
      <c r="H139" s="40">
        <v>2239.3333333333335</v>
      </c>
      <c r="I139" s="40">
        <v>2282.1166666666672</v>
      </c>
      <c r="J139" s="40">
        <v>2359.2333333333336</v>
      </c>
      <c r="K139" s="31">
        <v>2205</v>
      </c>
      <c r="L139" s="31">
        <v>2085.1</v>
      </c>
      <c r="M139" s="31">
        <v>0.61455000000000004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76.5</v>
      </c>
      <c r="D140" s="40">
        <v>74.916666666666671</v>
      </c>
      <c r="E140" s="40">
        <v>72.583333333333343</v>
      </c>
      <c r="F140" s="40">
        <v>68.666666666666671</v>
      </c>
      <c r="G140" s="40">
        <v>66.333333333333343</v>
      </c>
      <c r="H140" s="40">
        <v>78.833333333333343</v>
      </c>
      <c r="I140" s="40">
        <v>81.166666666666686</v>
      </c>
      <c r="J140" s="40">
        <v>85.083333333333343</v>
      </c>
      <c r="K140" s="31">
        <v>77.25</v>
      </c>
      <c r="L140" s="31">
        <v>71</v>
      </c>
      <c r="M140" s="31">
        <v>35.407980000000002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2542.9499999999998</v>
      </c>
      <c r="D141" s="40">
        <v>2522.6833333333329</v>
      </c>
      <c r="E141" s="40">
        <v>2495.266666666666</v>
      </c>
      <c r="F141" s="40">
        <v>2447.583333333333</v>
      </c>
      <c r="G141" s="40">
        <v>2420.1666666666661</v>
      </c>
      <c r="H141" s="40">
        <v>2570.3666666666659</v>
      </c>
      <c r="I141" s="40">
        <v>2597.7833333333328</v>
      </c>
      <c r="J141" s="40">
        <v>2645.4666666666658</v>
      </c>
      <c r="K141" s="31">
        <v>2550.1</v>
      </c>
      <c r="L141" s="31">
        <v>2475</v>
      </c>
      <c r="M141" s="31">
        <v>8.3111499999999996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475.95</v>
      </c>
      <c r="D142" s="40">
        <v>478.86666666666662</v>
      </c>
      <c r="E142" s="40">
        <v>465.13333333333321</v>
      </c>
      <c r="F142" s="40">
        <v>454.31666666666661</v>
      </c>
      <c r="G142" s="40">
        <v>440.5833333333332</v>
      </c>
      <c r="H142" s="40">
        <v>489.68333333333322</v>
      </c>
      <c r="I142" s="40">
        <v>503.41666666666669</v>
      </c>
      <c r="J142" s="40">
        <v>514.23333333333323</v>
      </c>
      <c r="K142" s="31">
        <v>492.6</v>
      </c>
      <c r="L142" s="31">
        <v>468.05</v>
      </c>
      <c r="M142" s="31">
        <v>2.6710699999999998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127.15</v>
      </c>
      <c r="D143" s="40">
        <v>127.93333333333334</v>
      </c>
      <c r="E143" s="40">
        <v>126.21666666666667</v>
      </c>
      <c r="F143" s="40">
        <v>125.28333333333333</v>
      </c>
      <c r="G143" s="40">
        <v>123.56666666666666</v>
      </c>
      <c r="H143" s="40">
        <v>128.86666666666667</v>
      </c>
      <c r="I143" s="40">
        <v>130.58333333333337</v>
      </c>
      <c r="J143" s="40">
        <v>131.51666666666668</v>
      </c>
      <c r="K143" s="31">
        <v>129.65</v>
      </c>
      <c r="L143" s="31">
        <v>127</v>
      </c>
      <c r="M143" s="31">
        <v>2.4846300000000001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307.64999999999998</v>
      </c>
      <c r="D144" s="40">
        <v>306.2833333333333</v>
      </c>
      <c r="E144" s="40">
        <v>302.56666666666661</v>
      </c>
      <c r="F144" s="40">
        <v>297.48333333333329</v>
      </c>
      <c r="G144" s="40">
        <v>293.76666666666659</v>
      </c>
      <c r="H144" s="40">
        <v>311.36666666666662</v>
      </c>
      <c r="I144" s="40">
        <v>315.08333333333331</v>
      </c>
      <c r="J144" s="40">
        <v>320.16666666666663</v>
      </c>
      <c r="K144" s="31">
        <v>310</v>
      </c>
      <c r="L144" s="31">
        <v>301.2</v>
      </c>
      <c r="M144" s="31">
        <v>2.52725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528.4</v>
      </c>
      <c r="D145" s="40">
        <v>529.91666666666663</v>
      </c>
      <c r="E145" s="40">
        <v>523.63333333333321</v>
      </c>
      <c r="F145" s="40">
        <v>518.86666666666656</v>
      </c>
      <c r="G145" s="40">
        <v>512.58333333333314</v>
      </c>
      <c r="H145" s="40">
        <v>534.68333333333328</v>
      </c>
      <c r="I145" s="40">
        <v>540.96666666666681</v>
      </c>
      <c r="J145" s="40">
        <v>545.73333333333335</v>
      </c>
      <c r="K145" s="31">
        <v>536.20000000000005</v>
      </c>
      <c r="L145" s="31">
        <v>525.15</v>
      </c>
      <c r="M145" s="31">
        <v>1.52454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1792.4</v>
      </c>
      <c r="D146" s="40">
        <v>1781.9666666666665</v>
      </c>
      <c r="E146" s="40">
        <v>1757.5333333333328</v>
      </c>
      <c r="F146" s="40">
        <v>1722.6666666666663</v>
      </c>
      <c r="G146" s="40">
        <v>1698.2333333333327</v>
      </c>
      <c r="H146" s="40">
        <v>1816.833333333333</v>
      </c>
      <c r="I146" s="40">
        <v>1841.2666666666669</v>
      </c>
      <c r="J146" s="40">
        <v>1876.1333333333332</v>
      </c>
      <c r="K146" s="31">
        <v>1806.4</v>
      </c>
      <c r="L146" s="31">
        <v>1747.1</v>
      </c>
      <c r="M146" s="31">
        <v>2.22282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71.75</v>
      </c>
      <c r="D147" s="40">
        <v>71.883333333333326</v>
      </c>
      <c r="E147" s="40">
        <v>71.416666666666657</v>
      </c>
      <c r="F147" s="40">
        <v>71.083333333333329</v>
      </c>
      <c r="G147" s="40">
        <v>70.61666666666666</v>
      </c>
      <c r="H147" s="40">
        <v>72.216666666666654</v>
      </c>
      <c r="I147" s="40">
        <v>72.683333333333323</v>
      </c>
      <c r="J147" s="40">
        <v>73.016666666666652</v>
      </c>
      <c r="K147" s="31">
        <v>72.349999999999994</v>
      </c>
      <c r="L147" s="31">
        <v>71.55</v>
      </c>
      <c r="M147" s="31">
        <v>6.7936199999999998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206.6</v>
      </c>
      <c r="D148" s="40">
        <v>204.41666666666666</v>
      </c>
      <c r="E148" s="40">
        <v>201.43333333333331</v>
      </c>
      <c r="F148" s="40">
        <v>196.26666666666665</v>
      </c>
      <c r="G148" s="40">
        <v>193.2833333333333</v>
      </c>
      <c r="H148" s="40">
        <v>209.58333333333331</v>
      </c>
      <c r="I148" s="40">
        <v>212.56666666666666</v>
      </c>
      <c r="J148" s="40">
        <v>217.73333333333332</v>
      </c>
      <c r="K148" s="31">
        <v>207.4</v>
      </c>
      <c r="L148" s="31">
        <v>199.25</v>
      </c>
      <c r="M148" s="31">
        <v>3.0728399999999998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126.1</v>
      </c>
      <c r="D149" s="40">
        <v>124.91666666666667</v>
      </c>
      <c r="E149" s="40">
        <v>123.48333333333335</v>
      </c>
      <c r="F149" s="40">
        <v>120.86666666666667</v>
      </c>
      <c r="G149" s="40">
        <v>119.43333333333335</v>
      </c>
      <c r="H149" s="40">
        <v>127.53333333333335</v>
      </c>
      <c r="I149" s="40">
        <v>128.96666666666664</v>
      </c>
      <c r="J149" s="40">
        <v>131.58333333333334</v>
      </c>
      <c r="K149" s="31">
        <v>126.35</v>
      </c>
      <c r="L149" s="31">
        <v>122.3</v>
      </c>
      <c r="M149" s="31">
        <v>5.3307000000000002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62</v>
      </c>
      <c r="D150" s="40">
        <v>62.233333333333327</v>
      </c>
      <c r="E150" s="40">
        <v>61.416666666666657</v>
      </c>
      <c r="F150" s="40">
        <v>60.833333333333329</v>
      </c>
      <c r="G150" s="40">
        <v>60.016666666666659</v>
      </c>
      <c r="H150" s="40">
        <v>62.816666666666656</v>
      </c>
      <c r="I150" s="40">
        <v>63.633333333333333</v>
      </c>
      <c r="J150" s="40">
        <v>64.216666666666654</v>
      </c>
      <c r="K150" s="31">
        <v>63.05</v>
      </c>
      <c r="L150" s="31">
        <v>61.65</v>
      </c>
      <c r="M150" s="31">
        <v>3.4872800000000002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729.65</v>
      </c>
      <c r="D151" s="40">
        <v>722.91666666666663</v>
      </c>
      <c r="E151" s="40">
        <v>710.83333333333326</v>
      </c>
      <c r="F151" s="40">
        <v>692.01666666666665</v>
      </c>
      <c r="G151" s="40">
        <v>679.93333333333328</v>
      </c>
      <c r="H151" s="40">
        <v>741.73333333333323</v>
      </c>
      <c r="I151" s="40">
        <v>753.81666666666649</v>
      </c>
      <c r="J151" s="40">
        <v>772.63333333333321</v>
      </c>
      <c r="K151" s="31">
        <v>735</v>
      </c>
      <c r="L151" s="31">
        <v>704.1</v>
      </c>
      <c r="M151" s="31">
        <v>1.39994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1878.6</v>
      </c>
      <c r="D152" s="40">
        <v>1880.7</v>
      </c>
      <c r="E152" s="40">
        <v>1863.45</v>
      </c>
      <c r="F152" s="40">
        <v>1848.3</v>
      </c>
      <c r="G152" s="40">
        <v>1831.05</v>
      </c>
      <c r="H152" s="40">
        <v>1895.8500000000001</v>
      </c>
      <c r="I152" s="40">
        <v>1913.1000000000001</v>
      </c>
      <c r="J152" s="40">
        <v>1928.2500000000002</v>
      </c>
      <c r="K152" s="31">
        <v>1897.95</v>
      </c>
      <c r="L152" s="31">
        <v>1865.55</v>
      </c>
      <c r="M152" s="31">
        <v>14.996499999999999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168.4</v>
      </c>
      <c r="D153" s="40">
        <v>167.95000000000002</v>
      </c>
      <c r="E153" s="40">
        <v>167.00000000000003</v>
      </c>
      <c r="F153" s="40">
        <v>165.60000000000002</v>
      </c>
      <c r="G153" s="40">
        <v>164.65000000000003</v>
      </c>
      <c r="H153" s="40">
        <v>169.35000000000002</v>
      </c>
      <c r="I153" s="40">
        <v>170.3</v>
      </c>
      <c r="J153" s="40">
        <v>171.70000000000002</v>
      </c>
      <c r="K153" s="31">
        <v>168.9</v>
      </c>
      <c r="L153" s="31">
        <v>166.55</v>
      </c>
      <c r="M153" s="31">
        <v>13.48577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113.65</v>
      </c>
      <c r="D154" s="40">
        <v>114.15000000000002</v>
      </c>
      <c r="E154" s="40">
        <v>112.90000000000003</v>
      </c>
      <c r="F154" s="40">
        <v>112.15000000000002</v>
      </c>
      <c r="G154" s="40">
        <v>110.90000000000003</v>
      </c>
      <c r="H154" s="40">
        <v>114.90000000000003</v>
      </c>
      <c r="I154" s="40">
        <v>116.15</v>
      </c>
      <c r="J154" s="40">
        <v>116.90000000000003</v>
      </c>
      <c r="K154" s="31">
        <v>115.4</v>
      </c>
      <c r="L154" s="31">
        <v>113.4</v>
      </c>
      <c r="M154" s="31">
        <v>0.70164000000000004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294.85000000000002</v>
      </c>
      <c r="D155" s="40">
        <v>291.95</v>
      </c>
      <c r="E155" s="40">
        <v>286.89999999999998</v>
      </c>
      <c r="F155" s="40">
        <v>278.95</v>
      </c>
      <c r="G155" s="40">
        <v>273.89999999999998</v>
      </c>
      <c r="H155" s="40">
        <v>299.89999999999998</v>
      </c>
      <c r="I155" s="40">
        <v>304.95000000000005</v>
      </c>
      <c r="J155" s="40">
        <v>312.89999999999998</v>
      </c>
      <c r="K155" s="31">
        <v>297</v>
      </c>
      <c r="L155" s="31">
        <v>284</v>
      </c>
      <c r="M155" s="31">
        <v>2.8491200000000001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90.8</v>
      </c>
      <c r="D156" s="40">
        <v>90.766666666666652</v>
      </c>
      <c r="E156" s="40">
        <v>90.133333333333297</v>
      </c>
      <c r="F156" s="40">
        <v>89.46666666666664</v>
      </c>
      <c r="G156" s="40">
        <v>88.833333333333286</v>
      </c>
      <c r="H156" s="40">
        <v>91.433333333333309</v>
      </c>
      <c r="I156" s="40">
        <v>92.066666666666663</v>
      </c>
      <c r="J156" s="40">
        <v>92.73333333333332</v>
      </c>
      <c r="K156" s="31">
        <v>91.4</v>
      </c>
      <c r="L156" s="31">
        <v>90.1</v>
      </c>
      <c r="M156" s="31">
        <v>84.109449999999995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587.29999999999995</v>
      </c>
      <c r="D157" s="40">
        <v>585.35</v>
      </c>
      <c r="E157" s="40">
        <v>576.20000000000005</v>
      </c>
      <c r="F157" s="40">
        <v>565.1</v>
      </c>
      <c r="G157" s="40">
        <v>555.95000000000005</v>
      </c>
      <c r="H157" s="40">
        <v>596.45000000000005</v>
      </c>
      <c r="I157" s="40">
        <v>605.59999999999991</v>
      </c>
      <c r="J157" s="40">
        <v>616.70000000000005</v>
      </c>
      <c r="K157" s="31">
        <v>594.5</v>
      </c>
      <c r="L157" s="31">
        <v>574.25</v>
      </c>
      <c r="M157" s="31">
        <v>4.0523600000000002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3695.7</v>
      </c>
      <c r="D158" s="40">
        <v>3698.4666666666667</v>
      </c>
      <c r="E158" s="40">
        <v>3671.9333333333334</v>
      </c>
      <c r="F158" s="40">
        <v>3648.1666666666665</v>
      </c>
      <c r="G158" s="40">
        <v>3621.6333333333332</v>
      </c>
      <c r="H158" s="40">
        <v>3722.2333333333336</v>
      </c>
      <c r="I158" s="40">
        <v>3748.7666666666673</v>
      </c>
      <c r="J158" s="40">
        <v>3772.5333333333338</v>
      </c>
      <c r="K158" s="31">
        <v>3725</v>
      </c>
      <c r="L158" s="31">
        <v>3674.7</v>
      </c>
      <c r="M158" s="31">
        <v>8.7010000000000004E-2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204.9</v>
      </c>
      <c r="D159" s="40">
        <v>204.31666666666669</v>
      </c>
      <c r="E159" s="40">
        <v>202.63333333333338</v>
      </c>
      <c r="F159" s="40">
        <v>200.3666666666667</v>
      </c>
      <c r="G159" s="40">
        <v>198.68333333333339</v>
      </c>
      <c r="H159" s="40">
        <v>206.58333333333337</v>
      </c>
      <c r="I159" s="40">
        <v>208.26666666666671</v>
      </c>
      <c r="J159" s="40">
        <v>210.53333333333336</v>
      </c>
      <c r="K159" s="31">
        <v>206</v>
      </c>
      <c r="L159" s="31">
        <v>202.05</v>
      </c>
      <c r="M159" s="31">
        <v>2.4984099999999998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2455.1</v>
      </c>
      <c r="D160" s="40">
        <v>2465.25</v>
      </c>
      <c r="E160" s="40">
        <v>2430.85</v>
      </c>
      <c r="F160" s="40">
        <v>2406.6</v>
      </c>
      <c r="G160" s="40">
        <v>2372.1999999999998</v>
      </c>
      <c r="H160" s="40">
        <v>2489.5</v>
      </c>
      <c r="I160" s="40">
        <v>2523.8999999999996</v>
      </c>
      <c r="J160" s="40">
        <v>2548.15</v>
      </c>
      <c r="K160" s="31">
        <v>2499.65</v>
      </c>
      <c r="L160" s="31">
        <v>2441</v>
      </c>
      <c r="M160" s="31">
        <v>1.1849700000000001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276.45</v>
      </c>
      <c r="D161" s="40">
        <v>273.8</v>
      </c>
      <c r="E161" s="40">
        <v>269.8</v>
      </c>
      <c r="F161" s="40">
        <v>263.14999999999998</v>
      </c>
      <c r="G161" s="40">
        <v>259.14999999999998</v>
      </c>
      <c r="H161" s="40">
        <v>280.45000000000005</v>
      </c>
      <c r="I161" s="40">
        <v>284.45000000000005</v>
      </c>
      <c r="J161" s="40">
        <v>291.10000000000008</v>
      </c>
      <c r="K161" s="31">
        <v>277.8</v>
      </c>
      <c r="L161" s="31">
        <v>267.14999999999998</v>
      </c>
      <c r="M161" s="31">
        <v>23.15307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48.65</v>
      </c>
      <c r="D162" s="40">
        <v>48.85</v>
      </c>
      <c r="E162" s="40">
        <v>48.2</v>
      </c>
      <c r="F162" s="40">
        <v>47.75</v>
      </c>
      <c r="G162" s="40">
        <v>47.1</v>
      </c>
      <c r="H162" s="40">
        <v>49.300000000000004</v>
      </c>
      <c r="I162" s="40">
        <v>49.949999999999996</v>
      </c>
      <c r="J162" s="40">
        <v>50.400000000000006</v>
      </c>
      <c r="K162" s="31">
        <v>49.5</v>
      </c>
      <c r="L162" s="31">
        <v>48.4</v>
      </c>
      <c r="M162" s="31">
        <v>13.729240000000001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178.15</v>
      </c>
      <c r="D163" s="40">
        <v>176.58333333333334</v>
      </c>
      <c r="E163" s="40">
        <v>173.26666666666668</v>
      </c>
      <c r="F163" s="40">
        <v>168.38333333333333</v>
      </c>
      <c r="G163" s="40">
        <v>165.06666666666666</v>
      </c>
      <c r="H163" s="40">
        <v>181.4666666666667</v>
      </c>
      <c r="I163" s="40">
        <v>184.78333333333336</v>
      </c>
      <c r="J163" s="40">
        <v>189.66666666666671</v>
      </c>
      <c r="K163" s="31">
        <v>179.9</v>
      </c>
      <c r="L163" s="31">
        <v>171.7</v>
      </c>
      <c r="M163" s="31">
        <v>67.778360000000006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161.5</v>
      </c>
      <c r="D164" s="40">
        <v>163.19999999999999</v>
      </c>
      <c r="E164" s="40">
        <v>158.99999999999997</v>
      </c>
      <c r="F164" s="40">
        <v>156.49999999999997</v>
      </c>
      <c r="G164" s="40">
        <v>152.29999999999995</v>
      </c>
      <c r="H164" s="40">
        <v>165.7</v>
      </c>
      <c r="I164" s="40">
        <v>169.90000000000003</v>
      </c>
      <c r="J164" s="40">
        <v>172.4</v>
      </c>
      <c r="K164" s="31">
        <v>167.4</v>
      </c>
      <c r="L164" s="31">
        <v>160.69999999999999</v>
      </c>
      <c r="M164" s="31">
        <v>2.2115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134.25</v>
      </c>
      <c r="D165" s="40">
        <v>133.85</v>
      </c>
      <c r="E165" s="40">
        <v>133.04999999999998</v>
      </c>
      <c r="F165" s="40">
        <v>131.85</v>
      </c>
      <c r="G165" s="40">
        <v>131.04999999999998</v>
      </c>
      <c r="H165" s="40">
        <v>135.04999999999998</v>
      </c>
      <c r="I165" s="40">
        <v>135.85</v>
      </c>
      <c r="J165" s="40">
        <v>137.04999999999998</v>
      </c>
      <c r="K165" s="31">
        <v>134.65</v>
      </c>
      <c r="L165" s="31">
        <v>132.65</v>
      </c>
      <c r="M165" s="31">
        <v>61.183309999999999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2845.45</v>
      </c>
      <c r="D166" s="40">
        <v>2850.7999999999997</v>
      </c>
      <c r="E166" s="40">
        <v>2826.6499999999996</v>
      </c>
      <c r="F166" s="40">
        <v>2807.85</v>
      </c>
      <c r="G166" s="40">
        <v>2783.7</v>
      </c>
      <c r="H166" s="40">
        <v>2869.5999999999995</v>
      </c>
      <c r="I166" s="40">
        <v>2893.75</v>
      </c>
      <c r="J166" s="40">
        <v>2912.5499999999993</v>
      </c>
      <c r="K166" s="31">
        <v>2874.95</v>
      </c>
      <c r="L166" s="31">
        <v>2832</v>
      </c>
      <c r="M166" s="31">
        <v>0.19428000000000001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3308.15</v>
      </c>
      <c r="D167" s="40">
        <v>3302.6666666666665</v>
      </c>
      <c r="E167" s="40">
        <v>3285.5333333333328</v>
      </c>
      <c r="F167" s="40">
        <v>3262.9166666666665</v>
      </c>
      <c r="G167" s="40">
        <v>3245.7833333333328</v>
      </c>
      <c r="H167" s="40">
        <v>3325.2833333333328</v>
      </c>
      <c r="I167" s="40">
        <v>3342.416666666667</v>
      </c>
      <c r="J167" s="40">
        <v>3365.0333333333328</v>
      </c>
      <c r="K167" s="31">
        <v>3319.8</v>
      </c>
      <c r="L167" s="31">
        <v>3280.05</v>
      </c>
      <c r="M167" s="31">
        <v>4.7E-2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299.75</v>
      </c>
      <c r="D168" s="40">
        <v>300.59999999999997</v>
      </c>
      <c r="E168" s="40">
        <v>297.19999999999993</v>
      </c>
      <c r="F168" s="40">
        <v>294.64999999999998</v>
      </c>
      <c r="G168" s="40">
        <v>291.24999999999994</v>
      </c>
      <c r="H168" s="40">
        <v>303.14999999999992</v>
      </c>
      <c r="I168" s="40">
        <v>306.5499999999999</v>
      </c>
      <c r="J168" s="40">
        <v>309.09999999999991</v>
      </c>
      <c r="K168" s="31">
        <v>304</v>
      </c>
      <c r="L168" s="31">
        <v>298.05</v>
      </c>
      <c r="M168" s="31">
        <v>3.1098699999999999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141.19999999999999</v>
      </c>
      <c r="D169" s="40">
        <v>141.69999999999999</v>
      </c>
      <c r="E169" s="40">
        <v>140.19999999999999</v>
      </c>
      <c r="F169" s="40">
        <v>139.19999999999999</v>
      </c>
      <c r="G169" s="40">
        <v>137.69999999999999</v>
      </c>
      <c r="H169" s="40">
        <v>142.69999999999999</v>
      </c>
      <c r="I169" s="40">
        <v>144.19999999999999</v>
      </c>
      <c r="J169" s="40">
        <v>145.19999999999999</v>
      </c>
      <c r="K169" s="31">
        <v>143.19999999999999</v>
      </c>
      <c r="L169" s="31">
        <v>140.69999999999999</v>
      </c>
      <c r="M169" s="31">
        <v>3.4501900000000001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5479.8</v>
      </c>
      <c r="D170" s="40">
        <v>5481</v>
      </c>
      <c r="E170" s="40">
        <v>5452.8</v>
      </c>
      <c r="F170" s="40">
        <v>5425.8</v>
      </c>
      <c r="G170" s="40">
        <v>5397.6</v>
      </c>
      <c r="H170" s="40">
        <v>5508</v>
      </c>
      <c r="I170" s="40">
        <v>5536.2000000000007</v>
      </c>
      <c r="J170" s="40">
        <v>5563.2</v>
      </c>
      <c r="K170" s="31">
        <v>5509.2</v>
      </c>
      <c r="L170" s="31">
        <v>5454</v>
      </c>
      <c r="M170" s="31">
        <v>1.404E-2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3578.75</v>
      </c>
      <c r="D171" s="40">
        <v>3566.8333333333335</v>
      </c>
      <c r="E171" s="40">
        <v>3522.916666666667</v>
      </c>
      <c r="F171" s="40">
        <v>3467.0833333333335</v>
      </c>
      <c r="G171" s="40">
        <v>3423.166666666667</v>
      </c>
      <c r="H171" s="40">
        <v>3622.666666666667</v>
      </c>
      <c r="I171" s="40">
        <v>3666.5833333333339</v>
      </c>
      <c r="J171" s="40">
        <v>3722.416666666667</v>
      </c>
      <c r="K171" s="31">
        <v>3610.75</v>
      </c>
      <c r="L171" s="31">
        <v>3511</v>
      </c>
      <c r="M171" s="31">
        <v>1.45618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1868.2</v>
      </c>
      <c r="D172" s="40">
        <v>1864.3</v>
      </c>
      <c r="E172" s="40">
        <v>1845.3</v>
      </c>
      <c r="F172" s="40">
        <v>1822.4</v>
      </c>
      <c r="G172" s="40">
        <v>1803.4</v>
      </c>
      <c r="H172" s="40">
        <v>1887.1999999999998</v>
      </c>
      <c r="I172" s="40">
        <v>1906.1999999999998</v>
      </c>
      <c r="J172" s="40">
        <v>1929.0999999999997</v>
      </c>
      <c r="K172" s="31">
        <v>1883.3</v>
      </c>
      <c r="L172" s="31">
        <v>1841.4</v>
      </c>
      <c r="M172" s="31">
        <v>2.0170400000000002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507.75</v>
      </c>
      <c r="D173" s="40">
        <v>508.26666666666665</v>
      </c>
      <c r="E173" s="40">
        <v>503.18333333333328</v>
      </c>
      <c r="F173" s="40">
        <v>498.61666666666662</v>
      </c>
      <c r="G173" s="40">
        <v>493.53333333333325</v>
      </c>
      <c r="H173" s="40">
        <v>512.83333333333326</v>
      </c>
      <c r="I173" s="40">
        <v>517.91666666666674</v>
      </c>
      <c r="J173" s="40">
        <v>522.48333333333335</v>
      </c>
      <c r="K173" s="31">
        <v>513.35</v>
      </c>
      <c r="L173" s="31">
        <v>503.7</v>
      </c>
      <c r="M173" s="31">
        <v>7.4534200000000004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4599.8500000000004</v>
      </c>
      <c r="D174" s="40">
        <v>4593.6166666666668</v>
      </c>
      <c r="E174" s="40">
        <v>4557.2333333333336</v>
      </c>
      <c r="F174" s="40">
        <v>4514.6166666666668</v>
      </c>
      <c r="G174" s="40">
        <v>4478.2333333333336</v>
      </c>
      <c r="H174" s="40">
        <v>4636.2333333333336</v>
      </c>
      <c r="I174" s="40">
        <v>4672.6166666666668</v>
      </c>
      <c r="J174" s="40">
        <v>4715.2333333333336</v>
      </c>
      <c r="K174" s="31">
        <v>4630</v>
      </c>
      <c r="L174" s="31">
        <v>4551</v>
      </c>
      <c r="M174" s="31">
        <v>0.20801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43.85</v>
      </c>
      <c r="D175" s="40">
        <v>43.56666666666667</v>
      </c>
      <c r="E175" s="40">
        <v>42.683333333333337</v>
      </c>
      <c r="F175" s="40">
        <v>41.516666666666666</v>
      </c>
      <c r="G175" s="40">
        <v>40.633333333333333</v>
      </c>
      <c r="H175" s="40">
        <v>44.733333333333341</v>
      </c>
      <c r="I175" s="40">
        <v>45.616666666666681</v>
      </c>
      <c r="J175" s="40">
        <v>46.783333333333346</v>
      </c>
      <c r="K175" s="31">
        <v>44.45</v>
      </c>
      <c r="L175" s="31">
        <v>42.4</v>
      </c>
      <c r="M175" s="31">
        <v>244.45119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418.05</v>
      </c>
      <c r="D176" s="40">
        <v>420.01666666666671</v>
      </c>
      <c r="E176" s="40">
        <v>413.43333333333339</v>
      </c>
      <c r="F176" s="40">
        <v>408.81666666666666</v>
      </c>
      <c r="G176" s="40">
        <v>402.23333333333335</v>
      </c>
      <c r="H176" s="40">
        <v>424.63333333333344</v>
      </c>
      <c r="I176" s="40">
        <v>431.21666666666681</v>
      </c>
      <c r="J176" s="40">
        <v>435.83333333333348</v>
      </c>
      <c r="K176" s="31">
        <v>426.6</v>
      </c>
      <c r="L176" s="31">
        <v>415.4</v>
      </c>
      <c r="M176" s="31">
        <v>6.1855399999999996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1236.3499999999999</v>
      </c>
      <c r="D177" s="40">
        <v>1240.6333333333332</v>
      </c>
      <c r="E177" s="40">
        <v>1221.2166666666665</v>
      </c>
      <c r="F177" s="40">
        <v>1206.0833333333333</v>
      </c>
      <c r="G177" s="40">
        <v>1186.6666666666665</v>
      </c>
      <c r="H177" s="40">
        <v>1255.7666666666664</v>
      </c>
      <c r="I177" s="40">
        <v>1275.1833333333334</v>
      </c>
      <c r="J177" s="40">
        <v>1290.3166666666664</v>
      </c>
      <c r="K177" s="31">
        <v>1260.05</v>
      </c>
      <c r="L177" s="31">
        <v>1225.5</v>
      </c>
      <c r="M177" s="31">
        <v>0.16216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534.95000000000005</v>
      </c>
      <c r="D178" s="40">
        <v>538.31666666666672</v>
      </c>
      <c r="E178" s="40">
        <v>530.68333333333339</v>
      </c>
      <c r="F178" s="40">
        <v>526.41666666666663</v>
      </c>
      <c r="G178" s="40">
        <v>518.7833333333333</v>
      </c>
      <c r="H178" s="40">
        <v>542.58333333333348</v>
      </c>
      <c r="I178" s="40">
        <v>550.21666666666692</v>
      </c>
      <c r="J178" s="40">
        <v>554.48333333333358</v>
      </c>
      <c r="K178" s="31">
        <v>545.95000000000005</v>
      </c>
      <c r="L178" s="31">
        <v>534.04999999999995</v>
      </c>
      <c r="M178" s="31">
        <v>1.2114100000000001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927.7</v>
      </c>
      <c r="D179" s="40">
        <v>922.63333333333333</v>
      </c>
      <c r="E179" s="40">
        <v>909.26666666666665</v>
      </c>
      <c r="F179" s="40">
        <v>890.83333333333337</v>
      </c>
      <c r="G179" s="40">
        <v>877.4666666666667</v>
      </c>
      <c r="H179" s="40">
        <v>941.06666666666661</v>
      </c>
      <c r="I179" s="40">
        <v>954.43333333333317</v>
      </c>
      <c r="J179" s="40">
        <v>972.86666666666656</v>
      </c>
      <c r="K179" s="31">
        <v>936</v>
      </c>
      <c r="L179" s="31">
        <v>904.2</v>
      </c>
      <c r="M179" s="31">
        <v>20.718679999999999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573.4</v>
      </c>
      <c r="D180" s="40">
        <v>575.06666666666661</v>
      </c>
      <c r="E180" s="40">
        <v>568.43333333333317</v>
      </c>
      <c r="F180" s="40">
        <v>563.46666666666658</v>
      </c>
      <c r="G180" s="40">
        <v>556.83333333333314</v>
      </c>
      <c r="H180" s="40">
        <v>580.03333333333319</v>
      </c>
      <c r="I180" s="40">
        <v>586.66666666666663</v>
      </c>
      <c r="J180" s="40">
        <v>591.63333333333321</v>
      </c>
      <c r="K180" s="31">
        <v>581.70000000000005</v>
      </c>
      <c r="L180" s="31">
        <v>570.1</v>
      </c>
      <c r="M180" s="31">
        <v>0.64824999999999999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2044.35</v>
      </c>
      <c r="D181" s="40">
        <v>2040.75</v>
      </c>
      <c r="E181" s="40">
        <v>2021.6</v>
      </c>
      <c r="F181" s="40">
        <v>1998.85</v>
      </c>
      <c r="G181" s="40">
        <v>1979.6999999999998</v>
      </c>
      <c r="H181" s="40">
        <v>2063.5</v>
      </c>
      <c r="I181" s="40">
        <v>2082.6499999999996</v>
      </c>
      <c r="J181" s="40">
        <v>2105.4</v>
      </c>
      <c r="K181" s="31">
        <v>2059.9</v>
      </c>
      <c r="L181" s="31">
        <v>2018</v>
      </c>
      <c r="M181" s="31">
        <v>4.8389899999999999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101.95</v>
      </c>
      <c r="D182" s="40">
        <v>102.26666666666665</v>
      </c>
      <c r="E182" s="40">
        <v>101.2833333333333</v>
      </c>
      <c r="F182" s="40">
        <v>100.61666666666665</v>
      </c>
      <c r="G182" s="40">
        <v>99.633333333333297</v>
      </c>
      <c r="H182" s="40">
        <v>102.93333333333331</v>
      </c>
      <c r="I182" s="40">
        <v>103.91666666666666</v>
      </c>
      <c r="J182" s="40">
        <v>104.58333333333331</v>
      </c>
      <c r="K182" s="31">
        <v>103.25</v>
      </c>
      <c r="L182" s="31">
        <v>101.6</v>
      </c>
      <c r="M182" s="31">
        <v>1.4220299999999999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334.95</v>
      </c>
      <c r="D183" s="40">
        <v>330.15000000000003</v>
      </c>
      <c r="E183" s="40">
        <v>323.30000000000007</v>
      </c>
      <c r="F183" s="40">
        <v>311.65000000000003</v>
      </c>
      <c r="G183" s="40">
        <v>304.80000000000007</v>
      </c>
      <c r="H183" s="40">
        <v>341.80000000000007</v>
      </c>
      <c r="I183" s="40">
        <v>348.65000000000009</v>
      </c>
      <c r="J183" s="40">
        <v>360.30000000000007</v>
      </c>
      <c r="K183" s="31">
        <v>337</v>
      </c>
      <c r="L183" s="31">
        <v>318.5</v>
      </c>
      <c r="M183" s="31">
        <v>52.641460000000002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427.35</v>
      </c>
      <c r="D184" s="40">
        <v>427.91666666666669</v>
      </c>
      <c r="E184" s="40">
        <v>422.93333333333339</v>
      </c>
      <c r="F184" s="40">
        <v>418.51666666666671</v>
      </c>
      <c r="G184" s="40">
        <v>413.53333333333342</v>
      </c>
      <c r="H184" s="40">
        <v>432.33333333333337</v>
      </c>
      <c r="I184" s="40">
        <v>437.31666666666661</v>
      </c>
      <c r="J184" s="40">
        <v>441.73333333333335</v>
      </c>
      <c r="K184" s="31">
        <v>432.9</v>
      </c>
      <c r="L184" s="31">
        <v>423.5</v>
      </c>
      <c r="M184" s="31">
        <v>5.1014600000000003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1722.75</v>
      </c>
      <c r="D185" s="40">
        <v>1718.25</v>
      </c>
      <c r="E185" s="40">
        <v>1706.5</v>
      </c>
      <c r="F185" s="40">
        <v>1690.25</v>
      </c>
      <c r="G185" s="40">
        <v>1678.5</v>
      </c>
      <c r="H185" s="40">
        <v>1734.5</v>
      </c>
      <c r="I185" s="40">
        <v>1746.25</v>
      </c>
      <c r="J185" s="40">
        <v>1762.5</v>
      </c>
      <c r="K185" s="31">
        <v>1730</v>
      </c>
      <c r="L185" s="31">
        <v>1702</v>
      </c>
      <c r="M185" s="31">
        <v>6.5079799999999999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148.19999999999999</v>
      </c>
      <c r="D186" s="40">
        <v>149.96666666666667</v>
      </c>
      <c r="E186" s="40">
        <v>145.73333333333335</v>
      </c>
      <c r="F186" s="40">
        <v>143.26666666666668</v>
      </c>
      <c r="G186" s="40">
        <v>139.03333333333336</v>
      </c>
      <c r="H186" s="40">
        <v>152.43333333333334</v>
      </c>
      <c r="I186" s="40">
        <v>156.66666666666663</v>
      </c>
      <c r="J186" s="40">
        <v>159.13333333333333</v>
      </c>
      <c r="K186" s="31">
        <v>154.19999999999999</v>
      </c>
      <c r="L186" s="31">
        <v>147.5</v>
      </c>
      <c r="M186" s="31">
        <v>19.201180000000001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1769.25</v>
      </c>
      <c r="D187" s="40">
        <v>1762.05</v>
      </c>
      <c r="E187" s="40">
        <v>1742.75</v>
      </c>
      <c r="F187" s="40">
        <v>1716.25</v>
      </c>
      <c r="G187" s="40">
        <v>1696.95</v>
      </c>
      <c r="H187" s="40">
        <v>1788.55</v>
      </c>
      <c r="I187" s="40">
        <v>1807.8499999999997</v>
      </c>
      <c r="J187" s="40">
        <v>1834.35</v>
      </c>
      <c r="K187" s="31">
        <v>1781.35</v>
      </c>
      <c r="L187" s="31">
        <v>1735.55</v>
      </c>
      <c r="M187" s="31">
        <v>0.36336000000000002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119.45</v>
      </c>
      <c r="D188" s="40">
        <v>119.7</v>
      </c>
      <c r="E188" s="40">
        <v>118.5</v>
      </c>
      <c r="F188" s="40">
        <v>117.55</v>
      </c>
      <c r="G188" s="40">
        <v>116.35</v>
      </c>
      <c r="H188" s="40">
        <v>120.65</v>
      </c>
      <c r="I188" s="40">
        <v>121.85000000000002</v>
      </c>
      <c r="J188" s="40">
        <v>122.80000000000001</v>
      </c>
      <c r="K188" s="31">
        <v>120.9</v>
      </c>
      <c r="L188" s="31">
        <v>118.75</v>
      </c>
      <c r="M188" s="31">
        <v>8.5906599999999997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307.2</v>
      </c>
      <c r="D189" s="40">
        <v>306.01666666666665</v>
      </c>
      <c r="E189" s="40">
        <v>303.18333333333328</v>
      </c>
      <c r="F189" s="40">
        <v>299.16666666666663</v>
      </c>
      <c r="G189" s="40">
        <v>296.33333333333326</v>
      </c>
      <c r="H189" s="40">
        <v>310.0333333333333</v>
      </c>
      <c r="I189" s="40">
        <v>312.86666666666667</v>
      </c>
      <c r="J189" s="40">
        <v>316.88333333333333</v>
      </c>
      <c r="K189" s="31">
        <v>308.85000000000002</v>
      </c>
      <c r="L189" s="31">
        <v>302</v>
      </c>
      <c r="M189" s="31">
        <v>3.6357599999999999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634.20000000000005</v>
      </c>
      <c r="D190" s="40">
        <v>635.86666666666667</v>
      </c>
      <c r="E190" s="40">
        <v>628.13333333333333</v>
      </c>
      <c r="F190" s="40">
        <v>622.06666666666661</v>
      </c>
      <c r="G190" s="40">
        <v>614.33333333333326</v>
      </c>
      <c r="H190" s="40">
        <v>641.93333333333339</v>
      </c>
      <c r="I190" s="40">
        <v>649.66666666666674</v>
      </c>
      <c r="J190" s="40">
        <v>655.73333333333346</v>
      </c>
      <c r="K190" s="31">
        <v>643.6</v>
      </c>
      <c r="L190" s="31">
        <v>629.79999999999995</v>
      </c>
      <c r="M190" s="31">
        <v>1.7021599999999999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661.7</v>
      </c>
      <c r="D191" s="40">
        <v>663.33333333333337</v>
      </c>
      <c r="E191" s="40">
        <v>656.76666666666677</v>
      </c>
      <c r="F191" s="40">
        <v>651.83333333333337</v>
      </c>
      <c r="G191" s="40">
        <v>645.26666666666677</v>
      </c>
      <c r="H191" s="40">
        <v>668.26666666666677</v>
      </c>
      <c r="I191" s="40">
        <v>674.83333333333337</v>
      </c>
      <c r="J191" s="40">
        <v>679.76666666666677</v>
      </c>
      <c r="K191" s="31">
        <v>669.9</v>
      </c>
      <c r="L191" s="31">
        <v>658.4</v>
      </c>
      <c r="M191" s="31">
        <v>4.6825200000000002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1292.4000000000001</v>
      </c>
      <c r="D192" s="40">
        <v>1295.7</v>
      </c>
      <c r="E192" s="40">
        <v>1283.5500000000002</v>
      </c>
      <c r="F192" s="40">
        <v>1274.7</v>
      </c>
      <c r="G192" s="40">
        <v>1262.5500000000002</v>
      </c>
      <c r="H192" s="40">
        <v>1304.5500000000002</v>
      </c>
      <c r="I192" s="40">
        <v>1316.7000000000003</v>
      </c>
      <c r="J192" s="40">
        <v>1325.5500000000002</v>
      </c>
      <c r="K192" s="31">
        <v>1307.8499999999999</v>
      </c>
      <c r="L192" s="31">
        <v>1286.8499999999999</v>
      </c>
      <c r="M192" s="31">
        <v>5.8050499999999996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1288.8</v>
      </c>
      <c r="D193" s="40">
        <v>1298.2833333333335</v>
      </c>
      <c r="E193" s="40">
        <v>1276.5666666666671</v>
      </c>
      <c r="F193" s="40">
        <v>1264.3333333333335</v>
      </c>
      <c r="G193" s="40">
        <v>1242.616666666667</v>
      </c>
      <c r="H193" s="40">
        <v>1310.5166666666671</v>
      </c>
      <c r="I193" s="40">
        <v>1332.2333333333338</v>
      </c>
      <c r="J193" s="40">
        <v>1344.4666666666672</v>
      </c>
      <c r="K193" s="31">
        <v>1320</v>
      </c>
      <c r="L193" s="31">
        <v>1286.05</v>
      </c>
      <c r="M193" s="31">
        <v>1.0140199999999999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22.3</v>
      </c>
      <c r="D194" s="40">
        <v>21.833333333333332</v>
      </c>
      <c r="E194" s="40">
        <v>21.166666666666664</v>
      </c>
      <c r="F194" s="40">
        <v>20.033333333333331</v>
      </c>
      <c r="G194" s="40">
        <v>19.366666666666664</v>
      </c>
      <c r="H194" s="40">
        <v>22.966666666666665</v>
      </c>
      <c r="I194" s="40">
        <v>23.633333333333329</v>
      </c>
      <c r="J194" s="40">
        <v>24.766666666666666</v>
      </c>
      <c r="K194" s="31">
        <v>22.5</v>
      </c>
      <c r="L194" s="31">
        <v>20.7</v>
      </c>
      <c r="M194" s="31">
        <v>123.86699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1344.1</v>
      </c>
      <c r="D195" s="40">
        <v>1352.3500000000001</v>
      </c>
      <c r="E195" s="40">
        <v>1310.7000000000003</v>
      </c>
      <c r="F195" s="40">
        <v>1277.3000000000002</v>
      </c>
      <c r="G195" s="40">
        <v>1235.6500000000003</v>
      </c>
      <c r="H195" s="40">
        <v>1385.7500000000002</v>
      </c>
      <c r="I195" s="40">
        <v>1427.4000000000003</v>
      </c>
      <c r="J195" s="40">
        <v>1460.8000000000002</v>
      </c>
      <c r="K195" s="31">
        <v>1394</v>
      </c>
      <c r="L195" s="31">
        <v>1318.95</v>
      </c>
      <c r="M195" s="31">
        <v>0.26013999999999998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1389</v>
      </c>
      <c r="D196" s="40">
        <v>1398.55</v>
      </c>
      <c r="E196" s="40">
        <v>1372.4499999999998</v>
      </c>
      <c r="F196" s="40">
        <v>1355.8999999999999</v>
      </c>
      <c r="G196" s="40">
        <v>1329.7999999999997</v>
      </c>
      <c r="H196" s="40">
        <v>1415.1</v>
      </c>
      <c r="I196" s="40">
        <v>1441.1999999999998</v>
      </c>
      <c r="J196" s="40">
        <v>1457.75</v>
      </c>
      <c r="K196" s="31">
        <v>1424.65</v>
      </c>
      <c r="L196" s="31">
        <v>1382</v>
      </c>
      <c r="M196" s="31">
        <v>10.651289999999999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1168.55</v>
      </c>
      <c r="D197" s="40">
        <v>1167.7833333333333</v>
      </c>
      <c r="E197" s="40">
        <v>1155.7666666666667</v>
      </c>
      <c r="F197" s="40">
        <v>1142.9833333333333</v>
      </c>
      <c r="G197" s="40">
        <v>1130.9666666666667</v>
      </c>
      <c r="H197" s="40">
        <v>1180.5666666666666</v>
      </c>
      <c r="I197" s="40">
        <v>1192.583333333333</v>
      </c>
      <c r="J197" s="40">
        <v>1205.3666666666666</v>
      </c>
      <c r="K197" s="31">
        <v>1179.8</v>
      </c>
      <c r="L197" s="31">
        <v>1155</v>
      </c>
      <c r="M197" s="31">
        <v>17.34844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2842.05</v>
      </c>
      <c r="D198" s="40">
        <v>2849.6166666666668</v>
      </c>
      <c r="E198" s="40">
        <v>2821.4833333333336</v>
      </c>
      <c r="F198" s="40">
        <v>2800.916666666667</v>
      </c>
      <c r="G198" s="40">
        <v>2772.7833333333338</v>
      </c>
      <c r="H198" s="40">
        <v>2870.1833333333334</v>
      </c>
      <c r="I198" s="40">
        <v>2898.3166666666666</v>
      </c>
      <c r="J198" s="40">
        <v>2918.8833333333332</v>
      </c>
      <c r="K198" s="31">
        <v>2877.75</v>
      </c>
      <c r="L198" s="31">
        <v>2829.05</v>
      </c>
      <c r="M198" s="31">
        <v>20.364909999999998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2577.9499999999998</v>
      </c>
      <c r="D199" s="40">
        <v>2573.7833333333333</v>
      </c>
      <c r="E199" s="40">
        <v>2555.7166666666667</v>
      </c>
      <c r="F199" s="40">
        <v>2533.4833333333336</v>
      </c>
      <c r="G199" s="40">
        <v>2515.416666666667</v>
      </c>
      <c r="H199" s="40">
        <v>2596.0166666666664</v>
      </c>
      <c r="I199" s="40">
        <v>2614.083333333333</v>
      </c>
      <c r="J199" s="40">
        <v>2636.3166666666662</v>
      </c>
      <c r="K199" s="31">
        <v>2591.85</v>
      </c>
      <c r="L199" s="31">
        <v>2551.5500000000002</v>
      </c>
      <c r="M199" s="31">
        <v>1.3773599999999999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1526.85</v>
      </c>
      <c r="D200" s="40">
        <v>1534.5166666666667</v>
      </c>
      <c r="E200" s="40">
        <v>1514.3333333333333</v>
      </c>
      <c r="F200" s="40">
        <v>1501.8166666666666</v>
      </c>
      <c r="G200" s="40">
        <v>1481.6333333333332</v>
      </c>
      <c r="H200" s="40">
        <v>1547.0333333333333</v>
      </c>
      <c r="I200" s="40">
        <v>1567.2166666666667</v>
      </c>
      <c r="J200" s="40">
        <v>1579.7333333333333</v>
      </c>
      <c r="K200" s="31">
        <v>1554.7</v>
      </c>
      <c r="L200" s="31">
        <v>1522</v>
      </c>
      <c r="M200" s="31">
        <v>58.738720000000001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683.15</v>
      </c>
      <c r="D201" s="40">
        <v>684.88333333333321</v>
      </c>
      <c r="E201" s="40">
        <v>679.46666666666647</v>
      </c>
      <c r="F201" s="40">
        <v>675.7833333333333</v>
      </c>
      <c r="G201" s="40">
        <v>670.36666666666656</v>
      </c>
      <c r="H201" s="40">
        <v>688.56666666666638</v>
      </c>
      <c r="I201" s="40">
        <v>693.98333333333312</v>
      </c>
      <c r="J201" s="40">
        <v>697.66666666666629</v>
      </c>
      <c r="K201" s="31">
        <v>690.3</v>
      </c>
      <c r="L201" s="31">
        <v>681.2</v>
      </c>
      <c r="M201" s="31">
        <v>16.50779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1780.65</v>
      </c>
      <c r="D202" s="40">
        <v>1783.55</v>
      </c>
      <c r="E202" s="40">
        <v>1767.1</v>
      </c>
      <c r="F202" s="40">
        <v>1753.55</v>
      </c>
      <c r="G202" s="40">
        <v>1737.1</v>
      </c>
      <c r="H202" s="40">
        <v>1797.1</v>
      </c>
      <c r="I202" s="40">
        <v>1813.5500000000002</v>
      </c>
      <c r="J202" s="40">
        <v>1827.1</v>
      </c>
      <c r="K202" s="31">
        <v>1800</v>
      </c>
      <c r="L202" s="31">
        <v>1770</v>
      </c>
      <c r="M202" s="31">
        <v>1.12683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226.9</v>
      </c>
      <c r="D203" s="40">
        <v>226.4</v>
      </c>
      <c r="E203" s="40">
        <v>224.60000000000002</v>
      </c>
      <c r="F203" s="40">
        <v>222.3</v>
      </c>
      <c r="G203" s="40">
        <v>220.50000000000003</v>
      </c>
      <c r="H203" s="40">
        <v>228.70000000000002</v>
      </c>
      <c r="I203" s="40">
        <v>230.50000000000003</v>
      </c>
      <c r="J203" s="40">
        <v>232.8</v>
      </c>
      <c r="K203" s="31">
        <v>228.2</v>
      </c>
      <c r="L203" s="31">
        <v>224.1</v>
      </c>
      <c r="M203" s="31">
        <v>0.81596000000000002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135.75</v>
      </c>
      <c r="D204" s="40">
        <v>135.43333333333331</v>
      </c>
      <c r="E204" s="40">
        <v>133.46666666666661</v>
      </c>
      <c r="F204" s="40">
        <v>131.18333333333331</v>
      </c>
      <c r="G204" s="40">
        <v>129.21666666666661</v>
      </c>
      <c r="H204" s="40">
        <v>137.71666666666661</v>
      </c>
      <c r="I204" s="40">
        <v>139.68333333333331</v>
      </c>
      <c r="J204" s="40">
        <v>141.96666666666661</v>
      </c>
      <c r="K204" s="31">
        <v>137.4</v>
      </c>
      <c r="L204" s="31">
        <v>133.15</v>
      </c>
      <c r="M204" s="31">
        <v>7.4423899999999996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2520.9499999999998</v>
      </c>
      <c r="D205" s="40">
        <v>2510.4166666666665</v>
      </c>
      <c r="E205" s="40">
        <v>2491.9333333333329</v>
      </c>
      <c r="F205" s="40">
        <v>2462.9166666666665</v>
      </c>
      <c r="G205" s="40">
        <v>2444.4333333333329</v>
      </c>
      <c r="H205" s="40">
        <v>2539.4333333333329</v>
      </c>
      <c r="I205" s="40">
        <v>2557.9166666666665</v>
      </c>
      <c r="J205" s="40">
        <v>2586.9333333333329</v>
      </c>
      <c r="K205" s="31">
        <v>2528.9</v>
      </c>
      <c r="L205" s="31">
        <v>2481.4</v>
      </c>
      <c r="M205" s="31">
        <v>4.0295800000000002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92.4</v>
      </c>
      <c r="D206" s="40">
        <v>90.766666666666666</v>
      </c>
      <c r="E206" s="40">
        <v>87.833333333333329</v>
      </c>
      <c r="F206" s="40">
        <v>83.266666666666666</v>
      </c>
      <c r="G206" s="40">
        <v>80.333333333333329</v>
      </c>
      <c r="H206" s="40">
        <v>95.333333333333329</v>
      </c>
      <c r="I206" s="40">
        <v>98.266666666666666</v>
      </c>
      <c r="J206" s="40">
        <v>102.83333333333333</v>
      </c>
      <c r="K206" s="31">
        <v>93.7</v>
      </c>
      <c r="L206" s="31">
        <v>86.2</v>
      </c>
      <c r="M206" s="31">
        <v>682.40661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3208.4</v>
      </c>
      <c r="D207" s="40">
        <v>3241.2000000000003</v>
      </c>
      <c r="E207" s="40">
        <v>3147.2000000000007</v>
      </c>
      <c r="F207" s="40">
        <v>3086.0000000000005</v>
      </c>
      <c r="G207" s="40">
        <v>2992.0000000000009</v>
      </c>
      <c r="H207" s="40">
        <v>3302.4000000000005</v>
      </c>
      <c r="I207" s="40">
        <v>3396.3999999999996</v>
      </c>
      <c r="J207" s="40">
        <v>3457.6000000000004</v>
      </c>
      <c r="K207" s="31">
        <v>3335.2</v>
      </c>
      <c r="L207" s="31">
        <v>3180</v>
      </c>
      <c r="M207" s="31">
        <v>0.65215999999999996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517.20000000000005</v>
      </c>
      <c r="D208" s="40">
        <v>516.5333333333333</v>
      </c>
      <c r="E208" s="40">
        <v>512.56666666666661</v>
      </c>
      <c r="F208" s="40">
        <v>507.93333333333328</v>
      </c>
      <c r="G208" s="40">
        <v>503.96666666666658</v>
      </c>
      <c r="H208" s="40">
        <v>521.16666666666663</v>
      </c>
      <c r="I208" s="40">
        <v>525.13333333333333</v>
      </c>
      <c r="J208" s="40">
        <v>529.76666666666665</v>
      </c>
      <c r="K208" s="31">
        <v>520.5</v>
      </c>
      <c r="L208" s="31">
        <v>511.9</v>
      </c>
      <c r="M208" s="31">
        <v>0.96894000000000002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455.65</v>
      </c>
      <c r="D209" s="40">
        <v>455.51666666666665</v>
      </c>
      <c r="E209" s="40">
        <v>452.33333333333331</v>
      </c>
      <c r="F209" s="40">
        <v>449.01666666666665</v>
      </c>
      <c r="G209" s="40">
        <v>445.83333333333331</v>
      </c>
      <c r="H209" s="40">
        <v>458.83333333333331</v>
      </c>
      <c r="I209" s="40">
        <v>462.01666666666671</v>
      </c>
      <c r="J209" s="40">
        <v>465.33333333333331</v>
      </c>
      <c r="K209" s="31">
        <v>458.7</v>
      </c>
      <c r="L209" s="31">
        <v>452.2</v>
      </c>
      <c r="M209" s="31">
        <v>55.862319999999997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124.3</v>
      </c>
      <c r="D210" s="40">
        <v>125.05</v>
      </c>
      <c r="E210" s="40">
        <v>123</v>
      </c>
      <c r="F210" s="40">
        <v>121.7</v>
      </c>
      <c r="G210" s="40">
        <v>119.65</v>
      </c>
      <c r="H210" s="40">
        <v>126.35</v>
      </c>
      <c r="I210" s="40">
        <v>128.39999999999998</v>
      </c>
      <c r="J210" s="40">
        <v>129.69999999999999</v>
      </c>
      <c r="K210" s="31">
        <v>127.1</v>
      </c>
      <c r="L210" s="31">
        <v>123.75</v>
      </c>
      <c r="M210" s="31">
        <v>22.794160000000002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305.45</v>
      </c>
      <c r="D211" s="40">
        <v>304.36666666666662</v>
      </c>
      <c r="E211" s="40">
        <v>301.58333333333326</v>
      </c>
      <c r="F211" s="40">
        <v>297.71666666666664</v>
      </c>
      <c r="G211" s="40">
        <v>294.93333333333328</v>
      </c>
      <c r="H211" s="40">
        <v>308.23333333333323</v>
      </c>
      <c r="I211" s="40">
        <v>311.01666666666665</v>
      </c>
      <c r="J211" s="40">
        <v>314.88333333333321</v>
      </c>
      <c r="K211" s="31">
        <v>307.14999999999998</v>
      </c>
      <c r="L211" s="31">
        <v>300.5</v>
      </c>
      <c r="M211" s="31">
        <v>40.459980000000002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2339.75</v>
      </c>
      <c r="D212" s="40">
        <v>2336.6333333333337</v>
      </c>
      <c r="E212" s="40">
        <v>2324.6666666666674</v>
      </c>
      <c r="F212" s="40">
        <v>2309.5833333333339</v>
      </c>
      <c r="G212" s="40">
        <v>2297.6166666666677</v>
      </c>
      <c r="H212" s="40">
        <v>2351.7166666666672</v>
      </c>
      <c r="I212" s="40">
        <v>2363.6833333333334</v>
      </c>
      <c r="J212" s="40">
        <v>2378.7666666666669</v>
      </c>
      <c r="K212" s="31">
        <v>2348.6</v>
      </c>
      <c r="L212" s="31">
        <v>2321.5500000000002</v>
      </c>
      <c r="M212" s="31">
        <v>7.1666600000000003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367.2</v>
      </c>
      <c r="D213" s="40">
        <v>366.38333333333338</v>
      </c>
      <c r="E213" s="40">
        <v>364.41666666666674</v>
      </c>
      <c r="F213" s="40">
        <v>361.63333333333338</v>
      </c>
      <c r="G213" s="40">
        <v>359.66666666666674</v>
      </c>
      <c r="H213" s="40">
        <v>369.16666666666674</v>
      </c>
      <c r="I213" s="40">
        <v>371.13333333333333</v>
      </c>
      <c r="J213" s="40">
        <v>373.91666666666674</v>
      </c>
      <c r="K213" s="31">
        <v>368.35</v>
      </c>
      <c r="L213" s="31">
        <v>363.6</v>
      </c>
      <c r="M213" s="31">
        <v>20.193999999999999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853.1</v>
      </c>
      <c r="D214" s="40">
        <v>857.0333333333333</v>
      </c>
      <c r="E214" s="40">
        <v>846.06666666666661</v>
      </c>
      <c r="F214" s="40">
        <v>839.0333333333333</v>
      </c>
      <c r="G214" s="40">
        <v>828.06666666666661</v>
      </c>
      <c r="H214" s="40">
        <v>864.06666666666661</v>
      </c>
      <c r="I214" s="40">
        <v>875.0333333333333</v>
      </c>
      <c r="J214" s="40">
        <v>882.06666666666661</v>
      </c>
      <c r="K214" s="31">
        <v>868</v>
      </c>
      <c r="L214" s="31">
        <v>850</v>
      </c>
      <c r="M214" s="31">
        <v>0.55854999999999999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39554.5</v>
      </c>
      <c r="D215" s="40">
        <v>39767.866666666669</v>
      </c>
      <c r="E215" s="40">
        <v>39286.633333333339</v>
      </c>
      <c r="F215" s="40">
        <v>39018.76666666667</v>
      </c>
      <c r="G215" s="40">
        <v>38537.53333333334</v>
      </c>
      <c r="H215" s="40">
        <v>40035.733333333337</v>
      </c>
      <c r="I215" s="40">
        <v>40516.966666666674</v>
      </c>
      <c r="J215" s="40">
        <v>40784.833333333336</v>
      </c>
      <c r="K215" s="31">
        <v>40249.1</v>
      </c>
      <c r="L215" s="31">
        <v>39500</v>
      </c>
      <c r="M215" s="31">
        <v>2.358E-2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41.1</v>
      </c>
      <c r="D216" s="40">
        <v>41.033333333333339</v>
      </c>
      <c r="E216" s="40">
        <v>40.366666666666674</v>
      </c>
      <c r="F216" s="40">
        <v>39.633333333333333</v>
      </c>
      <c r="G216" s="40">
        <v>38.966666666666669</v>
      </c>
      <c r="H216" s="40">
        <v>41.76666666666668</v>
      </c>
      <c r="I216" s="40">
        <v>42.433333333333351</v>
      </c>
      <c r="J216" s="40">
        <v>43.166666666666686</v>
      </c>
      <c r="K216" s="31">
        <v>41.7</v>
      </c>
      <c r="L216" s="31">
        <v>40.299999999999997</v>
      </c>
      <c r="M216" s="31">
        <v>17.405999999999999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169.2</v>
      </c>
      <c r="D217" s="40">
        <v>169.73333333333332</v>
      </c>
      <c r="E217" s="40">
        <v>167.76666666666665</v>
      </c>
      <c r="F217" s="40">
        <v>166.33333333333334</v>
      </c>
      <c r="G217" s="40">
        <v>164.36666666666667</v>
      </c>
      <c r="H217" s="40">
        <v>171.16666666666663</v>
      </c>
      <c r="I217" s="40">
        <v>173.13333333333327</v>
      </c>
      <c r="J217" s="40">
        <v>174.56666666666661</v>
      </c>
      <c r="K217" s="31">
        <v>171.7</v>
      </c>
      <c r="L217" s="31">
        <v>168.3</v>
      </c>
      <c r="M217" s="31">
        <v>68.609710000000007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250.95</v>
      </c>
      <c r="D218" s="40">
        <v>251.01666666666665</v>
      </c>
      <c r="E218" s="40">
        <v>246.7833333333333</v>
      </c>
      <c r="F218" s="40">
        <v>242.61666666666665</v>
      </c>
      <c r="G218" s="40">
        <v>238.3833333333333</v>
      </c>
      <c r="H218" s="40">
        <v>255.18333333333331</v>
      </c>
      <c r="I218" s="40">
        <v>259.41666666666663</v>
      </c>
      <c r="J218" s="40">
        <v>263.58333333333331</v>
      </c>
      <c r="K218" s="31">
        <v>255.25</v>
      </c>
      <c r="L218" s="31">
        <v>246.85</v>
      </c>
      <c r="M218" s="31">
        <v>194.7097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755</v>
      </c>
      <c r="D219" s="40">
        <v>755.4666666666667</v>
      </c>
      <c r="E219" s="40">
        <v>747.93333333333339</v>
      </c>
      <c r="F219" s="40">
        <v>740.86666666666667</v>
      </c>
      <c r="G219" s="40">
        <v>733.33333333333337</v>
      </c>
      <c r="H219" s="40">
        <v>762.53333333333342</v>
      </c>
      <c r="I219" s="40">
        <v>770.06666666666672</v>
      </c>
      <c r="J219" s="40">
        <v>777.13333333333344</v>
      </c>
      <c r="K219" s="31">
        <v>763</v>
      </c>
      <c r="L219" s="31">
        <v>748.4</v>
      </c>
      <c r="M219" s="31">
        <v>160.07459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1437.6</v>
      </c>
      <c r="D220" s="40">
        <v>1438.8666666666668</v>
      </c>
      <c r="E220" s="40">
        <v>1426.3833333333337</v>
      </c>
      <c r="F220" s="40">
        <v>1415.166666666667</v>
      </c>
      <c r="G220" s="40">
        <v>1402.6833333333338</v>
      </c>
      <c r="H220" s="40">
        <v>1450.0833333333335</v>
      </c>
      <c r="I220" s="40">
        <v>1462.5666666666666</v>
      </c>
      <c r="J220" s="40">
        <v>1473.7833333333333</v>
      </c>
      <c r="K220" s="31">
        <v>1451.35</v>
      </c>
      <c r="L220" s="31">
        <v>1427.65</v>
      </c>
      <c r="M220" s="31">
        <v>3.2987899999999999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580</v>
      </c>
      <c r="D221" s="40">
        <v>583.63333333333333</v>
      </c>
      <c r="E221" s="40">
        <v>572.36666666666667</v>
      </c>
      <c r="F221" s="40">
        <v>564.73333333333335</v>
      </c>
      <c r="G221" s="40">
        <v>553.4666666666667</v>
      </c>
      <c r="H221" s="40">
        <v>591.26666666666665</v>
      </c>
      <c r="I221" s="40">
        <v>602.5333333333333</v>
      </c>
      <c r="J221" s="40">
        <v>610.16666666666663</v>
      </c>
      <c r="K221" s="31">
        <v>594.9</v>
      </c>
      <c r="L221" s="31">
        <v>576</v>
      </c>
      <c r="M221" s="31">
        <v>8.8426899999999993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249.65</v>
      </c>
      <c r="D222" s="40">
        <v>252.16666666666666</v>
      </c>
      <c r="E222" s="40">
        <v>246.43333333333334</v>
      </c>
      <c r="F222" s="40">
        <v>243.21666666666667</v>
      </c>
      <c r="G222" s="40">
        <v>237.48333333333335</v>
      </c>
      <c r="H222" s="40">
        <v>255.38333333333333</v>
      </c>
      <c r="I222" s="40">
        <v>261.11666666666662</v>
      </c>
      <c r="J222" s="40">
        <v>264.33333333333331</v>
      </c>
      <c r="K222" s="31">
        <v>257.89999999999998</v>
      </c>
      <c r="L222" s="31">
        <v>248.95</v>
      </c>
      <c r="M222" s="31">
        <v>3.23672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48.65</v>
      </c>
      <c r="D223" s="40">
        <v>48.733333333333327</v>
      </c>
      <c r="E223" s="40">
        <v>48.066666666666656</v>
      </c>
      <c r="F223" s="40">
        <v>47.483333333333327</v>
      </c>
      <c r="G223" s="40">
        <v>46.816666666666656</v>
      </c>
      <c r="H223" s="40">
        <v>49.316666666666656</v>
      </c>
      <c r="I223" s="40">
        <v>49.983333333333327</v>
      </c>
      <c r="J223" s="40">
        <v>50.566666666666656</v>
      </c>
      <c r="K223" s="31">
        <v>49.4</v>
      </c>
      <c r="L223" s="31">
        <v>48.15</v>
      </c>
      <c r="M223" s="31">
        <v>75.860870000000006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16.399999999999999</v>
      </c>
      <c r="D224" s="40">
        <v>15.85</v>
      </c>
      <c r="E224" s="40">
        <v>15</v>
      </c>
      <c r="F224" s="40">
        <v>13.6</v>
      </c>
      <c r="G224" s="40">
        <v>12.75</v>
      </c>
      <c r="H224" s="40">
        <v>17.25</v>
      </c>
      <c r="I224" s="40">
        <v>18.099999999999998</v>
      </c>
      <c r="J224" s="40">
        <v>19.5</v>
      </c>
      <c r="K224" s="31">
        <v>16.7</v>
      </c>
      <c r="L224" s="31">
        <v>14.45</v>
      </c>
      <c r="M224" s="31">
        <v>13353.278609999999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52.3</v>
      </c>
      <c r="D225" s="40">
        <v>52.550000000000004</v>
      </c>
      <c r="E225" s="40">
        <v>51.750000000000007</v>
      </c>
      <c r="F225" s="40">
        <v>51.2</v>
      </c>
      <c r="G225" s="40">
        <v>50.400000000000006</v>
      </c>
      <c r="H225" s="40">
        <v>53.100000000000009</v>
      </c>
      <c r="I225" s="40">
        <v>53.900000000000006</v>
      </c>
      <c r="J225" s="40">
        <v>54.45000000000001</v>
      </c>
      <c r="K225" s="31">
        <v>53.35</v>
      </c>
      <c r="L225" s="31">
        <v>52</v>
      </c>
      <c r="M225" s="31">
        <v>61.261360000000003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49.5</v>
      </c>
      <c r="D226" s="40">
        <v>49.15</v>
      </c>
      <c r="E226" s="40">
        <v>48.65</v>
      </c>
      <c r="F226" s="40">
        <v>47.8</v>
      </c>
      <c r="G226" s="40">
        <v>47.3</v>
      </c>
      <c r="H226" s="40">
        <v>50</v>
      </c>
      <c r="I226" s="40">
        <v>50.5</v>
      </c>
      <c r="J226" s="40">
        <v>51.35</v>
      </c>
      <c r="K226" s="31">
        <v>49.65</v>
      </c>
      <c r="L226" s="31">
        <v>48.3</v>
      </c>
      <c r="M226" s="31">
        <v>213.45219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269.85000000000002</v>
      </c>
      <c r="D227" s="40">
        <v>267.56666666666666</v>
      </c>
      <c r="E227" s="40">
        <v>263.98333333333335</v>
      </c>
      <c r="F227" s="40">
        <v>258.11666666666667</v>
      </c>
      <c r="G227" s="40">
        <v>254.53333333333336</v>
      </c>
      <c r="H227" s="40">
        <v>273.43333333333334</v>
      </c>
      <c r="I227" s="40">
        <v>277.01666666666671</v>
      </c>
      <c r="J227" s="40">
        <v>282.88333333333333</v>
      </c>
      <c r="K227" s="31">
        <v>271.14999999999998</v>
      </c>
      <c r="L227" s="31">
        <v>261.7</v>
      </c>
      <c r="M227" s="31">
        <v>114.62907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1171.8</v>
      </c>
      <c r="D228" s="40">
        <v>1173.3166666666668</v>
      </c>
      <c r="E228" s="40">
        <v>1154.6333333333337</v>
      </c>
      <c r="F228" s="40">
        <v>1137.4666666666669</v>
      </c>
      <c r="G228" s="40">
        <v>1118.7833333333338</v>
      </c>
      <c r="H228" s="40">
        <v>1190.4833333333336</v>
      </c>
      <c r="I228" s="40">
        <v>1209.1666666666665</v>
      </c>
      <c r="J228" s="40">
        <v>1226.3333333333335</v>
      </c>
      <c r="K228" s="31">
        <v>1192</v>
      </c>
      <c r="L228" s="31">
        <v>1156.1500000000001</v>
      </c>
      <c r="M228" s="31">
        <v>0.10181999999999999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500.6</v>
      </c>
      <c r="D229" s="40">
        <v>498.48333333333335</v>
      </c>
      <c r="E229" s="40">
        <v>495.16666666666669</v>
      </c>
      <c r="F229" s="40">
        <v>489.73333333333335</v>
      </c>
      <c r="G229" s="40">
        <v>486.41666666666669</v>
      </c>
      <c r="H229" s="40">
        <v>503.91666666666669</v>
      </c>
      <c r="I229" s="40">
        <v>507.23333333333329</v>
      </c>
      <c r="J229" s="40">
        <v>512.66666666666674</v>
      </c>
      <c r="K229" s="31">
        <v>501.8</v>
      </c>
      <c r="L229" s="31">
        <v>493.05</v>
      </c>
      <c r="M229" s="31">
        <v>14.6959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309.35000000000002</v>
      </c>
      <c r="D230" s="40">
        <v>310.2833333333333</v>
      </c>
      <c r="E230" s="40">
        <v>298.61666666666662</v>
      </c>
      <c r="F230" s="40">
        <v>287.88333333333333</v>
      </c>
      <c r="G230" s="40">
        <v>276.21666666666664</v>
      </c>
      <c r="H230" s="40">
        <v>321.01666666666659</v>
      </c>
      <c r="I230" s="40">
        <v>332.68333333333334</v>
      </c>
      <c r="J230" s="40">
        <v>343.41666666666657</v>
      </c>
      <c r="K230" s="31">
        <v>321.95</v>
      </c>
      <c r="L230" s="31">
        <v>299.55</v>
      </c>
      <c r="M230" s="31">
        <v>196.68135000000001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1491.5</v>
      </c>
      <c r="D231" s="40">
        <v>1496.4166666666667</v>
      </c>
      <c r="E231" s="40">
        <v>1477.0833333333335</v>
      </c>
      <c r="F231" s="40">
        <v>1462.6666666666667</v>
      </c>
      <c r="G231" s="40">
        <v>1443.3333333333335</v>
      </c>
      <c r="H231" s="40">
        <v>1510.8333333333335</v>
      </c>
      <c r="I231" s="40">
        <v>1530.166666666667</v>
      </c>
      <c r="J231" s="40">
        <v>1544.5833333333335</v>
      </c>
      <c r="K231" s="31">
        <v>1515.75</v>
      </c>
      <c r="L231" s="31">
        <v>1482</v>
      </c>
      <c r="M231" s="31">
        <v>0.11020000000000001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203.9</v>
      </c>
      <c r="D232" s="40">
        <v>203.85</v>
      </c>
      <c r="E232" s="40">
        <v>202.04999999999998</v>
      </c>
      <c r="F232" s="40">
        <v>200.2</v>
      </c>
      <c r="G232" s="40">
        <v>198.39999999999998</v>
      </c>
      <c r="H232" s="40">
        <v>205.7</v>
      </c>
      <c r="I232" s="40">
        <v>207.5</v>
      </c>
      <c r="J232" s="40">
        <v>209.35</v>
      </c>
      <c r="K232" s="31">
        <v>205.65</v>
      </c>
      <c r="L232" s="31">
        <v>202</v>
      </c>
      <c r="M232" s="31">
        <v>54.621459999999999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192.75</v>
      </c>
      <c r="D233" s="40">
        <v>191.78333333333333</v>
      </c>
      <c r="E233" s="40">
        <v>190.31666666666666</v>
      </c>
      <c r="F233" s="40">
        <v>187.88333333333333</v>
      </c>
      <c r="G233" s="40">
        <v>186.41666666666666</v>
      </c>
      <c r="H233" s="40">
        <v>194.21666666666667</v>
      </c>
      <c r="I233" s="40">
        <v>195.68333333333331</v>
      </c>
      <c r="J233" s="40">
        <v>198.11666666666667</v>
      </c>
      <c r="K233" s="31">
        <v>193.25</v>
      </c>
      <c r="L233" s="31">
        <v>189.35</v>
      </c>
      <c r="M233" s="31">
        <v>15.898529999999999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7288.7</v>
      </c>
      <c r="D234" s="40">
        <v>7281.6500000000005</v>
      </c>
      <c r="E234" s="40">
        <v>7219.6000000000013</v>
      </c>
      <c r="F234" s="40">
        <v>7150.5000000000009</v>
      </c>
      <c r="G234" s="40">
        <v>7088.4500000000016</v>
      </c>
      <c r="H234" s="40">
        <v>7350.7500000000009</v>
      </c>
      <c r="I234" s="40">
        <v>7412.8</v>
      </c>
      <c r="J234" s="40">
        <v>7481.9000000000005</v>
      </c>
      <c r="K234" s="31">
        <v>7343.7</v>
      </c>
      <c r="L234" s="31">
        <v>7212.55</v>
      </c>
      <c r="M234" s="31">
        <v>0.56481000000000003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153.4</v>
      </c>
      <c r="D235" s="40">
        <v>153.4</v>
      </c>
      <c r="E235" s="40">
        <v>151.20000000000002</v>
      </c>
      <c r="F235" s="40">
        <v>149</v>
      </c>
      <c r="G235" s="40">
        <v>146.80000000000001</v>
      </c>
      <c r="H235" s="40">
        <v>155.60000000000002</v>
      </c>
      <c r="I235" s="40">
        <v>157.80000000000001</v>
      </c>
      <c r="J235" s="40">
        <v>160.00000000000003</v>
      </c>
      <c r="K235" s="31">
        <v>155.6</v>
      </c>
      <c r="L235" s="31">
        <v>151.19999999999999</v>
      </c>
      <c r="M235" s="31">
        <v>21.825320000000001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2019.5</v>
      </c>
      <c r="D236" s="40">
        <v>2007.4833333333333</v>
      </c>
      <c r="E236" s="40">
        <v>1986.0166666666667</v>
      </c>
      <c r="F236" s="40">
        <v>1952.5333333333333</v>
      </c>
      <c r="G236" s="40">
        <v>1931.0666666666666</v>
      </c>
      <c r="H236" s="40">
        <v>2040.9666666666667</v>
      </c>
      <c r="I236" s="40">
        <v>2062.4333333333334</v>
      </c>
      <c r="J236" s="40">
        <v>2095.916666666667</v>
      </c>
      <c r="K236" s="31">
        <v>2028.95</v>
      </c>
      <c r="L236" s="31">
        <v>1974</v>
      </c>
      <c r="M236" s="31">
        <v>9.8722999999999992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2069.85</v>
      </c>
      <c r="D237" s="40">
        <v>2071.6333333333332</v>
      </c>
      <c r="E237" s="40">
        <v>2058.2166666666662</v>
      </c>
      <c r="F237" s="40">
        <v>2046.583333333333</v>
      </c>
      <c r="G237" s="40">
        <v>2033.1666666666661</v>
      </c>
      <c r="H237" s="40">
        <v>2083.2666666666664</v>
      </c>
      <c r="I237" s="40">
        <v>2096.6833333333334</v>
      </c>
      <c r="J237" s="40">
        <v>2108.3166666666666</v>
      </c>
      <c r="K237" s="31">
        <v>2085.0500000000002</v>
      </c>
      <c r="L237" s="31">
        <v>2060</v>
      </c>
      <c r="M237" s="31">
        <v>0.15712999999999999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436.15</v>
      </c>
      <c r="D238" s="40">
        <v>432.88333333333338</v>
      </c>
      <c r="E238" s="40">
        <v>428.76666666666677</v>
      </c>
      <c r="F238" s="40">
        <v>421.38333333333338</v>
      </c>
      <c r="G238" s="40">
        <v>417.26666666666677</v>
      </c>
      <c r="H238" s="40">
        <v>440.26666666666677</v>
      </c>
      <c r="I238" s="40">
        <v>444.38333333333344</v>
      </c>
      <c r="J238" s="40">
        <v>451.76666666666677</v>
      </c>
      <c r="K238" s="31">
        <v>437</v>
      </c>
      <c r="L238" s="31">
        <v>425.5</v>
      </c>
      <c r="M238" s="31">
        <v>0.84448999999999996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946.4</v>
      </c>
      <c r="D239" s="40">
        <v>945.03333333333342</v>
      </c>
      <c r="E239" s="40">
        <v>939.56666666666683</v>
      </c>
      <c r="F239" s="40">
        <v>932.73333333333346</v>
      </c>
      <c r="G239" s="40">
        <v>927.26666666666688</v>
      </c>
      <c r="H239" s="40">
        <v>951.86666666666679</v>
      </c>
      <c r="I239" s="40">
        <v>957.33333333333326</v>
      </c>
      <c r="J239" s="40">
        <v>964.16666666666674</v>
      </c>
      <c r="K239" s="31">
        <v>950.5</v>
      </c>
      <c r="L239" s="31">
        <v>938.2</v>
      </c>
      <c r="M239" s="31">
        <v>31.116060000000001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275.10000000000002</v>
      </c>
      <c r="D240" s="40">
        <v>274.86666666666667</v>
      </c>
      <c r="E240" s="40">
        <v>268.23333333333335</v>
      </c>
      <c r="F240" s="40">
        <v>261.36666666666667</v>
      </c>
      <c r="G240" s="40">
        <v>254.73333333333335</v>
      </c>
      <c r="H240" s="40">
        <v>281.73333333333335</v>
      </c>
      <c r="I240" s="40">
        <v>288.36666666666667</v>
      </c>
      <c r="J240" s="40">
        <v>295.23333333333335</v>
      </c>
      <c r="K240" s="31">
        <v>281.5</v>
      </c>
      <c r="L240" s="31">
        <v>268</v>
      </c>
      <c r="M240" s="31">
        <v>72.324340000000007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41.35</v>
      </c>
      <c r="D241" s="40">
        <v>41.716666666666661</v>
      </c>
      <c r="E241" s="40">
        <v>40.433333333333323</v>
      </c>
      <c r="F241" s="40">
        <v>39.516666666666659</v>
      </c>
      <c r="G241" s="40">
        <v>38.23333333333332</v>
      </c>
      <c r="H241" s="40">
        <v>42.633333333333326</v>
      </c>
      <c r="I241" s="40">
        <v>43.916666666666671</v>
      </c>
      <c r="J241" s="40">
        <v>44.833333333333329</v>
      </c>
      <c r="K241" s="31">
        <v>43</v>
      </c>
      <c r="L241" s="31">
        <v>40.799999999999997</v>
      </c>
      <c r="M241" s="31">
        <v>33.968179999999997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1763.45</v>
      </c>
      <c r="D242" s="40">
        <v>1758.2833333333335</v>
      </c>
      <c r="E242" s="40">
        <v>1747.166666666667</v>
      </c>
      <c r="F242" s="40">
        <v>1730.8833333333334</v>
      </c>
      <c r="G242" s="40">
        <v>1719.7666666666669</v>
      </c>
      <c r="H242" s="40">
        <v>1774.5666666666671</v>
      </c>
      <c r="I242" s="40">
        <v>1785.6833333333334</v>
      </c>
      <c r="J242" s="40">
        <v>1801.9666666666672</v>
      </c>
      <c r="K242" s="31">
        <v>1769.4</v>
      </c>
      <c r="L242" s="31">
        <v>1742</v>
      </c>
      <c r="M242" s="31">
        <v>20.821709999999999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1254</v>
      </c>
      <c r="D243" s="40">
        <v>1258.75</v>
      </c>
      <c r="E243" s="40">
        <v>1245.1500000000001</v>
      </c>
      <c r="F243" s="40">
        <v>1236.3000000000002</v>
      </c>
      <c r="G243" s="40">
        <v>1222.7000000000003</v>
      </c>
      <c r="H243" s="40">
        <v>1267.5999999999999</v>
      </c>
      <c r="I243" s="40">
        <v>1281.1999999999998</v>
      </c>
      <c r="J243" s="40">
        <v>1290.0499999999997</v>
      </c>
      <c r="K243" s="31">
        <v>1272.3499999999999</v>
      </c>
      <c r="L243" s="31">
        <v>1249.9000000000001</v>
      </c>
      <c r="M243" s="31">
        <v>9.1920000000000002E-2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408.8</v>
      </c>
      <c r="D244" s="40">
        <v>404.48333333333329</v>
      </c>
      <c r="E244" s="40">
        <v>389.46666666666658</v>
      </c>
      <c r="F244" s="40">
        <v>370.13333333333327</v>
      </c>
      <c r="G244" s="40">
        <v>355.11666666666656</v>
      </c>
      <c r="H244" s="40">
        <v>423.81666666666661</v>
      </c>
      <c r="I244" s="40">
        <v>438.83333333333337</v>
      </c>
      <c r="J244" s="40">
        <v>458.16666666666663</v>
      </c>
      <c r="K244" s="31">
        <v>419.5</v>
      </c>
      <c r="L244" s="31">
        <v>385.15</v>
      </c>
      <c r="M244" s="31">
        <v>10.89485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680.65</v>
      </c>
      <c r="D245" s="40">
        <v>678.83333333333337</v>
      </c>
      <c r="E245" s="40">
        <v>671.81666666666672</v>
      </c>
      <c r="F245" s="40">
        <v>662.98333333333335</v>
      </c>
      <c r="G245" s="40">
        <v>655.9666666666667</v>
      </c>
      <c r="H245" s="40">
        <v>687.66666666666674</v>
      </c>
      <c r="I245" s="40">
        <v>694.68333333333339</v>
      </c>
      <c r="J245" s="40">
        <v>703.51666666666677</v>
      </c>
      <c r="K245" s="31">
        <v>685.85</v>
      </c>
      <c r="L245" s="31">
        <v>670</v>
      </c>
      <c r="M245" s="31">
        <v>1.0512900000000001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21.75</v>
      </c>
      <c r="D246" s="40">
        <v>21.649999999999995</v>
      </c>
      <c r="E246" s="40">
        <v>20.999999999999989</v>
      </c>
      <c r="F246" s="40">
        <v>20.249999999999993</v>
      </c>
      <c r="G246" s="40">
        <v>19.599999999999987</v>
      </c>
      <c r="H246" s="40">
        <v>22.399999999999991</v>
      </c>
      <c r="I246" s="40">
        <v>23.049999999999997</v>
      </c>
      <c r="J246" s="40">
        <v>23.799999999999994</v>
      </c>
      <c r="K246" s="31">
        <v>22.3</v>
      </c>
      <c r="L246" s="31">
        <v>20.9</v>
      </c>
      <c r="M246" s="31">
        <v>84.296769999999995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119.7</v>
      </c>
      <c r="D247" s="40">
        <v>120.21666666666665</v>
      </c>
      <c r="E247" s="40">
        <v>118.93333333333331</v>
      </c>
      <c r="F247" s="40">
        <v>118.16666666666666</v>
      </c>
      <c r="G247" s="40">
        <v>116.88333333333331</v>
      </c>
      <c r="H247" s="40">
        <v>120.98333333333331</v>
      </c>
      <c r="I247" s="40">
        <v>122.26666666666664</v>
      </c>
      <c r="J247" s="40">
        <v>123.0333333333333</v>
      </c>
      <c r="K247" s="31">
        <v>121.5</v>
      </c>
      <c r="L247" s="31">
        <v>119.45</v>
      </c>
      <c r="M247" s="31">
        <v>128.64956000000001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460.55</v>
      </c>
      <c r="D248" s="40">
        <v>459.76666666666665</v>
      </c>
      <c r="E248" s="40">
        <v>450.83333333333331</v>
      </c>
      <c r="F248" s="40">
        <v>441.11666666666667</v>
      </c>
      <c r="G248" s="40">
        <v>432.18333333333334</v>
      </c>
      <c r="H248" s="40">
        <v>469.48333333333329</v>
      </c>
      <c r="I248" s="40">
        <v>478.41666666666669</v>
      </c>
      <c r="J248" s="40">
        <v>488.13333333333327</v>
      </c>
      <c r="K248" s="31">
        <v>468.7</v>
      </c>
      <c r="L248" s="31">
        <v>450.05</v>
      </c>
      <c r="M248" s="31">
        <v>2.8055099999999999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2032.1</v>
      </c>
      <c r="D249" s="40">
        <v>2029.55</v>
      </c>
      <c r="E249" s="40">
        <v>2015.55</v>
      </c>
      <c r="F249" s="40">
        <v>1999</v>
      </c>
      <c r="G249" s="40">
        <v>1985</v>
      </c>
      <c r="H249" s="40">
        <v>2046.1</v>
      </c>
      <c r="I249" s="40">
        <v>2060.1</v>
      </c>
      <c r="J249" s="40">
        <v>2076.6499999999996</v>
      </c>
      <c r="K249" s="31">
        <v>2043.55</v>
      </c>
      <c r="L249" s="31">
        <v>2013</v>
      </c>
      <c r="M249" s="31">
        <v>7.3460200000000002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219.65</v>
      </c>
      <c r="D250" s="40">
        <v>219.51666666666665</v>
      </c>
      <c r="E250" s="40">
        <v>217.0333333333333</v>
      </c>
      <c r="F250" s="40">
        <v>214.41666666666666</v>
      </c>
      <c r="G250" s="40">
        <v>211.93333333333331</v>
      </c>
      <c r="H250" s="40">
        <v>222.1333333333333</v>
      </c>
      <c r="I250" s="40">
        <v>224.61666666666665</v>
      </c>
      <c r="J250" s="40">
        <v>227.23333333333329</v>
      </c>
      <c r="K250" s="31">
        <v>222</v>
      </c>
      <c r="L250" s="31">
        <v>216.9</v>
      </c>
      <c r="M250" s="31">
        <v>9.0107999999999997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46.8</v>
      </c>
      <c r="D251" s="40">
        <v>46.683333333333337</v>
      </c>
      <c r="E251" s="40">
        <v>45.866666666666674</v>
      </c>
      <c r="F251" s="40">
        <v>44.933333333333337</v>
      </c>
      <c r="G251" s="40">
        <v>44.116666666666674</v>
      </c>
      <c r="H251" s="40">
        <v>47.616666666666674</v>
      </c>
      <c r="I251" s="40">
        <v>48.433333333333337</v>
      </c>
      <c r="J251" s="40">
        <v>49.366666666666674</v>
      </c>
      <c r="K251" s="31">
        <v>47.5</v>
      </c>
      <c r="L251" s="31">
        <v>45.75</v>
      </c>
      <c r="M251" s="31">
        <v>18.907319999999999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856.85</v>
      </c>
      <c r="D252" s="40">
        <v>853.79999999999984</v>
      </c>
      <c r="E252" s="40">
        <v>844.59999999999968</v>
      </c>
      <c r="F252" s="40">
        <v>832.3499999999998</v>
      </c>
      <c r="G252" s="40">
        <v>823.14999999999964</v>
      </c>
      <c r="H252" s="40">
        <v>866.04999999999973</v>
      </c>
      <c r="I252" s="40">
        <v>875.24999999999977</v>
      </c>
      <c r="J252" s="40">
        <v>887.49999999999977</v>
      </c>
      <c r="K252" s="31">
        <v>863</v>
      </c>
      <c r="L252" s="31">
        <v>841.55</v>
      </c>
      <c r="M252" s="31">
        <v>51.187539999999998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23.6</v>
      </c>
      <c r="D253" s="40">
        <v>23.583333333333332</v>
      </c>
      <c r="E253" s="40">
        <v>23.366666666666664</v>
      </c>
      <c r="F253" s="40">
        <v>23.133333333333333</v>
      </c>
      <c r="G253" s="40">
        <v>22.916666666666664</v>
      </c>
      <c r="H253" s="40">
        <v>23.816666666666663</v>
      </c>
      <c r="I253" s="40">
        <v>24.033333333333331</v>
      </c>
      <c r="J253" s="40">
        <v>24.266666666666662</v>
      </c>
      <c r="K253" s="31">
        <v>23.8</v>
      </c>
      <c r="L253" s="31">
        <v>23.35</v>
      </c>
      <c r="M253" s="31">
        <v>55.032119999999999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782.5</v>
      </c>
      <c r="D254" s="40">
        <v>781.30000000000007</v>
      </c>
      <c r="E254" s="40">
        <v>773.85000000000014</v>
      </c>
      <c r="F254" s="40">
        <v>765.2</v>
      </c>
      <c r="G254" s="40">
        <v>757.75000000000011</v>
      </c>
      <c r="H254" s="40">
        <v>789.95000000000016</v>
      </c>
      <c r="I254" s="40">
        <v>797.4000000000002</v>
      </c>
      <c r="J254" s="40">
        <v>806.05000000000018</v>
      </c>
      <c r="K254" s="31">
        <v>788.75</v>
      </c>
      <c r="L254" s="31">
        <v>772.65</v>
      </c>
      <c r="M254" s="31">
        <v>1.62615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235.4</v>
      </c>
      <c r="D255" s="40">
        <v>231.61666666666667</v>
      </c>
      <c r="E255" s="40">
        <v>226.78333333333336</v>
      </c>
      <c r="F255" s="40">
        <v>218.16666666666669</v>
      </c>
      <c r="G255" s="40">
        <v>213.33333333333337</v>
      </c>
      <c r="H255" s="40">
        <v>240.23333333333335</v>
      </c>
      <c r="I255" s="40">
        <v>245.06666666666666</v>
      </c>
      <c r="J255" s="40">
        <v>253.68333333333334</v>
      </c>
      <c r="K255" s="31">
        <v>236.45</v>
      </c>
      <c r="L255" s="31">
        <v>223</v>
      </c>
      <c r="M255" s="31">
        <v>382.41863999999998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118.65</v>
      </c>
      <c r="D256" s="40">
        <v>116.96666666666665</v>
      </c>
      <c r="E256" s="40">
        <v>114.0333333333333</v>
      </c>
      <c r="F256" s="40">
        <v>109.41666666666664</v>
      </c>
      <c r="G256" s="40">
        <v>106.48333333333329</v>
      </c>
      <c r="H256" s="40">
        <v>121.58333333333331</v>
      </c>
      <c r="I256" s="40">
        <v>124.51666666666668</v>
      </c>
      <c r="J256" s="40">
        <v>129.13333333333333</v>
      </c>
      <c r="K256" s="31">
        <v>119.9</v>
      </c>
      <c r="L256" s="31">
        <v>112.35</v>
      </c>
      <c r="M256" s="31">
        <v>18.235340000000001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110.3</v>
      </c>
      <c r="D257" s="40">
        <v>111.39999999999999</v>
      </c>
      <c r="E257" s="40">
        <v>108.44999999999999</v>
      </c>
      <c r="F257" s="40">
        <v>106.6</v>
      </c>
      <c r="G257" s="40">
        <v>103.64999999999999</v>
      </c>
      <c r="H257" s="40">
        <v>113.24999999999999</v>
      </c>
      <c r="I257" s="40">
        <v>116.2</v>
      </c>
      <c r="J257" s="40">
        <v>118.04999999999998</v>
      </c>
      <c r="K257" s="31">
        <v>114.35</v>
      </c>
      <c r="L257" s="31">
        <v>109.55</v>
      </c>
      <c r="M257" s="31">
        <v>14.859349999999999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1615.95</v>
      </c>
      <c r="D258" s="40">
        <v>1604.3333333333333</v>
      </c>
      <c r="E258" s="40">
        <v>1584.6666666666665</v>
      </c>
      <c r="F258" s="40">
        <v>1553.3833333333332</v>
      </c>
      <c r="G258" s="40">
        <v>1533.7166666666665</v>
      </c>
      <c r="H258" s="40">
        <v>1635.6166666666666</v>
      </c>
      <c r="I258" s="40">
        <v>1655.2833333333331</v>
      </c>
      <c r="J258" s="40">
        <v>1686.5666666666666</v>
      </c>
      <c r="K258" s="31">
        <v>1624</v>
      </c>
      <c r="L258" s="31">
        <v>1573.05</v>
      </c>
      <c r="M258" s="31">
        <v>0.48616999999999999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1964.65</v>
      </c>
      <c r="D259" s="40">
        <v>1958.4333333333334</v>
      </c>
      <c r="E259" s="40">
        <v>1898.9666666666667</v>
      </c>
      <c r="F259" s="40">
        <v>1833.2833333333333</v>
      </c>
      <c r="G259" s="40">
        <v>1773.8166666666666</v>
      </c>
      <c r="H259" s="40">
        <v>2024.1166666666668</v>
      </c>
      <c r="I259" s="40">
        <v>2083.5833333333335</v>
      </c>
      <c r="J259" s="40">
        <v>2149.2666666666669</v>
      </c>
      <c r="K259" s="31">
        <v>2017.9</v>
      </c>
      <c r="L259" s="31">
        <v>1892.75</v>
      </c>
      <c r="M259" s="31">
        <v>0.17607999999999999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106.6</v>
      </c>
      <c r="D260" s="40">
        <v>107.63333333333333</v>
      </c>
      <c r="E260" s="40">
        <v>104.76666666666665</v>
      </c>
      <c r="F260" s="40">
        <v>102.93333333333332</v>
      </c>
      <c r="G260" s="40">
        <v>100.06666666666665</v>
      </c>
      <c r="H260" s="40">
        <v>109.46666666666665</v>
      </c>
      <c r="I260" s="40">
        <v>112.33333333333333</v>
      </c>
      <c r="J260" s="40">
        <v>114.16666666666666</v>
      </c>
      <c r="K260" s="31">
        <v>110.5</v>
      </c>
      <c r="L260" s="31">
        <v>105.8</v>
      </c>
      <c r="M260" s="31">
        <v>26.806039999999999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390.95</v>
      </c>
      <c r="D261" s="40">
        <v>387.43333333333339</v>
      </c>
      <c r="E261" s="40">
        <v>382.61666666666679</v>
      </c>
      <c r="F261" s="40">
        <v>374.28333333333342</v>
      </c>
      <c r="G261" s="40">
        <v>369.46666666666681</v>
      </c>
      <c r="H261" s="40">
        <v>395.76666666666677</v>
      </c>
      <c r="I261" s="40">
        <v>400.58333333333337</v>
      </c>
      <c r="J261" s="40">
        <v>408.91666666666674</v>
      </c>
      <c r="K261" s="31">
        <v>392.25</v>
      </c>
      <c r="L261" s="31">
        <v>379.1</v>
      </c>
      <c r="M261" s="31">
        <v>78.905730000000005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3399.85</v>
      </c>
      <c r="D262" s="40">
        <v>3407.9666666666672</v>
      </c>
      <c r="E262" s="40">
        <v>3366.9333333333343</v>
      </c>
      <c r="F262" s="40">
        <v>3334.0166666666673</v>
      </c>
      <c r="G262" s="40">
        <v>3292.9833333333345</v>
      </c>
      <c r="H262" s="40">
        <v>3440.8833333333341</v>
      </c>
      <c r="I262" s="40">
        <v>3481.916666666667</v>
      </c>
      <c r="J262" s="40">
        <v>3514.8333333333339</v>
      </c>
      <c r="K262" s="31">
        <v>3449</v>
      </c>
      <c r="L262" s="31">
        <v>3375.05</v>
      </c>
      <c r="M262" s="31">
        <v>0.34384999999999999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624.75</v>
      </c>
      <c r="D263" s="40">
        <v>626.55000000000007</v>
      </c>
      <c r="E263" s="40">
        <v>620.20000000000016</v>
      </c>
      <c r="F263" s="40">
        <v>615.65000000000009</v>
      </c>
      <c r="G263" s="40">
        <v>609.30000000000018</v>
      </c>
      <c r="H263" s="40">
        <v>631.10000000000014</v>
      </c>
      <c r="I263" s="40">
        <v>637.45000000000005</v>
      </c>
      <c r="J263" s="40">
        <v>642.00000000000011</v>
      </c>
      <c r="K263" s="31">
        <v>632.9</v>
      </c>
      <c r="L263" s="31">
        <v>622</v>
      </c>
      <c r="M263" s="31">
        <v>0.51773999999999998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216.55</v>
      </c>
      <c r="D264" s="40">
        <v>215.96666666666667</v>
      </c>
      <c r="E264" s="40">
        <v>213.23333333333335</v>
      </c>
      <c r="F264" s="40">
        <v>209.91666666666669</v>
      </c>
      <c r="G264" s="40">
        <v>207.18333333333337</v>
      </c>
      <c r="H264" s="40">
        <v>219.28333333333333</v>
      </c>
      <c r="I264" s="40">
        <v>222.01666666666662</v>
      </c>
      <c r="J264" s="40">
        <v>225.33333333333331</v>
      </c>
      <c r="K264" s="31">
        <v>218.7</v>
      </c>
      <c r="L264" s="31">
        <v>212.65</v>
      </c>
      <c r="M264" s="31">
        <v>7.1177999999999999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138.19999999999999</v>
      </c>
      <c r="D265" s="40">
        <v>138.55000000000001</v>
      </c>
      <c r="E265" s="40">
        <v>137.20000000000002</v>
      </c>
      <c r="F265" s="40">
        <v>136.20000000000002</v>
      </c>
      <c r="G265" s="40">
        <v>134.85000000000002</v>
      </c>
      <c r="H265" s="40">
        <v>139.55000000000001</v>
      </c>
      <c r="I265" s="40">
        <v>140.90000000000003</v>
      </c>
      <c r="J265" s="40">
        <v>141.9</v>
      </c>
      <c r="K265" s="31">
        <v>139.9</v>
      </c>
      <c r="L265" s="31">
        <v>137.55000000000001</v>
      </c>
      <c r="M265" s="31">
        <v>5.3399700000000001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77.7</v>
      </c>
      <c r="D266" s="40">
        <v>75.966666666666669</v>
      </c>
      <c r="E266" s="40">
        <v>73.233333333333334</v>
      </c>
      <c r="F266" s="40">
        <v>68.766666666666666</v>
      </c>
      <c r="G266" s="40">
        <v>66.033333333333331</v>
      </c>
      <c r="H266" s="40">
        <v>80.433333333333337</v>
      </c>
      <c r="I266" s="40">
        <v>83.166666666666686</v>
      </c>
      <c r="J266" s="40">
        <v>87.63333333333334</v>
      </c>
      <c r="K266" s="31">
        <v>78.7</v>
      </c>
      <c r="L266" s="31">
        <v>71.5</v>
      </c>
      <c r="M266" s="31">
        <v>109.75297999999999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171.9</v>
      </c>
      <c r="D267" s="40">
        <v>172.76666666666665</v>
      </c>
      <c r="E267" s="40">
        <v>169.6333333333333</v>
      </c>
      <c r="F267" s="40">
        <v>167.36666666666665</v>
      </c>
      <c r="G267" s="40">
        <v>164.23333333333329</v>
      </c>
      <c r="H267" s="40">
        <v>175.0333333333333</v>
      </c>
      <c r="I267" s="40">
        <v>178.16666666666663</v>
      </c>
      <c r="J267" s="40">
        <v>180.43333333333331</v>
      </c>
      <c r="K267" s="31">
        <v>175.9</v>
      </c>
      <c r="L267" s="31">
        <v>170.5</v>
      </c>
      <c r="M267" s="31">
        <v>7.5170000000000003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319.89999999999998</v>
      </c>
      <c r="D268" s="40">
        <v>317.38333333333333</v>
      </c>
      <c r="E268" s="40">
        <v>312.76666666666665</v>
      </c>
      <c r="F268" s="40">
        <v>305.63333333333333</v>
      </c>
      <c r="G268" s="40">
        <v>301.01666666666665</v>
      </c>
      <c r="H268" s="40">
        <v>324.51666666666665</v>
      </c>
      <c r="I268" s="40">
        <v>329.13333333333333</v>
      </c>
      <c r="J268" s="40">
        <v>336.26666666666665</v>
      </c>
      <c r="K268" s="31">
        <v>322</v>
      </c>
      <c r="L268" s="31">
        <v>310.25</v>
      </c>
      <c r="M268" s="31">
        <v>1.8551299999999999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295.5</v>
      </c>
      <c r="D269" s="40">
        <v>300.63333333333333</v>
      </c>
      <c r="E269" s="40">
        <v>289.26666666666665</v>
      </c>
      <c r="F269" s="40">
        <v>283.0333333333333</v>
      </c>
      <c r="G269" s="40">
        <v>271.66666666666663</v>
      </c>
      <c r="H269" s="40">
        <v>306.86666666666667</v>
      </c>
      <c r="I269" s="40">
        <v>318.23333333333335</v>
      </c>
      <c r="J269" s="40">
        <v>324.4666666666667</v>
      </c>
      <c r="K269" s="31">
        <v>312</v>
      </c>
      <c r="L269" s="31">
        <v>294.39999999999998</v>
      </c>
      <c r="M269" s="31">
        <v>5.2309599999999996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674.1</v>
      </c>
      <c r="D270" s="40">
        <v>671.16666666666663</v>
      </c>
      <c r="E270" s="40">
        <v>663.98333333333323</v>
      </c>
      <c r="F270" s="40">
        <v>653.86666666666656</v>
      </c>
      <c r="G270" s="40">
        <v>646.68333333333317</v>
      </c>
      <c r="H270" s="40">
        <v>681.2833333333333</v>
      </c>
      <c r="I270" s="40">
        <v>688.4666666666667</v>
      </c>
      <c r="J270" s="40">
        <v>698.58333333333337</v>
      </c>
      <c r="K270" s="31">
        <v>678.35</v>
      </c>
      <c r="L270" s="31">
        <v>661.05</v>
      </c>
      <c r="M270" s="31">
        <v>96.922899999999998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3825.8</v>
      </c>
      <c r="D271" s="40">
        <v>3831.0166666666664</v>
      </c>
      <c r="E271" s="40">
        <v>3802.0333333333328</v>
      </c>
      <c r="F271" s="40">
        <v>3778.2666666666664</v>
      </c>
      <c r="G271" s="40">
        <v>3749.2833333333328</v>
      </c>
      <c r="H271" s="40">
        <v>3854.7833333333328</v>
      </c>
      <c r="I271" s="40">
        <v>3883.7666666666664</v>
      </c>
      <c r="J271" s="40">
        <v>3907.5333333333328</v>
      </c>
      <c r="K271" s="31">
        <v>3860</v>
      </c>
      <c r="L271" s="31">
        <v>3807.25</v>
      </c>
      <c r="M271" s="31">
        <v>2.94631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601.75</v>
      </c>
      <c r="D272" s="40">
        <v>603.25</v>
      </c>
      <c r="E272" s="40">
        <v>593.85</v>
      </c>
      <c r="F272" s="40">
        <v>585.95000000000005</v>
      </c>
      <c r="G272" s="40">
        <v>576.55000000000007</v>
      </c>
      <c r="H272" s="40">
        <v>611.15</v>
      </c>
      <c r="I272" s="40">
        <v>620.55000000000007</v>
      </c>
      <c r="J272" s="40">
        <v>628.44999999999993</v>
      </c>
      <c r="K272" s="31">
        <v>612.65</v>
      </c>
      <c r="L272" s="31">
        <v>595.35</v>
      </c>
      <c r="M272" s="31">
        <v>3.7722500000000001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586.20000000000005</v>
      </c>
      <c r="D273" s="40">
        <v>587.93333333333339</v>
      </c>
      <c r="E273" s="40">
        <v>577.91666666666674</v>
      </c>
      <c r="F273" s="40">
        <v>569.63333333333333</v>
      </c>
      <c r="G273" s="40">
        <v>559.61666666666667</v>
      </c>
      <c r="H273" s="40">
        <v>596.21666666666681</v>
      </c>
      <c r="I273" s="40">
        <v>606.23333333333346</v>
      </c>
      <c r="J273" s="40">
        <v>614.51666666666688</v>
      </c>
      <c r="K273" s="31">
        <v>597.95000000000005</v>
      </c>
      <c r="L273" s="31">
        <v>579.65</v>
      </c>
      <c r="M273" s="31">
        <v>0.86031000000000002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842.15</v>
      </c>
      <c r="D274" s="40">
        <v>808.05000000000007</v>
      </c>
      <c r="E274" s="40">
        <v>759.10000000000014</v>
      </c>
      <c r="F274" s="40">
        <v>676.05000000000007</v>
      </c>
      <c r="G274" s="40">
        <v>627.10000000000014</v>
      </c>
      <c r="H274" s="40">
        <v>891.10000000000014</v>
      </c>
      <c r="I274" s="40">
        <v>940.05000000000018</v>
      </c>
      <c r="J274" s="40">
        <v>1023.1000000000001</v>
      </c>
      <c r="K274" s="31">
        <v>857</v>
      </c>
      <c r="L274" s="31">
        <v>725</v>
      </c>
      <c r="M274" s="31">
        <v>80.554469999999995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149.30000000000001</v>
      </c>
      <c r="D275" s="40">
        <v>149.45000000000002</v>
      </c>
      <c r="E275" s="40">
        <v>148.60000000000002</v>
      </c>
      <c r="F275" s="40">
        <v>147.9</v>
      </c>
      <c r="G275" s="40">
        <v>147.05000000000001</v>
      </c>
      <c r="H275" s="40">
        <v>150.15000000000003</v>
      </c>
      <c r="I275" s="40">
        <v>151</v>
      </c>
      <c r="J275" s="40">
        <v>151.70000000000005</v>
      </c>
      <c r="K275" s="31">
        <v>150.30000000000001</v>
      </c>
      <c r="L275" s="31">
        <v>148.75</v>
      </c>
      <c r="M275" s="31">
        <v>14.65203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1177.7</v>
      </c>
      <c r="D276" s="40">
        <v>1184.1333333333334</v>
      </c>
      <c r="E276" s="40">
        <v>1163.5666666666668</v>
      </c>
      <c r="F276" s="40">
        <v>1149.4333333333334</v>
      </c>
      <c r="G276" s="40">
        <v>1128.8666666666668</v>
      </c>
      <c r="H276" s="40">
        <v>1198.2666666666669</v>
      </c>
      <c r="I276" s="40">
        <v>1218.8333333333335</v>
      </c>
      <c r="J276" s="40">
        <v>1232.9666666666669</v>
      </c>
      <c r="K276" s="31">
        <v>1204.7</v>
      </c>
      <c r="L276" s="31">
        <v>1170</v>
      </c>
      <c r="M276" s="31">
        <v>1.9615400000000001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382.4</v>
      </c>
      <c r="D277" s="40">
        <v>384.16666666666669</v>
      </c>
      <c r="E277" s="40">
        <v>376.33333333333337</v>
      </c>
      <c r="F277" s="40">
        <v>370.26666666666671</v>
      </c>
      <c r="G277" s="40">
        <v>362.43333333333339</v>
      </c>
      <c r="H277" s="40">
        <v>390.23333333333335</v>
      </c>
      <c r="I277" s="40">
        <v>398.06666666666672</v>
      </c>
      <c r="J277" s="40">
        <v>404.13333333333333</v>
      </c>
      <c r="K277" s="31">
        <v>392</v>
      </c>
      <c r="L277" s="31">
        <v>378.1</v>
      </c>
      <c r="M277" s="31">
        <v>14.7614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70.5</v>
      </c>
      <c r="D278" s="40">
        <v>70.083333333333329</v>
      </c>
      <c r="E278" s="40">
        <v>68.966666666666654</v>
      </c>
      <c r="F278" s="40">
        <v>67.433333333333323</v>
      </c>
      <c r="G278" s="40">
        <v>66.316666666666649</v>
      </c>
      <c r="H278" s="40">
        <v>71.61666666666666</v>
      </c>
      <c r="I278" s="40">
        <v>72.733333333333334</v>
      </c>
      <c r="J278" s="40">
        <v>74.266666666666666</v>
      </c>
      <c r="K278" s="31">
        <v>71.2</v>
      </c>
      <c r="L278" s="31">
        <v>68.55</v>
      </c>
      <c r="M278" s="31">
        <v>9.8072599999999994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591.4</v>
      </c>
      <c r="D279" s="40">
        <v>588.71666666666658</v>
      </c>
      <c r="E279" s="40">
        <v>584.73333333333312</v>
      </c>
      <c r="F279" s="40">
        <v>578.06666666666649</v>
      </c>
      <c r="G279" s="40">
        <v>574.08333333333303</v>
      </c>
      <c r="H279" s="40">
        <v>595.38333333333321</v>
      </c>
      <c r="I279" s="40">
        <v>599.36666666666656</v>
      </c>
      <c r="J279" s="40">
        <v>606.0333333333333</v>
      </c>
      <c r="K279" s="31">
        <v>592.70000000000005</v>
      </c>
      <c r="L279" s="31">
        <v>582.04999999999995</v>
      </c>
      <c r="M279" s="31">
        <v>0.58191999999999999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50.75</v>
      </c>
      <c r="D280" s="40">
        <v>50.183333333333337</v>
      </c>
      <c r="E280" s="40">
        <v>49.266666666666673</v>
      </c>
      <c r="F280" s="40">
        <v>47.783333333333339</v>
      </c>
      <c r="G280" s="40">
        <v>46.866666666666674</v>
      </c>
      <c r="H280" s="40">
        <v>51.666666666666671</v>
      </c>
      <c r="I280" s="40">
        <v>52.583333333333329</v>
      </c>
      <c r="J280" s="40">
        <v>54.06666666666667</v>
      </c>
      <c r="K280" s="31">
        <v>51.1</v>
      </c>
      <c r="L280" s="31">
        <v>48.7</v>
      </c>
      <c r="M280" s="31">
        <v>35.857080000000003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442.35</v>
      </c>
      <c r="D281" s="40">
        <v>445.88333333333338</v>
      </c>
      <c r="E281" s="40">
        <v>436.81666666666678</v>
      </c>
      <c r="F281" s="40">
        <v>431.28333333333342</v>
      </c>
      <c r="G281" s="40">
        <v>422.21666666666681</v>
      </c>
      <c r="H281" s="40">
        <v>451.41666666666674</v>
      </c>
      <c r="I281" s="40">
        <v>460.48333333333335</v>
      </c>
      <c r="J281" s="40">
        <v>466.01666666666671</v>
      </c>
      <c r="K281" s="31">
        <v>454.95</v>
      </c>
      <c r="L281" s="31">
        <v>440.35</v>
      </c>
      <c r="M281" s="31">
        <v>1.31728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1136.55</v>
      </c>
      <c r="D282" s="40">
        <v>1148.8833333333332</v>
      </c>
      <c r="E282" s="40">
        <v>1108.9166666666665</v>
      </c>
      <c r="F282" s="40">
        <v>1081.2833333333333</v>
      </c>
      <c r="G282" s="40">
        <v>1041.3166666666666</v>
      </c>
      <c r="H282" s="40">
        <v>1176.5166666666664</v>
      </c>
      <c r="I282" s="40">
        <v>1216.4833333333331</v>
      </c>
      <c r="J282" s="40">
        <v>1244.1166666666663</v>
      </c>
      <c r="K282" s="31">
        <v>1188.8499999999999</v>
      </c>
      <c r="L282" s="31">
        <v>1121.25</v>
      </c>
      <c r="M282" s="31">
        <v>3.6964800000000002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290.7</v>
      </c>
      <c r="D283" s="40">
        <v>290.31666666666666</v>
      </c>
      <c r="E283" s="40">
        <v>285.73333333333335</v>
      </c>
      <c r="F283" s="40">
        <v>280.76666666666671</v>
      </c>
      <c r="G283" s="40">
        <v>276.18333333333339</v>
      </c>
      <c r="H283" s="40">
        <v>295.2833333333333</v>
      </c>
      <c r="I283" s="40">
        <v>299.86666666666667</v>
      </c>
      <c r="J283" s="40">
        <v>304.83333333333326</v>
      </c>
      <c r="K283" s="31">
        <v>294.89999999999998</v>
      </c>
      <c r="L283" s="31">
        <v>285.35000000000002</v>
      </c>
      <c r="M283" s="31">
        <v>2.6860599999999999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1916.35</v>
      </c>
      <c r="D284" s="40">
        <v>1913.1166666666668</v>
      </c>
      <c r="E284" s="40">
        <v>1889.3333333333335</v>
      </c>
      <c r="F284" s="40">
        <v>1862.3166666666666</v>
      </c>
      <c r="G284" s="40">
        <v>1838.5333333333333</v>
      </c>
      <c r="H284" s="40">
        <v>1940.1333333333337</v>
      </c>
      <c r="I284" s="40">
        <v>1963.916666666667</v>
      </c>
      <c r="J284" s="40">
        <v>1990.9333333333338</v>
      </c>
      <c r="K284" s="31">
        <v>1936.9</v>
      </c>
      <c r="L284" s="31">
        <v>1886.1</v>
      </c>
      <c r="M284" s="31">
        <v>46.544530000000002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501.4</v>
      </c>
      <c r="D285" s="40">
        <v>504.8</v>
      </c>
      <c r="E285" s="40">
        <v>494.6</v>
      </c>
      <c r="F285" s="40">
        <v>487.8</v>
      </c>
      <c r="G285" s="40">
        <v>477.6</v>
      </c>
      <c r="H285" s="40">
        <v>511.6</v>
      </c>
      <c r="I285" s="40">
        <v>521.79999999999995</v>
      </c>
      <c r="J285" s="40">
        <v>528.6</v>
      </c>
      <c r="K285" s="31">
        <v>515</v>
      </c>
      <c r="L285" s="31">
        <v>498</v>
      </c>
      <c r="M285" s="31">
        <v>6.9509800000000004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529.85</v>
      </c>
      <c r="D286" s="40">
        <v>538.48333333333335</v>
      </c>
      <c r="E286" s="40">
        <v>514.66666666666674</v>
      </c>
      <c r="F286" s="40">
        <v>499.48333333333335</v>
      </c>
      <c r="G286" s="40">
        <v>475.66666666666674</v>
      </c>
      <c r="H286" s="40">
        <v>553.66666666666674</v>
      </c>
      <c r="I286" s="40">
        <v>577.48333333333335</v>
      </c>
      <c r="J286" s="40">
        <v>592.66666666666674</v>
      </c>
      <c r="K286" s="31">
        <v>562.29999999999995</v>
      </c>
      <c r="L286" s="31">
        <v>523.29999999999995</v>
      </c>
      <c r="M286" s="31">
        <v>8.1146499999999993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244.55</v>
      </c>
      <c r="D287" s="40">
        <v>244.21666666666667</v>
      </c>
      <c r="E287" s="40">
        <v>242.68333333333334</v>
      </c>
      <c r="F287" s="40">
        <v>240.81666666666666</v>
      </c>
      <c r="G287" s="40">
        <v>239.28333333333333</v>
      </c>
      <c r="H287" s="40">
        <v>246.08333333333334</v>
      </c>
      <c r="I287" s="40">
        <v>247.6166666666667</v>
      </c>
      <c r="J287" s="40">
        <v>249.48333333333335</v>
      </c>
      <c r="K287" s="31">
        <v>245.75</v>
      </c>
      <c r="L287" s="31">
        <v>242.35</v>
      </c>
      <c r="M287" s="31">
        <v>2.3373400000000002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1274.8499999999999</v>
      </c>
      <c r="D288" s="40">
        <v>1270.3333333333333</v>
      </c>
      <c r="E288" s="40">
        <v>1252.7166666666665</v>
      </c>
      <c r="F288" s="40">
        <v>1230.5833333333333</v>
      </c>
      <c r="G288" s="40">
        <v>1212.9666666666665</v>
      </c>
      <c r="H288" s="40">
        <v>1292.4666666666665</v>
      </c>
      <c r="I288" s="40">
        <v>1310.0833333333333</v>
      </c>
      <c r="J288" s="40">
        <v>1332.2166666666665</v>
      </c>
      <c r="K288" s="31">
        <v>1287.95</v>
      </c>
      <c r="L288" s="31">
        <v>1248.2</v>
      </c>
      <c r="M288" s="31">
        <v>0.13622000000000001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507.15</v>
      </c>
      <c r="D289" s="40">
        <v>506.26666666666665</v>
      </c>
      <c r="E289" s="40">
        <v>502.5333333333333</v>
      </c>
      <c r="F289" s="40">
        <v>497.91666666666663</v>
      </c>
      <c r="G289" s="40">
        <v>494.18333333333328</v>
      </c>
      <c r="H289" s="40">
        <v>510.88333333333333</v>
      </c>
      <c r="I289" s="40">
        <v>514.61666666666667</v>
      </c>
      <c r="J289" s="40">
        <v>519.23333333333335</v>
      </c>
      <c r="K289" s="31">
        <v>510</v>
      </c>
      <c r="L289" s="31">
        <v>501.65</v>
      </c>
      <c r="M289" s="31">
        <v>0.61346000000000001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80.7</v>
      </c>
      <c r="D290" s="40">
        <v>80.61666666666666</v>
      </c>
      <c r="E290" s="40">
        <v>79.933333333333323</v>
      </c>
      <c r="F290" s="40">
        <v>79.166666666666657</v>
      </c>
      <c r="G290" s="40">
        <v>78.48333333333332</v>
      </c>
      <c r="H290" s="40">
        <v>81.383333333333326</v>
      </c>
      <c r="I290" s="40">
        <v>82.066666666666663</v>
      </c>
      <c r="J290" s="40">
        <v>82.833333333333329</v>
      </c>
      <c r="K290" s="31">
        <v>81.3</v>
      </c>
      <c r="L290" s="31">
        <v>79.849999999999994</v>
      </c>
      <c r="M290" s="31">
        <v>62.909770000000002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3540.75</v>
      </c>
      <c r="D291" s="40">
        <v>3590.2833333333333</v>
      </c>
      <c r="E291" s="40">
        <v>3471.5666666666666</v>
      </c>
      <c r="F291" s="40">
        <v>3402.3833333333332</v>
      </c>
      <c r="G291" s="40">
        <v>3283.6666666666665</v>
      </c>
      <c r="H291" s="40">
        <v>3659.4666666666667</v>
      </c>
      <c r="I291" s="40">
        <v>3778.1833333333329</v>
      </c>
      <c r="J291" s="40">
        <v>3847.3666666666668</v>
      </c>
      <c r="K291" s="31">
        <v>3709</v>
      </c>
      <c r="L291" s="31">
        <v>3521.1</v>
      </c>
      <c r="M291" s="31">
        <v>3.83962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421.95</v>
      </c>
      <c r="D292" s="40">
        <v>425.60000000000008</v>
      </c>
      <c r="E292" s="40">
        <v>413.20000000000016</v>
      </c>
      <c r="F292" s="40">
        <v>404.4500000000001</v>
      </c>
      <c r="G292" s="40">
        <v>392.05000000000018</v>
      </c>
      <c r="H292" s="40">
        <v>434.35000000000014</v>
      </c>
      <c r="I292" s="40">
        <v>446.75000000000011</v>
      </c>
      <c r="J292" s="40">
        <v>455.50000000000011</v>
      </c>
      <c r="K292" s="31">
        <v>438</v>
      </c>
      <c r="L292" s="31">
        <v>416.85</v>
      </c>
      <c r="M292" s="31">
        <v>13.97813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516.15</v>
      </c>
      <c r="D293" s="40">
        <v>512.93333333333328</v>
      </c>
      <c r="E293" s="40">
        <v>506.41666666666652</v>
      </c>
      <c r="F293" s="40">
        <v>496.68333333333322</v>
      </c>
      <c r="G293" s="40">
        <v>490.16666666666646</v>
      </c>
      <c r="H293" s="40">
        <v>522.66666666666652</v>
      </c>
      <c r="I293" s="40">
        <v>529.18333333333317</v>
      </c>
      <c r="J293" s="40">
        <v>538.91666666666663</v>
      </c>
      <c r="K293" s="31">
        <v>519.45000000000005</v>
      </c>
      <c r="L293" s="31">
        <v>503.2</v>
      </c>
      <c r="M293" s="31">
        <v>21.501550000000002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9293.7000000000007</v>
      </c>
      <c r="D294" s="40">
        <v>9314.9333333333343</v>
      </c>
      <c r="E294" s="40">
        <v>9193.7666666666682</v>
      </c>
      <c r="F294" s="40">
        <v>9093.8333333333339</v>
      </c>
      <c r="G294" s="40">
        <v>8972.6666666666679</v>
      </c>
      <c r="H294" s="40">
        <v>9414.8666666666686</v>
      </c>
      <c r="I294" s="40">
        <v>9536.0333333333328</v>
      </c>
      <c r="J294" s="40">
        <v>9635.966666666669</v>
      </c>
      <c r="K294" s="31">
        <v>9436.1</v>
      </c>
      <c r="L294" s="31">
        <v>9215</v>
      </c>
      <c r="M294" s="31">
        <v>7.4200000000000002E-2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48.8</v>
      </c>
      <c r="D295" s="40">
        <v>48.633333333333333</v>
      </c>
      <c r="E295" s="40">
        <v>47.766666666666666</v>
      </c>
      <c r="F295" s="40">
        <v>46.733333333333334</v>
      </c>
      <c r="G295" s="40">
        <v>45.866666666666667</v>
      </c>
      <c r="H295" s="40">
        <v>49.666666666666664</v>
      </c>
      <c r="I295" s="40">
        <v>50.533333333333324</v>
      </c>
      <c r="J295" s="40">
        <v>51.566666666666663</v>
      </c>
      <c r="K295" s="31">
        <v>49.5</v>
      </c>
      <c r="L295" s="31">
        <v>47.6</v>
      </c>
      <c r="M295" s="31">
        <v>43.602910000000001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394.2</v>
      </c>
      <c r="D296" s="40">
        <v>392.2166666666667</v>
      </c>
      <c r="E296" s="40">
        <v>387.98333333333341</v>
      </c>
      <c r="F296" s="40">
        <v>381.76666666666671</v>
      </c>
      <c r="G296" s="40">
        <v>377.53333333333342</v>
      </c>
      <c r="H296" s="40">
        <v>398.43333333333339</v>
      </c>
      <c r="I296" s="40">
        <v>402.66666666666674</v>
      </c>
      <c r="J296" s="40">
        <v>408.88333333333338</v>
      </c>
      <c r="K296" s="31">
        <v>396.45</v>
      </c>
      <c r="L296" s="31">
        <v>386</v>
      </c>
      <c r="M296" s="31">
        <v>18.186330000000002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2483.35</v>
      </c>
      <c r="D297" s="40">
        <v>2496.1166666666668</v>
      </c>
      <c r="E297" s="40">
        <v>2458.2333333333336</v>
      </c>
      <c r="F297" s="40">
        <v>2433.1166666666668</v>
      </c>
      <c r="G297" s="40">
        <v>2395.2333333333336</v>
      </c>
      <c r="H297" s="40">
        <v>2521.2333333333336</v>
      </c>
      <c r="I297" s="40">
        <v>2559.1166666666668</v>
      </c>
      <c r="J297" s="40">
        <v>2584.2333333333336</v>
      </c>
      <c r="K297" s="31">
        <v>2534</v>
      </c>
      <c r="L297" s="31">
        <v>2471</v>
      </c>
      <c r="M297" s="31">
        <v>0.49831999999999999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1437.35</v>
      </c>
      <c r="D298" s="40">
        <v>1441.7833333333335</v>
      </c>
      <c r="E298" s="40">
        <v>1423.5666666666671</v>
      </c>
      <c r="F298" s="40">
        <v>1409.7833333333335</v>
      </c>
      <c r="G298" s="40">
        <v>1391.5666666666671</v>
      </c>
      <c r="H298" s="40">
        <v>1455.5666666666671</v>
      </c>
      <c r="I298" s="40">
        <v>1473.7833333333338</v>
      </c>
      <c r="J298" s="40">
        <v>1487.5666666666671</v>
      </c>
      <c r="K298" s="31">
        <v>1460</v>
      </c>
      <c r="L298" s="31">
        <v>1428</v>
      </c>
      <c r="M298" s="31">
        <v>1.82769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1879.8</v>
      </c>
      <c r="D299" s="40">
        <v>1863.9666666666665</v>
      </c>
      <c r="E299" s="40">
        <v>1843.7833333333328</v>
      </c>
      <c r="F299" s="40">
        <v>1807.7666666666664</v>
      </c>
      <c r="G299" s="40">
        <v>1787.5833333333328</v>
      </c>
      <c r="H299" s="40">
        <v>1899.9833333333329</v>
      </c>
      <c r="I299" s="40">
        <v>1920.1666666666667</v>
      </c>
      <c r="J299" s="40">
        <v>1956.1833333333329</v>
      </c>
      <c r="K299" s="31">
        <v>1884.15</v>
      </c>
      <c r="L299" s="31">
        <v>1827.95</v>
      </c>
      <c r="M299" s="31">
        <v>37.915950000000002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6606.1</v>
      </c>
      <c r="D300" s="40">
        <v>6611.2833333333328</v>
      </c>
      <c r="E300" s="40">
        <v>6547.8666666666659</v>
      </c>
      <c r="F300" s="40">
        <v>6489.6333333333332</v>
      </c>
      <c r="G300" s="40">
        <v>6426.2166666666662</v>
      </c>
      <c r="H300" s="40">
        <v>6669.5166666666655</v>
      </c>
      <c r="I300" s="40">
        <v>6732.9333333333334</v>
      </c>
      <c r="J300" s="40">
        <v>6791.1666666666652</v>
      </c>
      <c r="K300" s="31">
        <v>6674.7</v>
      </c>
      <c r="L300" s="31">
        <v>6553.05</v>
      </c>
      <c r="M300" s="31">
        <v>2.3660700000000001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5384.6</v>
      </c>
      <c r="D301" s="40">
        <v>5374.5333333333338</v>
      </c>
      <c r="E301" s="40">
        <v>5320.0666666666675</v>
      </c>
      <c r="F301" s="40">
        <v>5255.5333333333338</v>
      </c>
      <c r="G301" s="40">
        <v>5201.0666666666675</v>
      </c>
      <c r="H301" s="40">
        <v>5439.0666666666675</v>
      </c>
      <c r="I301" s="40">
        <v>5493.5333333333328</v>
      </c>
      <c r="J301" s="40">
        <v>5558.0666666666675</v>
      </c>
      <c r="K301" s="31">
        <v>5429</v>
      </c>
      <c r="L301" s="31">
        <v>5310</v>
      </c>
      <c r="M301" s="31">
        <v>3.4200400000000002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887.55</v>
      </c>
      <c r="D302" s="40">
        <v>889.31666666666661</v>
      </c>
      <c r="E302" s="40">
        <v>881.18333333333317</v>
      </c>
      <c r="F302" s="40">
        <v>874.81666666666661</v>
      </c>
      <c r="G302" s="40">
        <v>866.68333333333317</v>
      </c>
      <c r="H302" s="40">
        <v>895.68333333333317</v>
      </c>
      <c r="I302" s="40">
        <v>903.81666666666661</v>
      </c>
      <c r="J302" s="40">
        <v>910.18333333333317</v>
      </c>
      <c r="K302" s="31">
        <v>897.45</v>
      </c>
      <c r="L302" s="31">
        <v>882.95</v>
      </c>
      <c r="M302" s="31">
        <v>8.9784100000000002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3858.45</v>
      </c>
      <c r="D303" s="40">
        <v>3859.9499999999994</v>
      </c>
      <c r="E303" s="40">
        <v>3807.9499999999989</v>
      </c>
      <c r="F303" s="40">
        <v>3757.4499999999994</v>
      </c>
      <c r="G303" s="40">
        <v>3705.4499999999989</v>
      </c>
      <c r="H303" s="40">
        <v>3910.4499999999989</v>
      </c>
      <c r="I303" s="40">
        <v>3962.45</v>
      </c>
      <c r="J303" s="40">
        <v>4012.9499999999989</v>
      </c>
      <c r="K303" s="31">
        <v>3911.95</v>
      </c>
      <c r="L303" s="31">
        <v>3809.45</v>
      </c>
      <c r="M303" s="31">
        <v>0.42424000000000001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428.55</v>
      </c>
      <c r="D304" s="40">
        <v>429.91666666666669</v>
      </c>
      <c r="E304" s="40">
        <v>423.83333333333337</v>
      </c>
      <c r="F304" s="40">
        <v>419.11666666666667</v>
      </c>
      <c r="G304" s="40">
        <v>413.03333333333336</v>
      </c>
      <c r="H304" s="40">
        <v>434.63333333333338</v>
      </c>
      <c r="I304" s="40">
        <v>440.71666666666675</v>
      </c>
      <c r="J304" s="40">
        <v>445.43333333333339</v>
      </c>
      <c r="K304" s="31">
        <v>436</v>
      </c>
      <c r="L304" s="31">
        <v>425.2</v>
      </c>
      <c r="M304" s="31">
        <v>3.52318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851.1</v>
      </c>
      <c r="D305" s="40">
        <v>848.16666666666663</v>
      </c>
      <c r="E305" s="40">
        <v>838.93333333333328</v>
      </c>
      <c r="F305" s="40">
        <v>826.76666666666665</v>
      </c>
      <c r="G305" s="40">
        <v>817.5333333333333</v>
      </c>
      <c r="H305" s="40">
        <v>860.33333333333326</v>
      </c>
      <c r="I305" s="40">
        <v>869.56666666666661</v>
      </c>
      <c r="J305" s="40">
        <v>881.73333333333323</v>
      </c>
      <c r="K305" s="31">
        <v>857.4</v>
      </c>
      <c r="L305" s="31">
        <v>836</v>
      </c>
      <c r="M305" s="31">
        <v>40.78098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165.05</v>
      </c>
      <c r="D306" s="40">
        <v>165.73333333333335</v>
      </c>
      <c r="E306" s="40">
        <v>163.81666666666669</v>
      </c>
      <c r="F306" s="40">
        <v>162.58333333333334</v>
      </c>
      <c r="G306" s="40">
        <v>160.66666666666669</v>
      </c>
      <c r="H306" s="40">
        <v>166.9666666666667</v>
      </c>
      <c r="I306" s="40">
        <v>168.88333333333333</v>
      </c>
      <c r="J306" s="40">
        <v>170.1166666666667</v>
      </c>
      <c r="K306" s="31">
        <v>167.65</v>
      </c>
      <c r="L306" s="31">
        <v>164.5</v>
      </c>
      <c r="M306" s="31">
        <v>38.913080000000001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19.95</v>
      </c>
      <c r="D307" s="40">
        <v>19.799999999999997</v>
      </c>
      <c r="E307" s="40">
        <v>19.449999999999996</v>
      </c>
      <c r="F307" s="40">
        <v>18.95</v>
      </c>
      <c r="G307" s="40">
        <v>18.599999999999998</v>
      </c>
      <c r="H307" s="40">
        <v>20.299999999999994</v>
      </c>
      <c r="I307" s="40">
        <v>20.649999999999995</v>
      </c>
      <c r="J307" s="40">
        <v>21.149999999999991</v>
      </c>
      <c r="K307" s="31">
        <v>20.149999999999999</v>
      </c>
      <c r="L307" s="31">
        <v>19.3</v>
      </c>
      <c r="M307" s="31">
        <v>41.594029999999997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241.9</v>
      </c>
      <c r="D308" s="40">
        <v>242.91666666666666</v>
      </c>
      <c r="E308" s="40">
        <v>239.83333333333331</v>
      </c>
      <c r="F308" s="40">
        <v>237.76666666666665</v>
      </c>
      <c r="G308" s="40">
        <v>234.68333333333331</v>
      </c>
      <c r="H308" s="40">
        <v>244.98333333333332</v>
      </c>
      <c r="I308" s="40">
        <v>248.06666666666663</v>
      </c>
      <c r="J308" s="40">
        <v>250.13333333333333</v>
      </c>
      <c r="K308" s="31">
        <v>246</v>
      </c>
      <c r="L308" s="31">
        <v>240.85</v>
      </c>
      <c r="M308" s="31">
        <v>1.49905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692.2</v>
      </c>
      <c r="D309" s="40">
        <v>695.63333333333321</v>
      </c>
      <c r="E309" s="40">
        <v>684.61666666666645</v>
      </c>
      <c r="F309" s="40">
        <v>677.03333333333319</v>
      </c>
      <c r="G309" s="40">
        <v>666.01666666666642</v>
      </c>
      <c r="H309" s="40">
        <v>703.21666666666647</v>
      </c>
      <c r="I309" s="40">
        <v>714.23333333333335</v>
      </c>
      <c r="J309" s="40">
        <v>721.81666666666649</v>
      </c>
      <c r="K309" s="31">
        <v>706.65</v>
      </c>
      <c r="L309" s="31">
        <v>688.05</v>
      </c>
      <c r="M309" s="31">
        <v>0.35851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174.95</v>
      </c>
      <c r="D310" s="40">
        <v>175.88333333333333</v>
      </c>
      <c r="E310" s="40">
        <v>173.46666666666664</v>
      </c>
      <c r="F310" s="40">
        <v>171.98333333333332</v>
      </c>
      <c r="G310" s="40">
        <v>169.56666666666663</v>
      </c>
      <c r="H310" s="40">
        <v>177.36666666666665</v>
      </c>
      <c r="I310" s="40">
        <v>179.78333333333333</v>
      </c>
      <c r="J310" s="40">
        <v>181.26666666666665</v>
      </c>
      <c r="K310" s="31">
        <v>178.3</v>
      </c>
      <c r="L310" s="31">
        <v>174.4</v>
      </c>
      <c r="M310" s="31">
        <v>33.124679999999998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529.65</v>
      </c>
      <c r="D311" s="40">
        <v>529.4</v>
      </c>
      <c r="E311" s="40">
        <v>525.54999999999995</v>
      </c>
      <c r="F311" s="40">
        <v>521.44999999999993</v>
      </c>
      <c r="G311" s="40">
        <v>517.59999999999991</v>
      </c>
      <c r="H311" s="40">
        <v>533.5</v>
      </c>
      <c r="I311" s="40">
        <v>537.35000000000014</v>
      </c>
      <c r="J311" s="40">
        <v>541.45000000000005</v>
      </c>
      <c r="K311" s="31">
        <v>533.25</v>
      </c>
      <c r="L311" s="31">
        <v>525.29999999999995</v>
      </c>
      <c r="M311" s="31">
        <v>4.68492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7421.75</v>
      </c>
      <c r="D312" s="40">
        <v>7405.25</v>
      </c>
      <c r="E312" s="40">
        <v>7341.5</v>
      </c>
      <c r="F312" s="40">
        <v>7261.25</v>
      </c>
      <c r="G312" s="40">
        <v>7197.5</v>
      </c>
      <c r="H312" s="40">
        <v>7485.5</v>
      </c>
      <c r="I312" s="40">
        <v>7549.25</v>
      </c>
      <c r="J312" s="40">
        <v>7629.5</v>
      </c>
      <c r="K312" s="31">
        <v>7469</v>
      </c>
      <c r="L312" s="31">
        <v>7325</v>
      </c>
      <c r="M312" s="31">
        <v>6.1503699999999997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2791</v>
      </c>
      <c r="D313" s="40">
        <v>2798.0166666666664</v>
      </c>
      <c r="E313" s="40">
        <v>2766.0333333333328</v>
      </c>
      <c r="F313" s="40">
        <v>2741.0666666666666</v>
      </c>
      <c r="G313" s="40">
        <v>2709.083333333333</v>
      </c>
      <c r="H313" s="40">
        <v>2822.9833333333327</v>
      </c>
      <c r="I313" s="40">
        <v>2854.9666666666662</v>
      </c>
      <c r="J313" s="40">
        <v>2879.9333333333325</v>
      </c>
      <c r="K313" s="31">
        <v>2830</v>
      </c>
      <c r="L313" s="31">
        <v>2773.05</v>
      </c>
      <c r="M313" s="31">
        <v>0.36643999999999999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378.4</v>
      </c>
      <c r="D314" s="40">
        <v>377.31666666666661</v>
      </c>
      <c r="E314" s="40">
        <v>369.93333333333322</v>
      </c>
      <c r="F314" s="40">
        <v>361.46666666666664</v>
      </c>
      <c r="G314" s="40">
        <v>354.08333333333326</v>
      </c>
      <c r="H314" s="40">
        <v>385.78333333333319</v>
      </c>
      <c r="I314" s="40">
        <v>393.16666666666663</v>
      </c>
      <c r="J314" s="40">
        <v>401.63333333333316</v>
      </c>
      <c r="K314" s="31">
        <v>384.7</v>
      </c>
      <c r="L314" s="31">
        <v>368.85</v>
      </c>
      <c r="M314" s="31">
        <v>11.035920000000001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270.85000000000002</v>
      </c>
      <c r="D315" s="40">
        <v>269.51666666666671</v>
      </c>
      <c r="E315" s="40">
        <v>264.73333333333341</v>
      </c>
      <c r="F315" s="40">
        <v>258.61666666666667</v>
      </c>
      <c r="G315" s="40">
        <v>253.83333333333337</v>
      </c>
      <c r="H315" s="40">
        <v>275.63333333333344</v>
      </c>
      <c r="I315" s="40">
        <v>280.41666666666674</v>
      </c>
      <c r="J315" s="40">
        <v>286.53333333333347</v>
      </c>
      <c r="K315" s="31">
        <v>274.3</v>
      </c>
      <c r="L315" s="31">
        <v>263.39999999999998</v>
      </c>
      <c r="M315" s="31">
        <v>4.8978599999999997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929.95</v>
      </c>
      <c r="D316" s="40">
        <v>924.65</v>
      </c>
      <c r="E316" s="40">
        <v>917.3</v>
      </c>
      <c r="F316" s="40">
        <v>904.65</v>
      </c>
      <c r="G316" s="40">
        <v>897.3</v>
      </c>
      <c r="H316" s="40">
        <v>937.3</v>
      </c>
      <c r="I316" s="40">
        <v>944.65000000000009</v>
      </c>
      <c r="J316" s="40">
        <v>957.3</v>
      </c>
      <c r="K316" s="31">
        <v>932</v>
      </c>
      <c r="L316" s="31">
        <v>912</v>
      </c>
      <c r="M316" s="31">
        <v>16.514250000000001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1746.55</v>
      </c>
      <c r="D317" s="40">
        <v>1735.2</v>
      </c>
      <c r="E317" s="40">
        <v>1712.4</v>
      </c>
      <c r="F317" s="40">
        <v>1678.25</v>
      </c>
      <c r="G317" s="40">
        <v>1655.45</v>
      </c>
      <c r="H317" s="40">
        <v>1769.3500000000001</v>
      </c>
      <c r="I317" s="40">
        <v>1792.1499999999999</v>
      </c>
      <c r="J317" s="40">
        <v>1826.3000000000002</v>
      </c>
      <c r="K317" s="31">
        <v>1758</v>
      </c>
      <c r="L317" s="31">
        <v>1701.05</v>
      </c>
      <c r="M317" s="31">
        <v>9.4855800000000006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3200.4</v>
      </c>
      <c r="D318" s="40">
        <v>3201.4833333333336</v>
      </c>
      <c r="E318" s="40">
        <v>3143.9666666666672</v>
      </c>
      <c r="F318" s="40">
        <v>3087.5333333333338</v>
      </c>
      <c r="G318" s="40">
        <v>3030.0166666666673</v>
      </c>
      <c r="H318" s="40">
        <v>3257.916666666667</v>
      </c>
      <c r="I318" s="40">
        <v>3315.4333333333334</v>
      </c>
      <c r="J318" s="40">
        <v>3371.8666666666668</v>
      </c>
      <c r="K318" s="31">
        <v>3259</v>
      </c>
      <c r="L318" s="31">
        <v>3145.05</v>
      </c>
      <c r="M318" s="31">
        <v>2.5297900000000002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972.1</v>
      </c>
      <c r="D319" s="40">
        <v>976.41666666666663</v>
      </c>
      <c r="E319" s="40">
        <v>965.33333333333326</v>
      </c>
      <c r="F319" s="40">
        <v>958.56666666666661</v>
      </c>
      <c r="G319" s="40">
        <v>947.48333333333323</v>
      </c>
      <c r="H319" s="40">
        <v>983.18333333333328</v>
      </c>
      <c r="I319" s="40">
        <v>994.26666666666654</v>
      </c>
      <c r="J319" s="40">
        <v>1001.0333333333333</v>
      </c>
      <c r="K319" s="31">
        <v>987.5</v>
      </c>
      <c r="L319" s="31">
        <v>969.65</v>
      </c>
      <c r="M319" s="31">
        <v>2.2479100000000001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913.95</v>
      </c>
      <c r="D320" s="40">
        <v>912.56666666666661</v>
      </c>
      <c r="E320" s="40">
        <v>902.18333333333317</v>
      </c>
      <c r="F320" s="40">
        <v>890.41666666666652</v>
      </c>
      <c r="G320" s="40">
        <v>880.03333333333308</v>
      </c>
      <c r="H320" s="40">
        <v>924.33333333333326</v>
      </c>
      <c r="I320" s="40">
        <v>934.7166666666667</v>
      </c>
      <c r="J320" s="40">
        <v>946.48333333333335</v>
      </c>
      <c r="K320" s="31">
        <v>922.95</v>
      </c>
      <c r="L320" s="31">
        <v>900.8</v>
      </c>
      <c r="M320" s="31">
        <v>8.0067199999999996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210.4</v>
      </c>
      <c r="D321" s="40">
        <v>212.46666666666667</v>
      </c>
      <c r="E321" s="40">
        <v>206.93333333333334</v>
      </c>
      <c r="F321" s="40">
        <v>203.46666666666667</v>
      </c>
      <c r="G321" s="40">
        <v>197.93333333333334</v>
      </c>
      <c r="H321" s="40">
        <v>215.93333333333334</v>
      </c>
      <c r="I321" s="40">
        <v>221.4666666666667</v>
      </c>
      <c r="J321" s="40">
        <v>224.93333333333334</v>
      </c>
      <c r="K321" s="31">
        <v>218</v>
      </c>
      <c r="L321" s="31">
        <v>209</v>
      </c>
      <c r="M321" s="31">
        <v>4.5894399999999997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186.25</v>
      </c>
      <c r="D322" s="40">
        <v>186.85</v>
      </c>
      <c r="E322" s="40">
        <v>184.75</v>
      </c>
      <c r="F322" s="40">
        <v>183.25</v>
      </c>
      <c r="G322" s="40">
        <v>181.15</v>
      </c>
      <c r="H322" s="40">
        <v>188.35</v>
      </c>
      <c r="I322" s="40">
        <v>190.44999999999996</v>
      </c>
      <c r="J322" s="40">
        <v>191.95</v>
      </c>
      <c r="K322" s="31">
        <v>188.95</v>
      </c>
      <c r="L322" s="31">
        <v>185.35</v>
      </c>
      <c r="M322" s="31">
        <v>0.95318999999999998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163.69999999999999</v>
      </c>
      <c r="D323" s="40">
        <v>163.51666666666665</v>
      </c>
      <c r="E323" s="40">
        <v>161.43333333333331</v>
      </c>
      <c r="F323" s="40">
        <v>159.16666666666666</v>
      </c>
      <c r="G323" s="40">
        <v>157.08333333333331</v>
      </c>
      <c r="H323" s="40">
        <v>165.7833333333333</v>
      </c>
      <c r="I323" s="40">
        <v>167.86666666666667</v>
      </c>
      <c r="J323" s="40">
        <v>170.1333333333333</v>
      </c>
      <c r="K323" s="31">
        <v>165.6</v>
      </c>
      <c r="L323" s="31">
        <v>161.25</v>
      </c>
      <c r="M323" s="31">
        <v>2.1295299999999999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908.95</v>
      </c>
      <c r="D324" s="40">
        <v>911.75</v>
      </c>
      <c r="E324" s="40">
        <v>897.45</v>
      </c>
      <c r="F324" s="40">
        <v>885.95</v>
      </c>
      <c r="G324" s="40">
        <v>871.65000000000009</v>
      </c>
      <c r="H324" s="40">
        <v>923.25</v>
      </c>
      <c r="I324" s="40">
        <v>937.55</v>
      </c>
      <c r="J324" s="40">
        <v>949.05</v>
      </c>
      <c r="K324" s="31">
        <v>926.05</v>
      </c>
      <c r="L324" s="31">
        <v>900.25</v>
      </c>
      <c r="M324" s="31">
        <v>1.2314400000000001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4612.1000000000004</v>
      </c>
      <c r="D325" s="40">
        <v>4630.083333333333</v>
      </c>
      <c r="E325" s="40">
        <v>4562.0166666666664</v>
      </c>
      <c r="F325" s="40">
        <v>4511.9333333333334</v>
      </c>
      <c r="G325" s="40">
        <v>4443.8666666666668</v>
      </c>
      <c r="H325" s="40">
        <v>4680.1666666666661</v>
      </c>
      <c r="I325" s="40">
        <v>4748.2333333333336</v>
      </c>
      <c r="J325" s="40">
        <v>4798.3166666666657</v>
      </c>
      <c r="K325" s="31">
        <v>4698.1499999999996</v>
      </c>
      <c r="L325" s="31">
        <v>4580</v>
      </c>
      <c r="M325" s="31">
        <v>5.9946900000000003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43.65</v>
      </c>
      <c r="D326" s="40">
        <v>43.6</v>
      </c>
      <c r="E326" s="40">
        <v>42.95</v>
      </c>
      <c r="F326" s="40">
        <v>42.25</v>
      </c>
      <c r="G326" s="40">
        <v>41.6</v>
      </c>
      <c r="H326" s="40">
        <v>44.300000000000004</v>
      </c>
      <c r="I326" s="40">
        <v>44.949999999999996</v>
      </c>
      <c r="J326" s="40">
        <v>45.650000000000006</v>
      </c>
      <c r="K326" s="31">
        <v>44.25</v>
      </c>
      <c r="L326" s="31">
        <v>42.9</v>
      </c>
      <c r="M326" s="31">
        <v>19.190480000000001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173.1</v>
      </c>
      <c r="D327" s="40">
        <v>172.98333333333335</v>
      </c>
      <c r="E327" s="40">
        <v>171.66666666666669</v>
      </c>
      <c r="F327" s="40">
        <v>170.23333333333335</v>
      </c>
      <c r="G327" s="40">
        <v>168.91666666666669</v>
      </c>
      <c r="H327" s="40">
        <v>174.41666666666669</v>
      </c>
      <c r="I327" s="40">
        <v>175.73333333333335</v>
      </c>
      <c r="J327" s="40">
        <v>177.16666666666669</v>
      </c>
      <c r="K327" s="31">
        <v>174.3</v>
      </c>
      <c r="L327" s="31">
        <v>171.55</v>
      </c>
      <c r="M327" s="31">
        <v>1.53217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953.8</v>
      </c>
      <c r="D328" s="40">
        <v>957.01666666666677</v>
      </c>
      <c r="E328" s="40">
        <v>946.78333333333353</v>
      </c>
      <c r="F328" s="40">
        <v>939.76666666666677</v>
      </c>
      <c r="G328" s="40">
        <v>929.53333333333353</v>
      </c>
      <c r="H328" s="40">
        <v>964.03333333333353</v>
      </c>
      <c r="I328" s="40">
        <v>974.26666666666688</v>
      </c>
      <c r="J328" s="40">
        <v>981.28333333333353</v>
      </c>
      <c r="K328" s="31">
        <v>967.25</v>
      </c>
      <c r="L328" s="31">
        <v>950</v>
      </c>
      <c r="M328" s="31">
        <v>0.81503000000000003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3132.95</v>
      </c>
      <c r="D329" s="40">
        <v>3132.8166666666662</v>
      </c>
      <c r="E329" s="40">
        <v>3103.0333333333324</v>
      </c>
      <c r="F329" s="40">
        <v>3073.1166666666663</v>
      </c>
      <c r="G329" s="40">
        <v>3043.3333333333326</v>
      </c>
      <c r="H329" s="40">
        <v>3162.7333333333322</v>
      </c>
      <c r="I329" s="40">
        <v>3192.516666666666</v>
      </c>
      <c r="J329" s="40">
        <v>3222.433333333332</v>
      </c>
      <c r="K329" s="31">
        <v>3162.6</v>
      </c>
      <c r="L329" s="31">
        <v>3102.9</v>
      </c>
      <c r="M329" s="31">
        <v>2.78294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74668.55</v>
      </c>
      <c r="D330" s="40">
        <v>74681.55</v>
      </c>
      <c r="E330" s="40">
        <v>74088.100000000006</v>
      </c>
      <c r="F330" s="40">
        <v>73507.650000000009</v>
      </c>
      <c r="G330" s="40">
        <v>72914.200000000012</v>
      </c>
      <c r="H330" s="40">
        <v>75262</v>
      </c>
      <c r="I330" s="40">
        <v>75855.449999999983</v>
      </c>
      <c r="J330" s="40">
        <v>76435.899999999994</v>
      </c>
      <c r="K330" s="31">
        <v>75275</v>
      </c>
      <c r="L330" s="31">
        <v>74101.100000000006</v>
      </c>
      <c r="M330" s="31">
        <v>6.7089999999999997E-2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44.9</v>
      </c>
      <c r="D331" s="40">
        <v>44.949999999999996</v>
      </c>
      <c r="E331" s="40">
        <v>44.499999999999993</v>
      </c>
      <c r="F331" s="40">
        <v>44.099999999999994</v>
      </c>
      <c r="G331" s="40">
        <v>43.649999999999991</v>
      </c>
      <c r="H331" s="40">
        <v>45.349999999999994</v>
      </c>
      <c r="I331" s="40">
        <v>45.8</v>
      </c>
      <c r="J331" s="40">
        <v>46.199999999999996</v>
      </c>
      <c r="K331" s="31">
        <v>45.4</v>
      </c>
      <c r="L331" s="31">
        <v>44.55</v>
      </c>
      <c r="M331" s="31">
        <v>7.50406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1509.5</v>
      </c>
      <c r="D332" s="40">
        <v>1500.1666666666667</v>
      </c>
      <c r="E332" s="40">
        <v>1484.4333333333334</v>
      </c>
      <c r="F332" s="40">
        <v>1459.3666666666666</v>
      </c>
      <c r="G332" s="40">
        <v>1443.6333333333332</v>
      </c>
      <c r="H332" s="40">
        <v>1525.2333333333336</v>
      </c>
      <c r="I332" s="40">
        <v>1540.9666666666667</v>
      </c>
      <c r="J332" s="40">
        <v>1566.0333333333338</v>
      </c>
      <c r="K332" s="31">
        <v>1515.9</v>
      </c>
      <c r="L332" s="31">
        <v>1475.1</v>
      </c>
      <c r="M332" s="31">
        <v>5.8966500000000002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372.95</v>
      </c>
      <c r="D333" s="40">
        <v>375.18333333333334</v>
      </c>
      <c r="E333" s="40">
        <v>366.81666666666666</v>
      </c>
      <c r="F333" s="40">
        <v>360.68333333333334</v>
      </c>
      <c r="G333" s="40">
        <v>352.31666666666666</v>
      </c>
      <c r="H333" s="40">
        <v>381.31666666666666</v>
      </c>
      <c r="I333" s="40">
        <v>389.68333333333334</v>
      </c>
      <c r="J333" s="40">
        <v>395.81666666666666</v>
      </c>
      <c r="K333" s="31">
        <v>383.55</v>
      </c>
      <c r="L333" s="31">
        <v>369.05</v>
      </c>
      <c r="M333" s="31">
        <v>18.730070000000001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864.7</v>
      </c>
      <c r="D334" s="40">
        <v>858.9</v>
      </c>
      <c r="E334" s="40">
        <v>840.8</v>
      </c>
      <c r="F334" s="40">
        <v>816.9</v>
      </c>
      <c r="G334" s="40">
        <v>798.8</v>
      </c>
      <c r="H334" s="40">
        <v>882.8</v>
      </c>
      <c r="I334" s="40">
        <v>900.90000000000009</v>
      </c>
      <c r="J334" s="40">
        <v>924.8</v>
      </c>
      <c r="K334" s="31">
        <v>877</v>
      </c>
      <c r="L334" s="31">
        <v>835</v>
      </c>
      <c r="M334" s="31">
        <v>6.8780799999999997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99.8</v>
      </c>
      <c r="D335" s="40">
        <v>99.066666666666663</v>
      </c>
      <c r="E335" s="40">
        <v>97.933333333333323</v>
      </c>
      <c r="F335" s="40">
        <v>96.066666666666663</v>
      </c>
      <c r="G335" s="40">
        <v>94.933333333333323</v>
      </c>
      <c r="H335" s="40">
        <v>100.93333333333332</v>
      </c>
      <c r="I335" s="40">
        <v>102.06666666666665</v>
      </c>
      <c r="J335" s="40">
        <v>103.93333333333332</v>
      </c>
      <c r="K335" s="31">
        <v>100.2</v>
      </c>
      <c r="L335" s="31">
        <v>97.2</v>
      </c>
      <c r="M335" s="31">
        <v>263.23601000000002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5736</v>
      </c>
      <c r="D336" s="40">
        <v>5716.9666666666672</v>
      </c>
      <c r="E336" s="40">
        <v>5675.0333333333347</v>
      </c>
      <c r="F336" s="40">
        <v>5614.0666666666675</v>
      </c>
      <c r="G336" s="40">
        <v>5572.133333333335</v>
      </c>
      <c r="H336" s="40">
        <v>5777.9333333333343</v>
      </c>
      <c r="I336" s="40">
        <v>5819.8666666666668</v>
      </c>
      <c r="J336" s="40">
        <v>5880.8333333333339</v>
      </c>
      <c r="K336" s="31">
        <v>5758.9</v>
      </c>
      <c r="L336" s="31">
        <v>5656</v>
      </c>
      <c r="M336" s="31">
        <v>3.3853800000000001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3912</v>
      </c>
      <c r="D337" s="40">
        <v>3914.65</v>
      </c>
      <c r="E337" s="40">
        <v>3869.4</v>
      </c>
      <c r="F337" s="40">
        <v>3826.8</v>
      </c>
      <c r="G337" s="40">
        <v>3781.55</v>
      </c>
      <c r="H337" s="40">
        <v>3957.25</v>
      </c>
      <c r="I337" s="40">
        <v>4002.5</v>
      </c>
      <c r="J337" s="40">
        <v>4045.1</v>
      </c>
      <c r="K337" s="31">
        <v>3959.9</v>
      </c>
      <c r="L337" s="31">
        <v>3872.05</v>
      </c>
      <c r="M337" s="31">
        <v>1.0070300000000001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2329.15</v>
      </c>
      <c r="D338" s="40">
        <v>2337.7166666666667</v>
      </c>
      <c r="E338" s="40">
        <v>2306.4333333333334</v>
      </c>
      <c r="F338" s="40">
        <v>2283.7166666666667</v>
      </c>
      <c r="G338" s="40">
        <v>2252.4333333333334</v>
      </c>
      <c r="H338" s="40">
        <v>2360.4333333333334</v>
      </c>
      <c r="I338" s="40">
        <v>2391.7166666666672</v>
      </c>
      <c r="J338" s="40">
        <v>2414.4333333333334</v>
      </c>
      <c r="K338" s="31">
        <v>2369</v>
      </c>
      <c r="L338" s="31">
        <v>2315</v>
      </c>
      <c r="M338" s="31">
        <v>0.13594999999999999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44.6</v>
      </c>
      <c r="D339" s="40">
        <v>44.400000000000006</v>
      </c>
      <c r="E339" s="40">
        <v>43.600000000000009</v>
      </c>
      <c r="F339" s="40">
        <v>42.6</v>
      </c>
      <c r="G339" s="40">
        <v>41.800000000000004</v>
      </c>
      <c r="H339" s="40">
        <v>45.400000000000013</v>
      </c>
      <c r="I339" s="40">
        <v>46.20000000000001</v>
      </c>
      <c r="J339" s="40">
        <v>47.200000000000017</v>
      </c>
      <c r="K339" s="31">
        <v>45.2</v>
      </c>
      <c r="L339" s="31">
        <v>43.4</v>
      </c>
      <c r="M339" s="31">
        <v>54.986049999999999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76.95</v>
      </c>
      <c r="D340" s="40">
        <v>76.933333333333323</v>
      </c>
      <c r="E340" s="40">
        <v>76.116666666666646</v>
      </c>
      <c r="F340" s="40">
        <v>75.283333333333317</v>
      </c>
      <c r="G340" s="40">
        <v>74.46666666666664</v>
      </c>
      <c r="H340" s="40">
        <v>77.766666666666652</v>
      </c>
      <c r="I340" s="40">
        <v>78.583333333333343</v>
      </c>
      <c r="J340" s="40">
        <v>79.416666666666657</v>
      </c>
      <c r="K340" s="31">
        <v>77.75</v>
      </c>
      <c r="L340" s="31">
        <v>76.099999999999994</v>
      </c>
      <c r="M340" s="31">
        <v>17.190270000000002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600.70000000000005</v>
      </c>
      <c r="D341" s="40">
        <v>603.03333333333342</v>
      </c>
      <c r="E341" s="40">
        <v>596.21666666666681</v>
      </c>
      <c r="F341" s="40">
        <v>591.73333333333335</v>
      </c>
      <c r="G341" s="40">
        <v>584.91666666666674</v>
      </c>
      <c r="H341" s="40">
        <v>607.51666666666688</v>
      </c>
      <c r="I341" s="40">
        <v>614.33333333333348</v>
      </c>
      <c r="J341" s="40">
        <v>618.81666666666695</v>
      </c>
      <c r="K341" s="31">
        <v>609.85</v>
      </c>
      <c r="L341" s="31">
        <v>598.54999999999995</v>
      </c>
      <c r="M341" s="31">
        <v>0.20891999999999999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19284.75</v>
      </c>
      <c r="D342" s="40">
        <v>19332.066666666666</v>
      </c>
      <c r="E342" s="40">
        <v>19115.133333333331</v>
      </c>
      <c r="F342" s="40">
        <v>18945.516666666666</v>
      </c>
      <c r="G342" s="40">
        <v>18728.583333333332</v>
      </c>
      <c r="H342" s="40">
        <v>19501.683333333331</v>
      </c>
      <c r="I342" s="40">
        <v>19718.616666666665</v>
      </c>
      <c r="J342" s="40">
        <v>19888.23333333333</v>
      </c>
      <c r="K342" s="31">
        <v>19549</v>
      </c>
      <c r="L342" s="31">
        <v>19162.45</v>
      </c>
      <c r="M342" s="31">
        <v>0.40522000000000002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94.2</v>
      </c>
      <c r="D343" s="40">
        <v>90.033333333333346</v>
      </c>
      <c r="E343" s="40">
        <v>84.166666666666686</v>
      </c>
      <c r="F343" s="40">
        <v>74.13333333333334</v>
      </c>
      <c r="G343" s="40">
        <v>68.26666666666668</v>
      </c>
      <c r="H343" s="40">
        <v>100.06666666666669</v>
      </c>
      <c r="I343" s="40">
        <v>105.93333333333334</v>
      </c>
      <c r="J343" s="40">
        <v>115.9666666666667</v>
      </c>
      <c r="K343" s="31">
        <v>95.9</v>
      </c>
      <c r="L343" s="31">
        <v>80</v>
      </c>
      <c r="M343" s="31">
        <v>279.57402000000002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51.5</v>
      </c>
      <c r="D344" s="40">
        <v>51.283333333333331</v>
      </c>
      <c r="E344" s="40">
        <v>50.966666666666661</v>
      </c>
      <c r="F344" s="40">
        <v>50.43333333333333</v>
      </c>
      <c r="G344" s="40">
        <v>50.11666666666666</v>
      </c>
      <c r="H344" s="40">
        <v>51.816666666666663</v>
      </c>
      <c r="I344" s="40">
        <v>52.133333333333326</v>
      </c>
      <c r="J344" s="40">
        <v>52.666666666666664</v>
      </c>
      <c r="K344" s="31">
        <v>51.6</v>
      </c>
      <c r="L344" s="31">
        <v>50.75</v>
      </c>
      <c r="M344" s="31">
        <v>3.07924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573.65</v>
      </c>
      <c r="D345" s="40">
        <v>574.7166666666667</v>
      </c>
      <c r="E345" s="40">
        <v>569.43333333333339</v>
      </c>
      <c r="F345" s="40">
        <v>565.2166666666667</v>
      </c>
      <c r="G345" s="40">
        <v>559.93333333333339</v>
      </c>
      <c r="H345" s="40">
        <v>578.93333333333339</v>
      </c>
      <c r="I345" s="40">
        <v>584.2166666666667</v>
      </c>
      <c r="J345" s="40">
        <v>588.43333333333339</v>
      </c>
      <c r="K345" s="31">
        <v>580</v>
      </c>
      <c r="L345" s="31">
        <v>570.5</v>
      </c>
      <c r="M345" s="31">
        <v>1.62378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32.9</v>
      </c>
      <c r="D346" s="40">
        <v>33.333333333333329</v>
      </c>
      <c r="E346" s="40">
        <v>32.36666666666666</v>
      </c>
      <c r="F346" s="40">
        <v>31.833333333333329</v>
      </c>
      <c r="G346" s="40">
        <v>30.86666666666666</v>
      </c>
      <c r="H346" s="40">
        <v>33.86666666666666</v>
      </c>
      <c r="I346" s="40">
        <v>34.833333333333329</v>
      </c>
      <c r="J346" s="40">
        <v>35.36666666666666</v>
      </c>
      <c r="K346" s="31">
        <v>34.299999999999997</v>
      </c>
      <c r="L346" s="31">
        <v>32.799999999999997</v>
      </c>
      <c r="M346" s="31">
        <v>71.988619999999997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145.15</v>
      </c>
      <c r="D347" s="40">
        <v>145.88333333333333</v>
      </c>
      <c r="E347" s="40">
        <v>144.26666666666665</v>
      </c>
      <c r="F347" s="40">
        <v>143.38333333333333</v>
      </c>
      <c r="G347" s="40">
        <v>141.76666666666665</v>
      </c>
      <c r="H347" s="40">
        <v>146.76666666666665</v>
      </c>
      <c r="I347" s="40">
        <v>148.38333333333333</v>
      </c>
      <c r="J347" s="40">
        <v>149.26666666666665</v>
      </c>
      <c r="K347" s="31">
        <v>147.5</v>
      </c>
      <c r="L347" s="31">
        <v>145</v>
      </c>
      <c r="M347" s="31">
        <v>1.40577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2419.75</v>
      </c>
      <c r="D348" s="40">
        <v>2388.9166666666665</v>
      </c>
      <c r="E348" s="40">
        <v>2337.833333333333</v>
      </c>
      <c r="F348" s="40">
        <v>2255.9166666666665</v>
      </c>
      <c r="G348" s="40">
        <v>2204.833333333333</v>
      </c>
      <c r="H348" s="40">
        <v>2470.833333333333</v>
      </c>
      <c r="I348" s="40">
        <v>2521.9166666666661</v>
      </c>
      <c r="J348" s="40">
        <v>2603.833333333333</v>
      </c>
      <c r="K348" s="31">
        <v>2440</v>
      </c>
      <c r="L348" s="31">
        <v>2307</v>
      </c>
      <c r="M348" s="31">
        <v>8.4400000000000003E-2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61.25</v>
      </c>
      <c r="D349" s="40">
        <v>60.916666666666664</v>
      </c>
      <c r="E349" s="40">
        <v>60.233333333333327</v>
      </c>
      <c r="F349" s="40">
        <v>59.216666666666661</v>
      </c>
      <c r="G349" s="40">
        <v>58.533333333333324</v>
      </c>
      <c r="H349" s="40">
        <v>61.93333333333333</v>
      </c>
      <c r="I349" s="40">
        <v>62.616666666666667</v>
      </c>
      <c r="J349" s="40">
        <v>63.633333333333333</v>
      </c>
      <c r="K349" s="31">
        <v>61.6</v>
      </c>
      <c r="L349" s="31">
        <v>59.9</v>
      </c>
      <c r="M349" s="31">
        <v>14.9603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147.05000000000001</v>
      </c>
      <c r="D350" s="40">
        <v>147.16666666666666</v>
      </c>
      <c r="E350" s="40">
        <v>146.13333333333333</v>
      </c>
      <c r="F350" s="40">
        <v>145.21666666666667</v>
      </c>
      <c r="G350" s="40">
        <v>144.18333333333334</v>
      </c>
      <c r="H350" s="40">
        <v>148.08333333333331</v>
      </c>
      <c r="I350" s="40">
        <v>149.11666666666667</v>
      </c>
      <c r="J350" s="40">
        <v>150.0333333333333</v>
      </c>
      <c r="K350" s="31">
        <v>148.19999999999999</v>
      </c>
      <c r="L350" s="31">
        <v>146.25</v>
      </c>
      <c r="M350" s="31">
        <v>113.84949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240.35</v>
      </c>
      <c r="D351" s="40">
        <v>239.91666666666666</v>
      </c>
      <c r="E351" s="40">
        <v>237.43333333333331</v>
      </c>
      <c r="F351" s="40">
        <v>234.51666666666665</v>
      </c>
      <c r="G351" s="40">
        <v>232.0333333333333</v>
      </c>
      <c r="H351" s="40">
        <v>242.83333333333331</v>
      </c>
      <c r="I351" s="40">
        <v>245.31666666666666</v>
      </c>
      <c r="J351" s="40">
        <v>248.23333333333332</v>
      </c>
      <c r="K351" s="31">
        <v>242.4</v>
      </c>
      <c r="L351" s="31">
        <v>237</v>
      </c>
      <c r="M351" s="31">
        <v>3.9218000000000002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126.05</v>
      </c>
      <c r="D352" s="40">
        <v>126.45</v>
      </c>
      <c r="E352" s="40">
        <v>125.25</v>
      </c>
      <c r="F352" s="40">
        <v>124.45</v>
      </c>
      <c r="G352" s="40">
        <v>123.25</v>
      </c>
      <c r="H352" s="40">
        <v>127.25</v>
      </c>
      <c r="I352" s="40">
        <v>128.45000000000002</v>
      </c>
      <c r="J352" s="40">
        <v>129.25</v>
      </c>
      <c r="K352" s="31">
        <v>127.65</v>
      </c>
      <c r="L352" s="31">
        <v>125.65</v>
      </c>
      <c r="M352" s="31">
        <v>115.18172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876.7</v>
      </c>
      <c r="D353" s="40">
        <v>877.43333333333339</v>
      </c>
      <c r="E353" s="40">
        <v>868.26666666666677</v>
      </c>
      <c r="F353" s="40">
        <v>859.83333333333337</v>
      </c>
      <c r="G353" s="40">
        <v>850.66666666666674</v>
      </c>
      <c r="H353" s="40">
        <v>885.86666666666679</v>
      </c>
      <c r="I353" s="40">
        <v>895.0333333333333</v>
      </c>
      <c r="J353" s="40">
        <v>903.46666666666681</v>
      </c>
      <c r="K353" s="31">
        <v>886.6</v>
      </c>
      <c r="L353" s="31">
        <v>869</v>
      </c>
      <c r="M353" s="31">
        <v>6.6666400000000001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4224.3999999999996</v>
      </c>
      <c r="D354" s="40">
        <v>4233.583333333333</v>
      </c>
      <c r="E354" s="40">
        <v>4195.8666666666659</v>
      </c>
      <c r="F354" s="40">
        <v>4167.333333333333</v>
      </c>
      <c r="G354" s="40">
        <v>4129.6166666666659</v>
      </c>
      <c r="H354" s="40">
        <v>4262.1166666666659</v>
      </c>
      <c r="I354" s="40">
        <v>4299.833333333333</v>
      </c>
      <c r="J354" s="40">
        <v>4328.3666666666659</v>
      </c>
      <c r="K354" s="31">
        <v>4271.3</v>
      </c>
      <c r="L354" s="31">
        <v>4205.05</v>
      </c>
      <c r="M354" s="31">
        <v>0.52464999999999995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209.5</v>
      </c>
      <c r="D355" s="40">
        <v>211.46666666666667</v>
      </c>
      <c r="E355" s="40">
        <v>207.03333333333333</v>
      </c>
      <c r="F355" s="40">
        <v>204.56666666666666</v>
      </c>
      <c r="G355" s="40">
        <v>200.13333333333333</v>
      </c>
      <c r="H355" s="40">
        <v>213.93333333333334</v>
      </c>
      <c r="I355" s="40">
        <v>218.36666666666667</v>
      </c>
      <c r="J355" s="40">
        <v>220.83333333333334</v>
      </c>
      <c r="K355" s="31">
        <v>215.9</v>
      </c>
      <c r="L355" s="31">
        <v>209</v>
      </c>
      <c r="M355" s="31">
        <v>9.1327099999999994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147.35</v>
      </c>
      <c r="D356" s="40">
        <v>147.86666666666667</v>
      </c>
      <c r="E356" s="40">
        <v>145.83333333333334</v>
      </c>
      <c r="F356" s="40">
        <v>144.31666666666666</v>
      </c>
      <c r="G356" s="40">
        <v>142.28333333333333</v>
      </c>
      <c r="H356" s="40">
        <v>149.38333333333335</v>
      </c>
      <c r="I356" s="40">
        <v>151.41666666666666</v>
      </c>
      <c r="J356" s="40">
        <v>152.93333333333337</v>
      </c>
      <c r="K356" s="31">
        <v>149.9</v>
      </c>
      <c r="L356" s="31">
        <v>146.35</v>
      </c>
      <c r="M356" s="31">
        <v>79.892910000000001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373</v>
      </c>
      <c r="D357" s="40">
        <v>374.38333333333338</v>
      </c>
      <c r="E357" s="40">
        <v>369.81666666666678</v>
      </c>
      <c r="F357" s="40">
        <v>366.63333333333338</v>
      </c>
      <c r="G357" s="40">
        <v>362.06666666666678</v>
      </c>
      <c r="H357" s="40">
        <v>377.56666666666678</v>
      </c>
      <c r="I357" s="40">
        <v>382.13333333333338</v>
      </c>
      <c r="J357" s="40">
        <v>385.31666666666678</v>
      </c>
      <c r="K357" s="31">
        <v>378.95</v>
      </c>
      <c r="L357" s="31">
        <v>371.2</v>
      </c>
      <c r="M357" s="31">
        <v>0.43691999999999998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39468.550000000003</v>
      </c>
      <c r="D358" s="40">
        <v>39708.183333333342</v>
      </c>
      <c r="E358" s="40">
        <v>39066.466666666682</v>
      </c>
      <c r="F358" s="40">
        <v>38664.383333333339</v>
      </c>
      <c r="G358" s="40">
        <v>38022.666666666679</v>
      </c>
      <c r="H358" s="40">
        <v>40110.266666666685</v>
      </c>
      <c r="I358" s="40">
        <v>40751.983333333344</v>
      </c>
      <c r="J358" s="40">
        <v>41154.066666666688</v>
      </c>
      <c r="K358" s="31">
        <v>40349.9</v>
      </c>
      <c r="L358" s="31">
        <v>39306.1</v>
      </c>
      <c r="M358" s="31">
        <v>0.21182999999999999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2635.7</v>
      </c>
      <c r="D359" s="40">
        <v>2637.3833333333332</v>
      </c>
      <c r="E359" s="40">
        <v>2610.7666666666664</v>
      </c>
      <c r="F359" s="40">
        <v>2585.833333333333</v>
      </c>
      <c r="G359" s="40">
        <v>2559.2166666666662</v>
      </c>
      <c r="H359" s="40">
        <v>2662.3166666666666</v>
      </c>
      <c r="I359" s="40">
        <v>2688.9333333333334</v>
      </c>
      <c r="J359" s="40">
        <v>2713.8666666666668</v>
      </c>
      <c r="K359" s="31">
        <v>2664</v>
      </c>
      <c r="L359" s="31">
        <v>2612.4499999999998</v>
      </c>
      <c r="M359" s="31">
        <v>4.1222599999999998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4338.1499999999996</v>
      </c>
      <c r="D360" s="40">
        <v>4324.5333333333328</v>
      </c>
      <c r="E360" s="40">
        <v>4294.6166666666659</v>
      </c>
      <c r="F360" s="40">
        <v>4251.083333333333</v>
      </c>
      <c r="G360" s="40">
        <v>4221.1666666666661</v>
      </c>
      <c r="H360" s="40">
        <v>4368.0666666666657</v>
      </c>
      <c r="I360" s="40">
        <v>4397.9833333333336</v>
      </c>
      <c r="J360" s="40">
        <v>4441.5166666666655</v>
      </c>
      <c r="K360" s="31">
        <v>4354.45</v>
      </c>
      <c r="L360" s="31">
        <v>4281</v>
      </c>
      <c r="M360" s="31">
        <v>2.2010000000000001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227.85</v>
      </c>
      <c r="D361" s="40">
        <v>227.23333333333335</v>
      </c>
      <c r="E361" s="40">
        <v>226.2166666666667</v>
      </c>
      <c r="F361" s="40">
        <v>224.58333333333334</v>
      </c>
      <c r="G361" s="40">
        <v>223.56666666666669</v>
      </c>
      <c r="H361" s="40">
        <v>228.8666666666667</v>
      </c>
      <c r="I361" s="40">
        <v>229.88333333333335</v>
      </c>
      <c r="J361" s="40">
        <v>231.51666666666671</v>
      </c>
      <c r="K361" s="31">
        <v>228.25</v>
      </c>
      <c r="L361" s="31">
        <v>225.6</v>
      </c>
      <c r="M361" s="31">
        <v>18.808720000000001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124.5</v>
      </c>
      <c r="D362" s="40">
        <v>124.13333333333333</v>
      </c>
      <c r="E362" s="40">
        <v>123.41666666666666</v>
      </c>
      <c r="F362" s="40">
        <v>122.33333333333333</v>
      </c>
      <c r="G362" s="40">
        <v>121.61666666666666</v>
      </c>
      <c r="H362" s="40">
        <v>125.21666666666665</v>
      </c>
      <c r="I362" s="40">
        <v>125.93333333333332</v>
      </c>
      <c r="J362" s="40">
        <v>127.01666666666665</v>
      </c>
      <c r="K362" s="31">
        <v>124.85</v>
      </c>
      <c r="L362" s="31">
        <v>123.05</v>
      </c>
      <c r="M362" s="31">
        <v>32.862020000000001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4868.3500000000004</v>
      </c>
      <c r="D363" s="40">
        <v>4881.55</v>
      </c>
      <c r="E363" s="40">
        <v>4826.8</v>
      </c>
      <c r="F363" s="40">
        <v>4785.25</v>
      </c>
      <c r="G363" s="40">
        <v>4730.5</v>
      </c>
      <c r="H363" s="40">
        <v>4923.1000000000004</v>
      </c>
      <c r="I363" s="40">
        <v>4977.8500000000004</v>
      </c>
      <c r="J363" s="40">
        <v>5019.4000000000005</v>
      </c>
      <c r="K363" s="31">
        <v>4936.3</v>
      </c>
      <c r="L363" s="31">
        <v>4840</v>
      </c>
      <c r="M363" s="31">
        <v>0.63149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15131.2</v>
      </c>
      <c r="D364" s="40">
        <v>15177.466666666667</v>
      </c>
      <c r="E364" s="40">
        <v>14954.933333333334</v>
      </c>
      <c r="F364" s="40">
        <v>14778.666666666668</v>
      </c>
      <c r="G364" s="40">
        <v>14556.133333333335</v>
      </c>
      <c r="H364" s="40">
        <v>15353.733333333334</v>
      </c>
      <c r="I364" s="40">
        <v>15576.266666666666</v>
      </c>
      <c r="J364" s="40">
        <v>15752.533333333333</v>
      </c>
      <c r="K364" s="31">
        <v>15400</v>
      </c>
      <c r="L364" s="31">
        <v>15001.2</v>
      </c>
      <c r="M364" s="31">
        <v>0.25930999999999998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5301.75</v>
      </c>
      <c r="D365" s="40">
        <v>5305.9333333333334</v>
      </c>
      <c r="E365" s="40">
        <v>5261.8166666666666</v>
      </c>
      <c r="F365" s="40">
        <v>5221.8833333333332</v>
      </c>
      <c r="G365" s="40">
        <v>5177.7666666666664</v>
      </c>
      <c r="H365" s="40">
        <v>5345.8666666666668</v>
      </c>
      <c r="I365" s="40">
        <v>5389.9833333333336</v>
      </c>
      <c r="J365" s="40">
        <v>5429.916666666667</v>
      </c>
      <c r="K365" s="31">
        <v>5350.05</v>
      </c>
      <c r="L365" s="31">
        <v>5266</v>
      </c>
      <c r="M365" s="31">
        <v>5.0720000000000001E-2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221.9</v>
      </c>
      <c r="D366" s="40">
        <v>223.08333333333334</v>
      </c>
      <c r="E366" s="40">
        <v>219.91666666666669</v>
      </c>
      <c r="F366" s="40">
        <v>217.93333333333334</v>
      </c>
      <c r="G366" s="40">
        <v>214.76666666666668</v>
      </c>
      <c r="H366" s="40">
        <v>225.06666666666669</v>
      </c>
      <c r="I366" s="40">
        <v>228.23333333333338</v>
      </c>
      <c r="J366" s="40">
        <v>230.2166666666667</v>
      </c>
      <c r="K366" s="31">
        <v>226.25</v>
      </c>
      <c r="L366" s="31">
        <v>221.1</v>
      </c>
      <c r="M366" s="31">
        <v>4.8165399999999998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1019.25</v>
      </c>
      <c r="D367" s="40">
        <v>1029.7666666666667</v>
      </c>
      <c r="E367" s="40">
        <v>999.5333333333333</v>
      </c>
      <c r="F367" s="40">
        <v>979.81666666666661</v>
      </c>
      <c r="G367" s="40">
        <v>949.58333333333326</v>
      </c>
      <c r="H367" s="40">
        <v>1049.4833333333333</v>
      </c>
      <c r="I367" s="40">
        <v>1079.7166666666665</v>
      </c>
      <c r="J367" s="40">
        <v>1099.4333333333334</v>
      </c>
      <c r="K367" s="31">
        <v>1060</v>
      </c>
      <c r="L367" s="31">
        <v>1010.05</v>
      </c>
      <c r="M367" s="31">
        <v>1.7961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2262.75</v>
      </c>
      <c r="D368" s="40">
        <v>2251.9500000000003</v>
      </c>
      <c r="E368" s="40">
        <v>2234.9500000000007</v>
      </c>
      <c r="F368" s="40">
        <v>2207.1500000000005</v>
      </c>
      <c r="G368" s="40">
        <v>2190.150000000001</v>
      </c>
      <c r="H368" s="40">
        <v>2279.7500000000005</v>
      </c>
      <c r="I368" s="40">
        <v>2296.7499999999995</v>
      </c>
      <c r="J368" s="40">
        <v>2324.5500000000002</v>
      </c>
      <c r="K368" s="31">
        <v>2268.9499999999998</v>
      </c>
      <c r="L368" s="31">
        <v>2224.15</v>
      </c>
      <c r="M368" s="31">
        <v>4.7990300000000001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2936.15</v>
      </c>
      <c r="D369" s="40">
        <v>2938.75</v>
      </c>
      <c r="E369" s="40">
        <v>2913</v>
      </c>
      <c r="F369" s="40">
        <v>2889.85</v>
      </c>
      <c r="G369" s="40">
        <v>2864.1</v>
      </c>
      <c r="H369" s="40">
        <v>2961.9</v>
      </c>
      <c r="I369" s="40">
        <v>2987.65</v>
      </c>
      <c r="J369" s="40">
        <v>3010.8</v>
      </c>
      <c r="K369" s="31">
        <v>2964.5</v>
      </c>
      <c r="L369" s="31">
        <v>2915.6</v>
      </c>
      <c r="M369" s="31">
        <v>1.9750000000000001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39.5</v>
      </c>
      <c r="D370" s="40">
        <v>39.516666666666673</v>
      </c>
      <c r="E370" s="40">
        <v>39.133333333333347</v>
      </c>
      <c r="F370" s="40">
        <v>38.766666666666673</v>
      </c>
      <c r="G370" s="40">
        <v>38.383333333333347</v>
      </c>
      <c r="H370" s="40">
        <v>39.883333333333347</v>
      </c>
      <c r="I370" s="40">
        <v>40.266666666666673</v>
      </c>
      <c r="J370" s="40">
        <v>40.633333333333347</v>
      </c>
      <c r="K370" s="31">
        <v>39.9</v>
      </c>
      <c r="L370" s="31">
        <v>39.15</v>
      </c>
      <c r="M370" s="31">
        <v>354.79921999999999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588.1</v>
      </c>
      <c r="D371" s="40">
        <v>583.25</v>
      </c>
      <c r="E371" s="40">
        <v>569.85</v>
      </c>
      <c r="F371" s="40">
        <v>551.6</v>
      </c>
      <c r="G371" s="40">
        <v>538.20000000000005</v>
      </c>
      <c r="H371" s="40">
        <v>601.5</v>
      </c>
      <c r="I371" s="40">
        <v>614.90000000000009</v>
      </c>
      <c r="J371" s="40">
        <v>633.15</v>
      </c>
      <c r="K371" s="31">
        <v>596.65</v>
      </c>
      <c r="L371" s="31">
        <v>565</v>
      </c>
      <c r="M371" s="31">
        <v>12.13463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307.14999999999998</v>
      </c>
      <c r="D372" s="40">
        <v>303</v>
      </c>
      <c r="E372" s="40">
        <v>297.2</v>
      </c>
      <c r="F372" s="40">
        <v>287.25</v>
      </c>
      <c r="G372" s="40">
        <v>281.45</v>
      </c>
      <c r="H372" s="40">
        <v>312.95</v>
      </c>
      <c r="I372" s="40">
        <v>318.74999999999994</v>
      </c>
      <c r="J372" s="40">
        <v>328.7</v>
      </c>
      <c r="K372" s="31">
        <v>308.8</v>
      </c>
      <c r="L372" s="31">
        <v>293.05</v>
      </c>
      <c r="M372" s="31">
        <v>5.9094899999999999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2373.6999999999998</v>
      </c>
      <c r="D373" s="40">
        <v>2376.2333333333331</v>
      </c>
      <c r="E373" s="40">
        <v>2354.4666666666662</v>
      </c>
      <c r="F373" s="40">
        <v>2335.2333333333331</v>
      </c>
      <c r="G373" s="40">
        <v>2313.4666666666662</v>
      </c>
      <c r="H373" s="40">
        <v>2395.4666666666662</v>
      </c>
      <c r="I373" s="40">
        <v>2417.2333333333336</v>
      </c>
      <c r="J373" s="40">
        <v>2436.4666666666662</v>
      </c>
      <c r="K373" s="31">
        <v>2398</v>
      </c>
      <c r="L373" s="31">
        <v>2357</v>
      </c>
      <c r="M373" s="31">
        <v>0.94640000000000002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989.15</v>
      </c>
      <c r="D374" s="40">
        <v>983.91666666666663</v>
      </c>
      <c r="E374" s="40">
        <v>962.83333333333326</v>
      </c>
      <c r="F374" s="40">
        <v>936.51666666666665</v>
      </c>
      <c r="G374" s="40">
        <v>915.43333333333328</v>
      </c>
      <c r="H374" s="40">
        <v>1010.2333333333332</v>
      </c>
      <c r="I374" s="40">
        <v>1031.3166666666666</v>
      </c>
      <c r="J374" s="40">
        <v>1057.6333333333332</v>
      </c>
      <c r="K374" s="31">
        <v>1005</v>
      </c>
      <c r="L374" s="31">
        <v>957.6</v>
      </c>
      <c r="M374" s="31">
        <v>0.59835000000000005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1973.75</v>
      </c>
      <c r="D375" s="40">
        <v>1989.1000000000001</v>
      </c>
      <c r="E375" s="40">
        <v>1941.6000000000004</v>
      </c>
      <c r="F375" s="40">
        <v>1909.4500000000003</v>
      </c>
      <c r="G375" s="40">
        <v>1861.9500000000005</v>
      </c>
      <c r="H375" s="40">
        <v>2021.2500000000002</v>
      </c>
      <c r="I375" s="40">
        <v>2068.75</v>
      </c>
      <c r="J375" s="40">
        <v>2100.9</v>
      </c>
      <c r="K375" s="31">
        <v>2036.6</v>
      </c>
      <c r="L375" s="31">
        <v>1956.95</v>
      </c>
      <c r="M375" s="31">
        <v>4.0499599999999996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214.1</v>
      </c>
      <c r="D376" s="40">
        <v>215.75</v>
      </c>
      <c r="E376" s="40">
        <v>211.35</v>
      </c>
      <c r="F376" s="40">
        <v>208.6</v>
      </c>
      <c r="G376" s="40">
        <v>204.2</v>
      </c>
      <c r="H376" s="40">
        <v>218.5</v>
      </c>
      <c r="I376" s="40">
        <v>222.89999999999998</v>
      </c>
      <c r="J376" s="40">
        <v>225.65</v>
      </c>
      <c r="K376" s="31">
        <v>220.15</v>
      </c>
      <c r="L376" s="31">
        <v>213</v>
      </c>
      <c r="M376" s="31">
        <v>37.218940000000003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203.2</v>
      </c>
      <c r="D377" s="40">
        <v>203.91666666666666</v>
      </c>
      <c r="E377" s="40">
        <v>201.38333333333333</v>
      </c>
      <c r="F377" s="40">
        <v>199.56666666666666</v>
      </c>
      <c r="G377" s="40">
        <v>197.03333333333333</v>
      </c>
      <c r="H377" s="40">
        <v>205.73333333333332</v>
      </c>
      <c r="I377" s="40">
        <v>208.26666666666668</v>
      </c>
      <c r="J377" s="40">
        <v>210.08333333333331</v>
      </c>
      <c r="K377" s="31">
        <v>206.45</v>
      </c>
      <c r="L377" s="31">
        <v>202.1</v>
      </c>
      <c r="M377" s="31">
        <v>43.165669999999999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2616.9499999999998</v>
      </c>
      <c r="D378" s="40">
        <v>2625.3166666666666</v>
      </c>
      <c r="E378" s="40">
        <v>2581.6333333333332</v>
      </c>
      <c r="F378" s="40">
        <v>2546.3166666666666</v>
      </c>
      <c r="G378" s="40">
        <v>2502.6333333333332</v>
      </c>
      <c r="H378" s="40">
        <v>2660.6333333333332</v>
      </c>
      <c r="I378" s="40">
        <v>2704.3166666666666</v>
      </c>
      <c r="J378" s="40">
        <v>2739.6333333333332</v>
      </c>
      <c r="K378" s="31">
        <v>2669</v>
      </c>
      <c r="L378" s="31">
        <v>2590</v>
      </c>
      <c r="M378" s="31">
        <v>0.24915999999999999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342.3</v>
      </c>
      <c r="D379" s="40">
        <v>343.59999999999997</v>
      </c>
      <c r="E379" s="40">
        <v>338.19999999999993</v>
      </c>
      <c r="F379" s="40">
        <v>334.09999999999997</v>
      </c>
      <c r="G379" s="40">
        <v>328.69999999999993</v>
      </c>
      <c r="H379" s="40">
        <v>347.69999999999993</v>
      </c>
      <c r="I379" s="40">
        <v>353.09999999999991</v>
      </c>
      <c r="J379" s="40">
        <v>357.19999999999993</v>
      </c>
      <c r="K379" s="31">
        <v>349</v>
      </c>
      <c r="L379" s="31">
        <v>339.5</v>
      </c>
      <c r="M379" s="31">
        <v>2.8988100000000001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467.5</v>
      </c>
      <c r="D380" s="40">
        <v>462.9666666666667</v>
      </c>
      <c r="E380" s="40">
        <v>455.83333333333337</v>
      </c>
      <c r="F380" s="40">
        <v>444.16666666666669</v>
      </c>
      <c r="G380" s="40">
        <v>437.03333333333336</v>
      </c>
      <c r="H380" s="40">
        <v>474.63333333333338</v>
      </c>
      <c r="I380" s="40">
        <v>481.76666666666671</v>
      </c>
      <c r="J380" s="40">
        <v>493.43333333333339</v>
      </c>
      <c r="K380" s="31">
        <v>470.1</v>
      </c>
      <c r="L380" s="31">
        <v>451.3</v>
      </c>
      <c r="M380" s="31">
        <v>8.0840700000000005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726.7</v>
      </c>
      <c r="D381" s="40">
        <v>731.4666666666667</v>
      </c>
      <c r="E381" s="40">
        <v>718.23333333333335</v>
      </c>
      <c r="F381" s="40">
        <v>709.76666666666665</v>
      </c>
      <c r="G381" s="40">
        <v>696.5333333333333</v>
      </c>
      <c r="H381" s="40">
        <v>739.93333333333339</v>
      </c>
      <c r="I381" s="40">
        <v>753.16666666666674</v>
      </c>
      <c r="J381" s="40">
        <v>761.63333333333344</v>
      </c>
      <c r="K381" s="31">
        <v>744.7</v>
      </c>
      <c r="L381" s="31">
        <v>723</v>
      </c>
      <c r="M381" s="31">
        <v>1.5510299999999999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132.05000000000001</v>
      </c>
      <c r="D382" s="40">
        <v>131.9</v>
      </c>
      <c r="E382" s="40">
        <v>129.80000000000001</v>
      </c>
      <c r="F382" s="40">
        <v>127.55000000000001</v>
      </c>
      <c r="G382" s="40">
        <v>125.45000000000002</v>
      </c>
      <c r="H382" s="40">
        <v>134.15</v>
      </c>
      <c r="I382" s="40">
        <v>136.24999999999997</v>
      </c>
      <c r="J382" s="40">
        <v>138.5</v>
      </c>
      <c r="K382" s="31">
        <v>134</v>
      </c>
      <c r="L382" s="31">
        <v>129.65</v>
      </c>
      <c r="M382" s="31">
        <v>3.03451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1488.2</v>
      </c>
      <c r="D383" s="40">
        <v>1474.1499999999999</v>
      </c>
      <c r="E383" s="40">
        <v>1454.3499999999997</v>
      </c>
      <c r="F383" s="40">
        <v>1420.4999999999998</v>
      </c>
      <c r="G383" s="40">
        <v>1400.6999999999996</v>
      </c>
      <c r="H383" s="40">
        <v>1507.9999999999998</v>
      </c>
      <c r="I383" s="40">
        <v>1527.8</v>
      </c>
      <c r="J383" s="40">
        <v>1561.6499999999999</v>
      </c>
      <c r="K383" s="31">
        <v>1493.95</v>
      </c>
      <c r="L383" s="31">
        <v>1440.3</v>
      </c>
      <c r="M383" s="31">
        <v>18.027419999999999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834.65</v>
      </c>
      <c r="D384" s="40">
        <v>837.31666666666661</v>
      </c>
      <c r="E384" s="40">
        <v>822.43333333333317</v>
      </c>
      <c r="F384" s="40">
        <v>810.21666666666658</v>
      </c>
      <c r="G384" s="40">
        <v>795.33333333333314</v>
      </c>
      <c r="H384" s="40">
        <v>849.53333333333319</v>
      </c>
      <c r="I384" s="40">
        <v>864.41666666666663</v>
      </c>
      <c r="J384" s="40">
        <v>876.63333333333321</v>
      </c>
      <c r="K384" s="31">
        <v>852.2</v>
      </c>
      <c r="L384" s="31">
        <v>825.1</v>
      </c>
      <c r="M384" s="31">
        <v>1.2266699999999999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1118.1500000000001</v>
      </c>
      <c r="D385" s="40">
        <v>1114.25</v>
      </c>
      <c r="E385" s="40">
        <v>1099</v>
      </c>
      <c r="F385" s="40">
        <v>1079.8499999999999</v>
      </c>
      <c r="G385" s="40">
        <v>1064.5999999999999</v>
      </c>
      <c r="H385" s="40">
        <v>1133.4000000000001</v>
      </c>
      <c r="I385" s="40">
        <v>1148.6500000000001</v>
      </c>
      <c r="J385" s="40">
        <v>1167.8000000000002</v>
      </c>
      <c r="K385" s="31">
        <v>1129.5</v>
      </c>
      <c r="L385" s="31">
        <v>1095.0999999999999</v>
      </c>
      <c r="M385" s="31">
        <v>4.1288099999999996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123.45</v>
      </c>
      <c r="D386" s="40">
        <v>123.55</v>
      </c>
      <c r="E386" s="40">
        <v>122.39999999999999</v>
      </c>
      <c r="F386" s="40">
        <v>121.35</v>
      </c>
      <c r="G386" s="40">
        <v>120.19999999999999</v>
      </c>
      <c r="H386" s="40">
        <v>124.6</v>
      </c>
      <c r="I386" s="40">
        <v>125.75</v>
      </c>
      <c r="J386" s="40">
        <v>126.8</v>
      </c>
      <c r="K386" s="31">
        <v>124.7</v>
      </c>
      <c r="L386" s="31">
        <v>122.5</v>
      </c>
      <c r="M386" s="31">
        <v>30.908049999999999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220.55</v>
      </c>
      <c r="D387" s="40">
        <v>220.68333333333331</v>
      </c>
      <c r="E387" s="40">
        <v>218.86666666666662</v>
      </c>
      <c r="F387" s="40">
        <v>217.18333333333331</v>
      </c>
      <c r="G387" s="40">
        <v>215.36666666666662</v>
      </c>
      <c r="H387" s="40">
        <v>222.36666666666662</v>
      </c>
      <c r="I387" s="40">
        <v>224.18333333333328</v>
      </c>
      <c r="J387" s="40">
        <v>225.86666666666662</v>
      </c>
      <c r="K387" s="31">
        <v>222.5</v>
      </c>
      <c r="L387" s="31">
        <v>219</v>
      </c>
      <c r="M387" s="31">
        <v>10.685180000000001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765.85</v>
      </c>
      <c r="D388" s="40">
        <v>762.33333333333337</v>
      </c>
      <c r="E388" s="40">
        <v>754.66666666666674</v>
      </c>
      <c r="F388" s="40">
        <v>743.48333333333335</v>
      </c>
      <c r="G388" s="40">
        <v>735.81666666666672</v>
      </c>
      <c r="H388" s="40">
        <v>773.51666666666677</v>
      </c>
      <c r="I388" s="40">
        <v>781.18333333333351</v>
      </c>
      <c r="J388" s="40">
        <v>792.36666666666679</v>
      </c>
      <c r="K388" s="31">
        <v>770</v>
      </c>
      <c r="L388" s="31">
        <v>751.15</v>
      </c>
      <c r="M388" s="31">
        <v>1.97296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257.55</v>
      </c>
      <c r="D389" s="40">
        <v>257.31666666666666</v>
      </c>
      <c r="E389" s="40">
        <v>254.63333333333333</v>
      </c>
      <c r="F389" s="40">
        <v>251.71666666666667</v>
      </c>
      <c r="G389" s="40">
        <v>249.03333333333333</v>
      </c>
      <c r="H389" s="40">
        <v>260.23333333333335</v>
      </c>
      <c r="I389" s="40">
        <v>262.91666666666663</v>
      </c>
      <c r="J389" s="40">
        <v>265.83333333333331</v>
      </c>
      <c r="K389" s="31">
        <v>260</v>
      </c>
      <c r="L389" s="31">
        <v>254.4</v>
      </c>
      <c r="M389" s="31">
        <v>1.55722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983.65</v>
      </c>
      <c r="D390" s="40">
        <v>970.4</v>
      </c>
      <c r="E390" s="40">
        <v>951.3</v>
      </c>
      <c r="F390" s="40">
        <v>918.94999999999993</v>
      </c>
      <c r="G390" s="40">
        <v>899.84999999999991</v>
      </c>
      <c r="H390" s="40">
        <v>1002.75</v>
      </c>
      <c r="I390" s="40">
        <v>1021.8500000000001</v>
      </c>
      <c r="J390" s="40">
        <v>1054.2</v>
      </c>
      <c r="K390" s="31">
        <v>989.5</v>
      </c>
      <c r="L390" s="31">
        <v>938.05</v>
      </c>
      <c r="M390" s="31">
        <v>1.7370699999999999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1964.9</v>
      </c>
      <c r="D391" s="40">
        <v>1977.3666666666668</v>
      </c>
      <c r="E391" s="40">
        <v>1927.7333333333336</v>
      </c>
      <c r="F391" s="40">
        <v>1890.5666666666668</v>
      </c>
      <c r="G391" s="40">
        <v>1840.9333333333336</v>
      </c>
      <c r="H391" s="40">
        <v>2014.5333333333335</v>
      </c>
      <c r="I391" s="40">
        <v>2064.166666666667</v>
      </c>
      <c r="J391" s="40">
        <v>2101.3333333333335</v>
      </c>
      <c r="K391" s="31">
        <v>2027</v>
      </c>
      <c r="L391" s="31">
        <v>1940.2</v>
      </c>
      <c r="M391" s="31">
        <v>6.8860000000000005E-2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199.05</v>
      </c>
      <c r="D392" s="40">
        <v>198.48333333333335</v>
      </c>
      <c r="E392" s="40">
        <v>196.76666666666671</v>
      </c>
      <c r="F392" s="40">
        <v>194.48333333333335</v>
      </c>
      <c r="G392" s="40">
        <v>192.76666666666671</v>
      </c>
      <c r="H392" s="40">
        <v>200.76666666666671</v>
      </c>
      <c r="I392" s="40">
        <v>202.48333333333335</v>
      </c>
      <c r="J392" s="40">
        <v>204.76666666666671</v>
      </c>
      <c r="K392" s="31">
        <v>200.2</v>
      </c>
      <c r="L392" s="31">
        <v>196.2</v>
      </c>
      <c r="M392" s="31">
        <v>47.197090000000003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74.05</v>
      </c>
      <c r="D393" s="40">
        <v>74.13333333333334</v>
      </c>
      <c r="E393" s="40">
        <v>73.566666666666677</v>
      </c>
      <c r="F393" s="40">
        <v>73.083333333333343</v>
      </c>
      <c r="G393" s="40">
        <v>72.51666666666668</v>
      </c>
      <c r="H393" s="40">
        <v>74.616666666666674</v>
      </c>
      <c r="I393" s="40">
        <v>75.183333333333337</v>
      </c>
      <c r="J393" s="40">
        <v>75.666666666666671</v>
      </c>
      <c r="K393" s="31">
        <v>74.7</v>
      </c>
      <c r="L393" s="31">
        <v>73.650000000000006</v>
      </c>
      <c r="M393" s="31">
        <v>8.9624699999999997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136.75</v>
      </c>
      <c r="D394" s="40">
        <v>136.46666666666667</v>
      </c>
      <c r="E394" s="40">
        <v>135.33333333333334</v>
      </c>
      <c r="F394" s="40">
        <v>133.91666666666669</v>
      </c>
      <c r="G394" s="40">
        <v>132.78333333333336</v>
      </c>
      <c r="H394" s="40">
        <v>137.88333333333333</v>
      </c>
      <c r="I394" s="40">
        <v>139.01666666666665</v>
      </c>
      <c r="J394" s="40">
        <v>140.43333333333331</v>
      </c>
      <c r="K394" s="31">
        <v>137.6</v>
      </c>
      <c r="L394" s="31">
        <v>135.05000000000001</v>
      </c>
      <c r="M394" s="31">
        <v>78.172259999999994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155.30000000000001</v>
      </c>
      <c r="D395" s="40">
        <v>155.83333333333334</v>
      </c>
      <c r="E395" s="40">
        <v>153.91666666666669</v>
      </c>
      <c r="F395" s="40">
        <v>152.53333333333333</v>
      </c>
      <c r="G395" s="40">
        <v>150.61666666666667</v>
      </c>
      <c r="H395" s="40">
        <v>157.2166666666667</v>
      </c>
      <c r="I395" s="40">
        <v>159.13333333333338</v>
      </c>
      <c r="J395" s="40">
        <v>160.51666666666671</v>
      </c>
      <c r="K395" s="31">
        <v>157.75</v>
      </c>
      <c r="L395" s="31">
        <v>154.44999999999999</v>
      </c>
      <c r="M395" s="31">
        <v>69.644660000000002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1293.7</v>
      </c>
      <c r="D396" s="40">
        <v>1306.2333333333333</v>
      </c>
      <c r="E396" s="40">
        <v>1277.4666666666667</v>
      </c>
      <c r="F396" s="40">
        <v>1261.2333333333333</v>
      </c>
      <c r="G396" s="40">
        <v>1232.4666666666667</v>
      </c>
      <c r="H396" s="40">
        <v>1322.4666666666667</v>
      </c>
      <c r="I396" s="40">
        <v>1351.2333333333336</v>
      </c>
      <c r="J396" s="40">
        <v>1367.4666666666667</v>
      </c>
      <c r="K396" s="31">
        <v>1335</v>
      </c>
      <c r="L396" s="31">
        <v>1290</v>
      </c>
      <c r="M396" s="31">
        <v>1.9945299999999999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2456.4499999999998</v>
      </c>
      <c r="D397" s="40">
        <v>2452.1166666666668</v>
      </c>
      <c r="E397" s="40">
        <v>2429.3333333333335</v>
      </c>
      <c r="F397" s="40">
        <v>2402.2166666666667</v>
      </c>
      <c r="G397" s="40">
        <v>2379.4333333333334</v>
      </c>
      <c r="H397" s="40">
        <v>2479.2333333333336</v>
      </c>
      <c r="I397" s="40">
        <v>2502.0166666666664</v>
      </c>
      <c r="J397" s="40">
        <v>2529.1333333333337</v>
      </c>
      <c r="K397" s="31">
        <v>2474.9</v>
      </c>
      <c r="L397" s="31">
        <v>2425</v>
      </c>
      <c r="M397" s="31">
        <v>60.980499999999999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352.55</v>
      </c>
      <c r="D398" s="40">
        <v>351.63333333333338</v>
      </c>
      <c r="E398" s="40">
        <v>345.26666666666677</v>
      </c>
      <c r="F398" s="40">
        <v>337.98333333333341</v>
      </c>
      <c r="G398" s="40">
        <v>331.61666666666679</v>
      </c>
      <c r="H398" s="40">
        <v>358.91666666666674</v>
      </c>
      <c r="I398" s="40">
        <v>365.28333333333342</v>
      </c>
      <c r="J398" s="40">
        <v>372.56666666666672</v>
      </c>
      <c r="K398" s="31">
        <v>358</v>
      </c>
      <c r="L398" s="31">
        <v>344.35</v>
      </c>
      <c r="M398" s="31">
        <v>3.0184600000000001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268.05</v>
      </c>
      <c r="D399" s="40">
        <v>269.13333333333338</v>
      </c>
      <c r="E399" s="40">
        <v>265.61666666666679</v>
      </c>
      <c r="F399" s="40">
        <v>263.18333333333339</v>
      </c>
      <c r="G399" s="40">
        <v>259.6666666666668</v>
      </c>
      <c r="H399" s="40">
        <v>271.56666666666678</v>
      </c>
      <c r="I399" s="40">
        <v>275.08333333333331</v>
      </c>
      <c r="J399" s="40">
        <v>277.51666666666677</v>
      </c>
      <c r="K399" s="31">
        <v>272.64999999999998</v>
      </c>
      <c r="L399" s="31">
        <v>266.7</v>
      </c>
      <c r="M399" s="31">
        <v>0.99024000000000001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1363.1</v>
      </c>
      <c r="D400" s="40">
        <v>1357.05</v>
      </c>
      <c r="E400" s="40">
        <v>1337.1499999999999</v>
      </c>
      <c r="F400" s="40">
        <v>1311.1999999999998</v>
      </c>
      <c r="G400" s="40">
        <v>1291.2999999999997</v>
      </c>
      <c r="H400" s="40">
        <v>1383</v>
      </c>
      <c r="I400" s="40">
        <v>1402.9</v>
      </c>
      <c r="J400" s="40">
        <v>1428.8500000000001</v>
      </c>
      <c r="K400" s="31">
        <v>1376.95</v>
      </c>
      <c r="L400" s="31">
        <v>1331.1</v>
      </c>
      <c r="M400" s="31">
        <v>0.50585000000000002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1874.6</v>
      </c>
      <c r="D401" s="40">
        <v>1885.75</v>
      </c>
      <c r="E401" s="40">
        <v>1848.3</v>
      </c>
      <c r="F401" s="40">
        <v>1822</v>
      </c>
      <c r="G401" s="40">
        <v>1784.55</v>
      </c>
      <c r="H401" s="40">
        <v>1912.05</v>
      </c>
      <c r="I401" s="40">
        <v>1949.4999999999998</v>
      </c>
      <c r="J401" s="40">
        <v>1975.8</v>
      </c>
      <c r="K401" s="31">
        <v>1923.2</v>
      </c>
      <c r="L401" s="31">
        <v>1859.45</v>
      </c>
      <c r="M401" s="31">
        <v>2.75447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36.299999999999997</v>
      </c>
      <c r="D402" s="40">
        <v>36.133333333333333</v>
      </c>
      <c r="E402" s="40">
        <v>35.266666666666666</v>
      </c>
      <c r="F402" s="40">
        <v>34.233333333333334</v>
      </c>
      <c r="G402" s="40">
        <v>33.366666666666667</v>
      </c>
      <c r="H402" s="40">
        <v>37.166666666666664</v>
      </c>
      <c r="I402" s="40">
        <v>38.033333333333324</v>
      </c>
      <c r="J402" s="40">
        <v>39.066666666666663</v>
      </c>
      <c r="K402" s="31">
        <v>37</v>
      </c>
      <c r="L402" s="31">
        <v>35.1</v>
      </c>
      <c r="M402" s="31">
        <v>99.703819999999993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111.8</v>
      </c>
      <c r="D403" s="40">
        <v>110.98333333333335</v>
      </c>
      <c r="E403" s="40">
        <v>109.4666666666667</v>
      </c>
      <c r="F403" s="40">
        <v>107.13333333333335</v>
      </c>
      <c r="G403" s="40">
        <v>105.6166666666667</v>
      </c>
      <c r="H403" s="40">
        <v>113.31666666666669</v>
      </c>
      <c r="I403" s="40">
        <v>114.83333333333334</v>
      </c>
      <c r="J403" s="40">
        <v>117.16666666666669</v>
      </c>
      <c r="K403" s="31">
        <v>112.5</v>
      </c>
      <c r="L403" s="31">
        <v>108.65</v>
      </c>
      <c r="M403" s="31">
        <v>412.45513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7659.5</v>
      </c>
      <c r="D404" s="40">
        <v>7705.3166666666666</v>
      </c>
      <c r="E404" s="40">
        <v>7595.6333333333332</v>
      </c>
      <c r="F404" s="40">
        <v>7531.7666666666664</v>
      </c>
      <c r="G404" s="40">
        <v>7422.083333333333</v>
      </c>
      <c r="H404" s="40">
        <v>7769.1833333333334</v>
      </c>
      <c r="I404" s="40">
        <v>7878.8666666666659</v>
      </c>
      <c r="J404" s="40">
        <v>7942.7333333333336</v>
      </c>
      <c r="K404" s="31">
        <v>7815</v>
      </c>
      <c r="L404" s="31">
        <v>7641.45</v>
      </c>
      <c r="M404" s="31">
        <v>0.45982000000000001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955.75</v>
      </c>
      <c r="D405" s="40">
        <v>974.9</v>
      </c>
      <c r="E405" s="40">
        <v>930.84999999999991</v>
      </c>
      <c r="F405" s="40">
        <v>905.94999999999993</v>
      </c>
      <c r="G405" s="40">
        <v>861.89999999999986</v>
      </c>
      <c r="H405" s="40">
        <v>999.8</v>
      </c>
      <c r="I405" s="40">
        <v>1043.8499999999999</v>
      </c>
      <c r="J405" s="40">
        <v>1068.75</v>
      </c>
      <c r="K405" s="31">
        <v>1018.95</v>
      </c>
      <c r="L405" s="31">
        <v>950</v>
      </c>
      <c r="M405" s="31">
        <v>74.210459999999998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1161.3499999999999</v>
      </c>
      <c r="D406" s="40">
        <v>1166.4666666666667</v>
      </c>
      <c r="E406" s="40">
        <v>1147.9833333333333</v>
      </c>
      <c r="F406" s="40">
        <v>1134.6166666666666</v>
      </c>
      <c r="G406" s="40">
        <v>1116.1333333333332</v>
      </c>
      <c r="H406" s="40">
        <v>1179.8333333333335</v>
      </c>
      <c r="I406" s="40">
        <v>1198.3166666666671</v>
      </c>
      <c r="J406" s="40">
        <v>1211.6833333333336</v>
      </c>
      <c r="K406" s="31">
        <v>1184.95</v>
      </c>
      <c r="L406" s="31">
        <v>1153.0999999999999</v>
      </c>
      <c r="M406" s="31">
        <v>11.36171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488.65</v>
      </c>
      <c r="D407" s="40">
        <v>489.41666666666669</v>
      </c>
      <c r="E407" s="40">
        <v>485.33333333333337</v>
      </c>
      <c r="F407" s="40">
        <v>482.01666666666671</v>
      </c>
      <c r="G407" s="40">
        <v>477.93333333333339</v>
      </c>
      <c r="H407" s="40">
        <v>492.73333333333335</v>
      </c>
      <c r="I407" s="40">
        <v>496.81666666666672</v>
      </c>
      <c r="J407" s="40">
        <v>500.13333333333333</v>
      </c>
      <c r="K407" s="31">
        <v>493.5</v>
      </c>
      <c r="L407" s="31">
        <v>486.1</v>
      </c>
      <c r="M407" s="31">
        <v>125.6097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7877.8</v>
      </c>
      <c r="D408" s="40">
        <v>7917.45</v>
      </c>
      <c r="E408" s="40">
        <v>7787.3499999999995</v>
      </c>
      <c r="F408" s="40">
        <v>7696.9</v>
      </c>
      <c r="G408" s="40">
        <v>7566.7999999999993</v>
      </c>
      <c r="H408" s="40">
        <v>8007.9</v>
      </c>
      <c r="I408" s="40">
        <v>8138</v>
      </c>
      <c r="J408" s="40">
        <v>8228.4500000000007</v>
      </c>
      <c r="K408" s="31">
        <v>8047.55</v>
      </c>
      <c r="L408" s="31">
        <v>7827</v>
      </c>
      <c r="M408" s="31">
        <v>4.3560000000000001E-2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114.35</v>
      </c>
      <c r="D409" s="40">
        <v>112.91666666666667</v>
      </c>
      <c r="E409" s="40">
        <v>110.03333333333335</v>
      </c>
      <c r="F409" s="40">
        <v>105.71666666666667</v>
      </c>
      <c r="G409" s="40">
        <v>102.83333333333334</v>
      </c>
      <c r="H409" s="40">
        <v>117.23333333333335</v>
      </c>
      <c r="I409" s="40">
        <v>120.11666666666667</v>
      </c>
      <c r="J409" s="40">
        <v>124.43333333333335</v>
      </c>
      <c r="K409" s="31">
        <v>115.8</v>
      </c>
      <c r="L409" s="31">
        <v>108.6</v>
      </c>
      <c r="M409" s="31">
        <v>8.4654699999999998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149.6</v>
      </c>
      <c r="D410" s="40">
        <v>149.73333333333332</v>
      </c>
      <c r="E410" s="40">
        <v>148.16666666666663</v>
      </c>
      <c r="F410" s="40">
        <v>146.73333333333332</v>
      </c>
      <c r="G410" s="40">
        <v>145.16666666666663</v>
      </c>
      <c r="H410" s="40">
        <v>151.16666666666663</v>
      </c>
      <c r="I410" s="40">
        <v>152.73333333333329</v>
      </c>
      <c r="J410" s="40">
        <v>154.16666666666663</v>
      </c>
      <c r="K410" s="31">
        <v>151.30000000000001</v>
      </c>
      <c r="L410" s="31">
        <v>148.30000000000001</v>
      </c>
      <c r="M410" s="31">
        <v>16.416139999999999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171</v>
      </c>
      <c r="D411" s="40">
        <v>170.54999999999998</v>
      </c>
      <c r="E411" s="40">
        <v>161.69999999999996</v>
      </c>
      <c r="F411" s="40">
        <v>152.39999999999998</v>
      </c>
      <c r="G411" s="40">
        <v>143.54999999999995</v>
      </c>
      <c r="H411" s="40">
        <v>179.84999999999997</v>
      </c>
      <c r="I411" s="40">
        <v>188.7</v>
      </c>
      <c r="J411" s="40">
        <v>197.99999999999997</v>
      </c>
      <c r="K411" s="31">
        <v>179.4</v>
      </c>
      <c r="L411" s="31">
        <v>161.25</v>
      </c>
      <c r="M411" s="31">
        <v>387.36248999999998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3287.35</v>
      </c>
      <c r="D412" s="40">
        <v>3276.4666666666672</v>
      </c>
      <c r="E412" s="40">
        <v>3232.9333333333343</v>
      </c>
      <c r="F412" s="40">
        <v>3178.5166666666673</v>
      </c>
      <c r="G412" s="40">
        <v>3134.9833333333345</v>
      </c>
      <c r="H412" s="40">
        <v>3330.8833333333341</v>
      </c>
      <c r="I412" s="40">
        <v>3374.416666666667</v>
      </c>
      <c r="J412" s="40">
        <v>3428.8333333333339</v>
      </c>
      <c r="K412" s="31">
        <v>3320</v>
      </c>
      <c r="L412" s="31">
        <v>3222.05</v>
      </c>
      <c r="M412" s="31">
        <v>0.14881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330.45</v>
      </c>
      <c r="D413" s="40">
        <v>326.04999999999995</v>
      </c>
      <c r="E413" s="40">
        <v>317.69999999999993</v>
      </c>
      <c r="F413" s="40">
        <v>304.95</v>
      </c>
      <c r="G413" s="40">
        <v>296.59999999999997</v>
      </c>
      <c r="H413" s="40">
        <v>338.7999999999999</v>
      </c>
      <c r="I413" s="40">
        <v>347.14999999999992</v>
      </c>
      <c r="J413" s="40">
        <v>359.89999999999986</v>
      </c>
      <c r="K413" s="31">
        <v>334.4</v>
      </c>
      <c r="L413" s="31">
        <v>313.3</v>
      </c>
      <c r="M413" s="31">
        <v>2.9657800000000001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580.54999999999995</v>
      </c>
      <c r="D414" s="40">
        <v>581.79999999999995</v>
      </c>
      <c r="E414" s="40">
        <v>577.29999999999995</v>
      </c>
      <c r="F414" s="40">
        <v>574.04999999999995</v>
      </c>
      <c r="G414" s="40">
        <v>569.54999999999995</v>
      </c>
      <c r="H414" s="40">
        <v>585.04999999999995</v>
      </c>
      <c r="I414" s="40">
        <v>589.54999999999995</v>
      </c>
      <c r="J414" s="40">
        <v>592.79999999999995</v>
      </c>
      <c r="K414" s="31">
        <v>586.29999999999995</v>
      </c>
      <c r="L414" s="31">
        <v>578.54999999999995</v>
      </c>
      <c r="M414" s="31">
        <v>0.64951000000000003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26416.5</v>
      </c>
      <c r="D415" s="40">
        <v>26246.883333333331</v>
      </c>
      <c r="E415" s="40">
        <v>26028.766666666663</v>
      </c>
      <c r="F415" s="40">
        <v>25641.033333333333</v>
      </c>
      <c r="G415" s="40">
        <v>25422.916666666664</v>
      </c>
      <c r="H415" s="40">
        <v>26634.616666666661</v>
      </c>
      <c r="I415" s="40">
        <v>26852.73333333333</v>
      </c>
      <c r="J415" s="40">
        <v>27240.46666666666</v>
      </c>
      <c r="K415" s="31">
        <v>26465</v>
      </c>
      <c r="L415" s="31">
        <v>25859.15</v>
      </c>
      <c r="M415" s="31">
        <v>0.23746999999999999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2047.55</v>
      </c>
      <c r="D416" s="40">
        <v>2067.7000000000003</v>
      </c>
      <c r="E416" s="40">
        <v>2019.8500000000004</v>
      </c>
      <c r="F416" s="40">
        <v>1992.15</v>
      </c>
      <c r="G416" s="40">
        <v>1944.3000000000002</v>
      </c>
      <c r="H416" s="40">
        <v>2095.4000000000005</v>
      </c>
      <c r="I416" s="40">
        <v>2143.25</v>
      </c>
      <c r="J416" s="40">
        <v>2170.9500000000007</v>
      </c>
      <c r="K416" s="31">
        <v>2115.5500000000002</v>
      </c>
      <c r="L416" s="31">
        <v>2040</v>
      </c>
      <c r="M416" s="31">
        <v>0.26971000000000001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2271.6</v>
      </c>
      <c r="D417" s="40">
        <v>2260.65</v>
      </c>
      <c r="E417" s="40">
        <v>2239.3000000000002</v>
      </c>
      <c r="F417" s="40">
        <v>2207</v>
      </c>
      <c r="G417" s="40">
        <v>2185.65</v>
      </c>
      <c r="H417" s="40">
        <v>2292.9500000000003</v>
      </c>
      <c r="I417" s="40">
        <v>2314.2999999999997</v>
      </c>
      <c r="J417" s="40">
        <v>2346.6000000000004</v>
      </c>
      <c r="K417" s="31">
        <v>2282</v>
      </c>
      <c r="L417" s="31">
        <v>2228.35</v>
      </c>
      <c r="M417" s="31">
        <v>5.1682199999999998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466.9</v>
      </c>
      <c r="D418" s="40">
        <v>468.31666666666666</v>
      </c>
      <c r="E418" s="40">
        <v>464.08333333333331</v>
      </c>
      <c r="F418" s="40">
        <v>461.26666666666665</v>
      </c>
      <c r="G418" s="40">
        <v>457.0333333333333</v>
      </c>
      <c r="H418" s="40">
        <v>471.13333333333333</v>
      </c>
      <c r="I418" s="40">
        <v>475.36666666666667</v>
      </c>
      <c r="J418" s="40">
        <v>478.18333333333334</v>
      </c>
      <c r="K418" s="31">
        <v>472.55</v>
      </c>
      <c r="L418" s="31">
        <v>465.5</v>
      </c>
      <c r="M418" s="31">
        <v>0.68067999999999995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28.5</v>
      </c>
      <c r="D419" s="40">
        <v>28.55</v>
      </c>
      <c r="E419" s="40">
        <v>28.35</v>
      </c>
      <c r="F419" s="40">
        <v>28.2</v>
      </c>
      <c r="G419" s="40">
        <v>28</v>
      </c>
      <c r="H419" s="40">
        <v>28.700000000000003</v>
      </c>
      <c r="I419" s="40">
        <v>28.9</v>
      </c>
      <c r="J419" s="40">
        <v>29.050000000000004</v>
      </c>
      <c r="K419" s="31">
        <v>28.75</v>
      </c>
      <c r="L419" s="31">
        <v>28.4</v>
      </c>
      <c r="M419" s="31">
        <v>16.417000000000002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3979.45</v>
      </c>
      <c r="D420" s="40">
        <v>3981.5833333333335</v>
      </c>
      <c r="E420" s="40">
        <v>3913.166666666667</v>
      </c>
      <c r="F420" s="40">
        <v>3846.8833333333337</v>
      </c>
      <c r="G420" s="40">
        <v>3778.4666666666672</v>
      </c>
      <c r="H420" s="40">
        <v>4047.8666666666668</v>
      </c>
      <c r="I420" s="40">
        <v>4116.2833333333338</v>
      </c>
      <c r="J420" s="40">
        <v>4182.5666666666666</v>
      </c>
      <c r="K420" s="31">
        <v>4050</v>
      </c>
      <c r="L420" s="31">
        <v>3915.3</v>
      </c>
      <c r="M420" s="31">
        <v>0.25907000000000002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897.05</v>
      </c>
      <c r="D421" s="40">
        <v>890.93333333333339</v>
      </c>
      <c r="E421" s="40">
        <v>867.11666666666679</v>
      </c>
      <c r="F421" s="40">
        <v>837.18333333333339</v>
      </c>
      <c r="G421" s="40">
        <v>813.36666666666679</v>
      </c>
      <c r="H421" s="40">
        <v>920.86666666666679</v>
      </c>
      <c r="I421" s="40">
        <v>944.68333333333339</v>
      </c>
      <c r="J421" s="40">
        <v>974.61666666666679</v>
      </c>
      <c r="K421" s="31">
        <v>914.75</v>
      </c>
      <c r="L421" s="31">
        <v>861</v>
      </c>
      <c r="M421" s="31">
        <v>10.929690000000001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1149.2</v>
      </c>
      <c r="D422" s="40">
        <v>1148.9333333333334</v>
      </c>
      <c r="E422" s="40">
        <v>1137.3166666666668</v>
      </c>
      <c r="F422" s="40">
        <v>1125.4333333333334</v>
      </c>
      <c r="G422" s="40">
        <v>1113.8166666666668</v>
      </c>
      <c r="H422" s="40">
        <v>1160.8166666666668</v>
      </c>
      <c r="I422" s="40">
        <v>1172.4333333333336</v>
      </c>
      <c r="J422" s="40">
        <v>1184.3166666666668</v>
      </c>
      <c r="K422" s="31">
        <v>1160.55</v>
      </c>
      <c r="L422" s="31">
        <v>1137.05</v>
      </c>
      <c r="M422" s="31">
        <v>0.94371000000000005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2697.4</v>
      </c>
      <c r="D423" s="40">
        <v>2705.55</v>
      </c>
      <c r="E423" s="40">
        <v>2682.1500000000005</v>
      </c>
      <c r="F423" s="40">
        <v>2666.9000000000005</v>
      </c>
      <c r="G423" s="40">
        <v>2643.5000000000009</v>
      </c>
      <c r="H423" s="40">
        <v>2720.8</v>
      </c>
      <c r="I423" s="40">
        <v>2744.2</v>
      </c>
      <c r="J423" s="40">
        <v>2759.45</v>
      </c>
      <c r="K423" s="31">
        <v>2728.95</v>
      </c>
      <c r="L423" s="31">
        <v>2690.3</v>
      </c>
      <c r="M423" s="31">
        <v>0.29976999999999998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832.85</v>
      </c>
      <c r="D424" s="40">
        <v>835.63333333333321</v>
      </c>
      <c r="E424" s="40">
        <v>821.26666666666642</v>
      </c>
      <c r="F424" s="40">
        <v>809.68333333333317</v>
      </c>
      <c r="G424" s="40">
        <v>795.31666666666638</v>
      </c>
      <c r="H424" s="40">
        <v>847.21666666666647</v>
      </c>
      <c r="I424" s="40">
        <v>861.58333333333326</v>
      </c>
      <c r="J424" s="40">
        <v>873.16666666666652</v>
      </c>
      <c r="K424" s="31">
        <v>850</v>
      </c>
      <c r="L424" s="31">
        <v>824.05</v>
      </c>
      <c r="M424" s="31">
        <v>2.9196300000000002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444.65</v>
      </c>
      <c r="D425" s="40">
        <v>443.91666666666669</v>
      </c>
      <c r="E425" s="40">
        <v>438.93333333333339</v>
      </c>
      <c r="F425" s="40">
        <v>433.2166666666667</v>
      </c>
      <c r="G425" s="40">
        <v>428.23333333333341</v>
      </c>
      <c r="H425" s="40">
        <v>449.63333333333338</v>
      </c>
      <c r="I425" s="40">
        <v>454.61666666666662</v>
      </c>
      <c r="J425" s="40">
        <v>460.33333333333337</v>
      </c>
      <c r="K425" s="31">
        <v>448.9</v>
      </c>
      <c r="L425" s="31">
        <v>438.2</v>
      </c>
      <c r="M425" s="31">
        <v>0.77568000000000004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248.75</v>
      </c>
      <c r="D426" s="40">
        <v>250.83333333333334</v>
      </c>
      <c r="E426" s="40">
        <v>245.91666666666669</v>
      </c>
      <c r="F426" s="40">
        <v>243.08333333333334</v>
      </c>
      <c r="G426" s="40">
        <v>238.16666666666669</v>
      </c>
      <c r="H426" s="40">
        <v>253.66666666666669</v>
      </c>
      <c r="I426" s="40">
        <v>258.58333333333337</v>
      </c>
      <c r="J426" s="40">
        <v>261.41666666666669</v>
      </c>
      <c r="K426" s="31">
        <v>255.75</v>
      </c>
      <c r="L426" s="31">
        <v>248</v>
      </c>
      <c r="M426" s="31">
        <v>2.9689399999999999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70.45</v>
      </c>
      <c r="D427" s="40">
        <v>70.033333333333346</v>
      </c>
      <c r="E427" s="40">
        <v>68.416666666666686</v>
      </c>
      <c r="F427" s="40">
        <v>66.38333333333334</v>
      </c>
      <c r="G427" s="40">
        <v>64.76666666666668</v>
      </c>
      <c r="H427" s="40">
        <v>72.066666666666691</v>
      </c>
      <c r="I427" s="40">
        <v>73.683333333333337</v>
      </c>
      <c r="J427" s="40">
        <v>75.716666666666697</v>
      </c>
      <c r="K427" s="31">
        <v>71.650000000000006</v>
      </c>
      <c r="L427" s="31">
        <v>68</v>
      </c>
      <c r="M427" s="31">
        <v>70.956779999999995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2133.4499999999998</v>
      </c>
      <c r="D428" s="40">
        <v>2129.8166666666666</v>
      </c>
      <c r="E428" s="40">
        <v>2118.6333333333332</v>
      </c>
      <c r="F428" s="40">
        <v>2103.8166666666666</v>
      </c>
      <c r="G428" s="40">
        <v>2092.6333333333332</v>
      </c>
      <c r="H428" s="40">
        <v>2144.6333333333332</v>
      </c>
      <c r="I428" s="40">
        <v>2155.8166666666666</v>
      </c>
      <c r="J428" s="40">
        <v>2170.6333333333332</v>
      </c>
      <c r="K428" s="31">
        <v>2141</v>
      </c>
      <c r="L428" s="31">
        <v>2115</v>
      </c>
      <c r="M428" s="31">
        <v>3.1752699999999998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1494.05</v>
      </c>
      <c r="D429" s="40">
        <v>1496.7833333333335</v>
      </c>
      <c r="E429" s="40">
        <v>1484.0666666666671</v>
      </c>
      <c r="F429" s="40">
        <v>1474.0833333333335</v>
      </c>
      <c r="G429" s="40">
        <v>1461.366666666667</v>
      </c>
      <c r="H429" s="40">
        <v>1506.7666666666671</v>
      </c>
      <c r="I429" s="40">
        <v>1519.4833333333338</v>
      </c>
      <c r="J429" s="40">
        <v>1529.4666666666672</v>
      </c>
      <c r="K429" s="31">
        <v>1509.5</v>
      </c>
      <c r="L429" s="31">
        <v>1486.8</v>
      </c>
      <c r="M429" s="31">
        <v>4.2900099999999997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464.15</v>
      </c>
      <c r="D430" s="40">
        <v>464.11666666666662</v>
      </c>
      <c r="E430" s="40">
        <v>461.73333333333323</v>
      </c>
      <c r="F430" s="40">
        <v>459.31666666666661</v>
      </c>
      <c r="G430" s="40">
        <v>456.93333333333322</v>
      </c>
      <c r="H430" s="40">
        <v>466.53333333333325</v>
      </c>
      <c r="I430" s="40">
        <v>468.91666666666657</v>
      </c>
      <c r="J430" s="40">
        <v>471.33333333333326</v>
      </c>
      <c r="K430" s="31">
        <v>466.5</v>
      </c>
      <c r="L430" s="31">
        <v>461.7</v>
      </c>
      <c r="M430" s="31">
        <v>18.907019999999999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96.9</v>
      </c>
      <c r="D431" s="40">
        <v>96.7</v>
      </c>
      <c r="E431" s="40">
        <v>96.050000000000011</v>
      </c>
      <c r="F431" s="40">
        <v>95.2</v>
      </c>
      <c r="G431" s="40">
        <v>94.550000000000011</v>
      </c>
      <c r="H431" s="40">
        <v>97.550000000000011</v>
      </c>
      <c r="I431" s="40">
        <v>98.200000000000017</v>
      </c>
      <c r="J431" s="40">
        <v>99.050000000000011</v>
      </c>
      <c r="K431" s="31">
        <v>97.35</v>
      </c>
      <c r="L431" s="31">
        <v>95.85</v>
      </c>
      <c r="M431" s="31">
        <v>0.92125999999999997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293.7</v>
      </c>
      <c r="D432" s="40">
        <v>293.51666666666671</v>
      </c>
      <c r="E432" s="40">
        <v>289.03333333333342</v>
      </c>
      <c r="F432" s="40">
        <v>284.36666666666673</v>
      </c>
      <c r="G432" s="40">
        <v>279.88333333333344</v>
      </c>
      <c r="H432" s="40">
        <v>298.18333333333339</v>
      </c>
      <c r="I432" s="40">
        <v>302.66666666666663</v>
      </c>
      <c r="J432" s="40">
        <v>307.33333333333337</v>
      </c>
      <c r="K432" s="31">
        <v>298</v>
      </c>
      <c r="L432" s="31">
        <v>288.85000000000002</v>
      </c>
      <c r="M432" s="31">
        <v>4.7725999999999997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567.75</v>
      </c>
      <c r="D433" s="40">
        <v>567.2833333333333</v>
      </c>
      <c r="E433" s="40">
        <v>558.86666666666656</v>
      </c>
      <c r="F433" s="40">
        <v>549.98333333333323</v>
      </c>
      <c r="G433" s="40">
        <v>541.56666666666649</v>
      </c>
      <c r="H433" s="40">
        <v>576.16666666666663</v>
      </c>
      <c r="I433" s="40">
        <v>584.58333333333337</v>
      </c>
      <c r="J433" s="40">
        <v>593.4666666666667</v>
      </c>
      <c r="K433" s="31">
        <v>575.70000000000005</v>
      </c>
      <c r="L433" s="31">
        <v>558.4</v>
      </c>
      <c r="M433" s="31">
        <v>0.37875999999999999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372.85</v>
      </c>
      <c r="D434" s="40">
        <v>374.25</v>
      </c>
      <c r="E434" s="40">
        <v>370.6</v>
      </c>
      <c r="F434" s="40">
        <v>368.35</v>
      </c>
      <c r="G434" s="40">
        <v>364.70000000000005</v>
      </c>
      <c r="H434" s="40">
        <v>376.5</v>
      </c>
      <c r="I434" s="40">
        <v>380.15</v>
      </c>
      <c r="J434" s="40">
        <v>382.4</v>
      </c>
      <c r="K434" s="31">
        <v>377.9</v>
      </c>
      <c r="L434" s="31">
        <v>372</v>
      </c>
      <c r="M434" s="31">
        <v>1.92937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2305.9</v>
      </c>
      <c r="D435" s="40">
        <v>2297.0166666666664</v>
      </c>
      <c r="E435" s="40">
        <v>2279.0333333333328</v>
      </c>
      <c r="F435" s="40">
        <v>2252.1666666666665</v>
      </c>
      <c r="G435" s="40">
        <v>2234.1833333333329</v>
      </c>
      <c r="H435" s="40">
        <v>2323.8833333333328</v>
      </c>
      <c r="I435" s="40">
        <v>2341.8666666666663</v>
      </c>
      <c r="J435" s="40">
        <v>2368.7333333333327</v>
      </c>
      <c r="K435" s="31">
        <v>2315</v>
      </c>
      <c r="L435" s="31">
        <v>2270.15</v>
      </c>
      <c r="M435" s="31">
        <v>0.2089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879.8</v>
      </c>
      <c r="D436" s="40">
        <v>875.58333333333337</v>
      </c>
      <c r="E436" s="40">
        <v>861.2166666666667</v>
      </c>
      <c r="F436" s="40">
        <v>842.63333333333333</v>
      </c>
      <c r="G436" s="40">
        <v>828.26666666666665</v>
      </c>
      <c r="H436" s="40">
        <v>894.16666666666674</v>
      </c>
      <c r="I436" s="40">
        <v>908.5333333333333</v>
      </c>
      <c r="J436" s="40">
        <v>927.11666666666679</v>
      </c>
      <c r="K436" s="31">
        <v>889.95</v>
      </c>
      <c r="L436" s="31">
        <v>857</v>
      </c>
      <c r="M436" s="31">
        <v>1.54053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759.75</v>
      </c>
      <c r="D437" s="40">
        <v>760.9</v>
      </c>
      <c r="E437" s="40">
        <v>755</v>
      </c>
      <c r="F437" s="40">
        <v>750.25</v>
      </c>
      <c r="G437" s="40">
        <v>744.35</v>
      </c>
      <c r="H437" s="40">
        <v>765.65</v>
      </c>
      <c r="I437" s="40">
        <v>771.54999999999984</v>
      </c>
      <c r="J437" s="40">
        <v>776.3</v>
      </c>
      <c r="K437" s="31">
        <v>766.8</v>
      </c>
      <c r="L437" s="31">
        <v>756.15</v>
      </c>
      <c r="M437" s="31">
        <v>26.04449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440.15</v>
      </c>
      <c r="D438" s="40">
        <v>441.33333333333331</v>
      </c>
      <c r="E438" s="40">
        <v>431.66666666666663</v>
      </c>
      <c r="F438" s="40">
        <v>423.18333333333334</v>
      </c>
      <c r="G438" s="40">
        <v>413.51666666666665</v>
      </c>
      <c r="H438" s="40">
        <v>449.81666666666661</v>
      </c>
      <c r="I438" s="40">
        <v>459.48333333333323</v>
      </c>
      <c r="J438" s="40">
        <v>467.96666666666658</v>
      </c>
      <c r="K438" s="31">
        <v>451</v>
      </c>
      <c r="L438" s="31">
        <v>432.85</v>
      </c>
      <c r="M438" s="31">
        <v>2.8076699999999999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542.15</v>
      </c>
      <c r="D439" s="40">
        <v>544.35</v>
      </c>
      <c r="E439" s="40">
        <v>537.75</v>
      </c>
      <c r="F439" s="40">
        <v>533.35</v>
      </c>
      <c r="G439" s="40">
        <v>526.75</v>
      </c>
      <c r="H439" s="40">
        <v>548.75</v>
      </c>
      <c r="I439" s="40">
        <v>555.35000000000014</v>
      </c>
      <c r="J439" s="40">
        <v>559.75</v>
      </c>
      <c r="K439" s="31">
        <v>550.95000000000005</v>
      </c>
      <c r="L439" s="31">
        <v>539.95000000000005</v>
      </c>
      <c r="M439" s="31">
        <v>8.6155000000000008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720.55</v>
      </c>
      <c r="D440" s="40">
        <v>721.86666666666667</v>
      </c>
      <c r="E440" s="40">
        <v>713.73333333333335</v>
      </c>
      <c r="F440" s="40">
        <v>706.91666666666663</v>
      </c>
      <c r="G440" s="40">
        <v>698.7833333333333</v>
      </c>
      <c r="H440" s="40">
        <v>728.68333333333339</v>
      </c>
      <c r="I440" s="40">
        <v>736.81666666666683</v>
      </c>
      <c r="J440" s="40">
        <v>743.63333333333344</v>
      </c>
      <c r="K440" s="31">
        <v>730</v>
      </c>
      <c r="L440" s="31">
        <v>715.05</v>
      </c>
      <c r="M440" s="31">
        <v>0.69023999999999996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408.4</v>
      </c>
      <c r="D441" s="40">
        <v>412.5333333333333</v>
      </c>
      <c r="E441" s="40">
        <v>399.91666666666663</v>
      </c>
      <c r="F441" s="40">
        <v>391.43333333333334</v>
      </c>
      <c r="G441" s="40">
        <v>378.81666666666666</v>
      </c>
      <c r="H441" s="40">
        <v>421.01666666666659</v>
      </c>
      <c r="I441" s="40">
        <v>433.63333333333327</v>
      </c>
      <c r="J441" s="40">
        <v>442.11666666666656</v>
      </c>
      <c r="K441" s="31">
        <v>425.15</v>
      </c>
      <c r="L441" s="31">
        <v>404.05</v>
      </c>
      <c r="M441" s="31">
        <v>1.39744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2330.4499999999998</v>
      </c>
      <c r="D442" s="40">
        <v>2350.3833333333332</v>
      </c>
      <c r="E442" s="40">
        <v>2297.0666666666666</v>
      </c>
      <c r="F442" s="40">
        <v>2263.6833333333334</v>
      </c>
      <c r="G442" s="40">
        <v>2210.3666666666668</v>
      </c>
      <c r="H442" s="40">
        <v>2383.7666666666664</v>
      </c>
      <c r="I442" s="40">
        <v>2437.083333333333</v>
      </c>
      <c r="J442" s="40">
        <v>2470.4666666666662</v>
      </c>
      <c r="K442" s="31">
        <v>2403.6999999999998</v>
      </c>
      <c r="L442" s="31">
        <v>2317</v>
      </c>
      <c r="M442" s="31">
        <v>1.35341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518.20000000000005</v>
      </c>
      <c r="D443" s="40">
        <v>514.41666666666663</v>
      </c>
      <c r="E443" s="40">
        <v>508.83333333333326</v>
      </c>
      <c r="F443" s="40">
        <v>499.46666666666664</v>
      </c>
      <c r="G443" s="40">
        <v>493.88333333333327</v>
      </c>
      <c r="H443" s="40">
        <v>523.7833333333333</v>
      </c>
      <c r="I443" s="40">
        <v>529.36666666666656</v>
      </c>
      <c r="J443" s="40">
        <v>538.73333333333323</v>
      </c>
      <c r="K443" s="31">
        <v>520</v>
      </c>
      <c r="L443" s="31">
        <v>505.05</v>
      </c>
      <c r="M443" s="31">
        <v>1.7942800000000001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7.5</v>
      </c>
      <c r="D444" s="40">
        <v>7.3666666666666671</v>
      </c>
      <c r="E444" s="40">
        <v>7.2333333333333343</v>
      </c>
      <c r="F444" s="40">
        <v>6.9666666666666668</v>
      </c>
      <c r="G444" s="40">
        <v>6.8333333333333339</v>
      </c>
      <c r="H444" s="40">
        <v>7.6333333333333346</v>
      </c>
      <c r="I444" s="40">
        <v>7.7666666666666675</v>
      </c>
      <c r="J444" s="40">
        <v>8.033333333333335</v>
      </c>
      <c r="K444" s="31">
        <v>7.5</v>
      </c>
      <c r="L444" s="31">
        <v>7.1</v>
      </c>
      <c r="M444" s="31">
        <v>1027.9742799999999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398.55</v>
      </c>
      <c r="D445" s="40">
        <v>398.38333333333338</v>
      </c>
      <c r="E445" s="40">
        <v>389.81666666666678</v>
      </c>
      <c r="F445" s="40">
        <v>381.08333333333337</v>
      </c>
      <c r="G445" s="40">
        <v>372.51666666666677</v>
      </c>
      <c r="H445" s="40">
        <v>407.11666666666679</v>
      </c>
      <c r="I445" s="40">
        <v>415.68333333333339</v>
      </c>
      <c r="J445" s="40">
        <v>424.4166666666668</v>
      </c>
      <c r="K445" s="31">
        <v>406.95</v>
      </c>
      <c r="L445" s="31">
        <v>389.65</v>
      </c>
      <c r="M445" s="31">
        <v>9.1404099999999993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964.4</v>
      </c>
      <c r="D446" s="40">
        <v>965.31666666666661</v>
      </c>
      <c r="E446" s="40">
        <v>953.43333333333317</v>
      </c>
      <c r="F446" s="40">
        <v>942.46666666666658</v>
      </c>
      <c r="G446" s="40">
        <v>930.58333333333314</v>
      </c>
      <c r="H446" s="40">
        <v>976.28333333333319</v>
      </c>
      <c r="I446" s="40">
        <v>988.16666666666663</v>
      </c>
      <c r="J446" s="40">
        <v>999.13333333333321</v>
      </c>
      <c r="K446" s="31">
        <v>977.2</v>
      </c>
      <c r="L446" s="31">
        <v>954.35</v>
      </c>
      <c r="M446" s="31">
        <v>0.25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597.20000000000005</v>
      </c>
      <c r="D447" s="40">
        <v>597.36666666666667</v>
      </c>
      <c r="E447" s="40">
        <v>592.13333333333333</v>
      </c>
      <c r="F447" s="40">
        <v>587.06666666666661</v>
      </c>
      <c r="G447" s="40">
        <v>581.83333333333326</v>
      </c>
      <c r="H447" s="40">
        <v>602.43333333333339</v>
      </c>
      <c r="I447" s="40">
        <v>607.66666666666674</v>
      </c>
      <c r="J447" s="40">
        <v>612.73333333333346</v>
      </c>
      <c r="K447" s="31">
        <v>602.6</v>
      </c>
      <c r="L447" s="31">
        <v>592.29999999999995</v>
      </c>
      <c r="M447" s="31">
        <v>2.5218699999999998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1846.95</v>
      </c>
      <c r="D448" s="40">
        <v>1820.6499999999999</v>
      </c>
      <c r="E448" s="40">
        <v>1794.3499999999997</v>
      </c>
      <c r="F448" s="40">
        <v>1741.7499999999998</v>
      </c>
      <c r="G448" s="40">
        <v>1715.4499999999996</v>
      </c>
      <c r="H448" s="40">
        <v>1873.2499999999998</v>
      </c>
      <c r="I448" s="40">
        <v>1899.55</v>
      </c>
      <c r="J448" s="40">
        <v>1952.1499999999999</v>
      </c>
      <c r="K448" s="31">
        <v>1846.95</v>
      </c>
      <c r="L448" s="31">
        <v>1768.05</v>
      </c>
      <c r="M448" s="31">
        <v>5.9359400000000004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13362.6</v>
      </c>
      <c r="D449" s="40">
        <v>13387.116666666667</v>
      </c>
      <c r="E449" s="40">
        <v>13275.483333333334</v>
      </c>
      <c r="F449" s="40">
        <v>13188.366666666667</v>
      </c>
      <c r="G449" s="40">
        <v>13076.733333333334</v>
      </c>
      <c r="H449" s="40">
        <v>13474.233333333334</v>
      </c>
      <c r="I449" s="40">
        <v>13585.866666666669</v>
      </c>
      <c r="J449" s="40">
        <v>13672.983333333334</v>
      </c>
      <c r="K449" s="31">
        <v>13498.75</v>
      </c>
      <c r="L449" s="31">
        <v>13300</v>
      </c>
      <c r="M449" s="31">
        <v>1.268E-2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935.85</v>
      </c>
      <c r="D450" s="40">
        <v>931.44999999999993</v>
      </c>
      <c r="E450" s="40">
        <v>922.39999999999986</v>
      </c>
      <c r="F450" s="40">
        <v>908.94999999999993</v>
      </c>
      <c r="G450" s="40">
        <v>899.89999999999986</v>
      </c>
      <c r="H450" s="40">
        <v>944.89999999999986</v>
      </c>
      <c r="I450" s="40">
        <v>953.94999999999982</v>
      </c>
      <c r="J450" s="40">
        <v>967.39999999999986</v>
      </c>
      <c r="K450" s="31">
        <v>940.5</v>
      </c>
      <c r="L450" s="31">
        <v>918</v>
      </c>
      <c r="M450" s="31">
        <v>14.89306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212.8</v>
      </c>
      <c r="D451" s="40">
        <v>213.01666666666665</v>
      </c>
      <c r="E451" s="40">
        <v>211.0333333333333</v>
      </c>
      <c r="F451" s="40">
        <v>209.26666666666665</v>
      </c>
      <c r="G451" s="40">
        <v>207.2833333333333</v>
      </c>
      <c r="H451" s="40">
        <v>214.7833333333333</v>
      </c>
      <c r="I451" s="40">
        <v>216.76666666666665</v>
      </c>
      <c r="J451" s="40">
        <v>218.5333333333333</v>
      </c>
      <c r="K451" s="31">
        <v>215</v>
      </c>
      <c r="L451" s="31">
        <v>211.25</v>
      </c>
      <c r="M451" s="31">
        <v>9.6737099999999998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1369.8</v>
      </c>
      <c r="D452" s="40">
        <v>1367.0333333333335</v>
      </c>
      <c r="E452" s="40">
        <v>1352.7666666666671</v>
      </c>
      <c r="F452" s="40">
        <v>1335.7333333333336</v>
      </c>
      <c r="G452" s="40">
        <v>1321.4666666666672</v>
      </c>
      <c r="H452" s="40">
        <v>1384.0666666666671</v>
      </c>
      <c r="I452" s="40">
        <v>1398.3333333333335</v>
      </c>
      <c r="J452" s="40">
        <v>1415.366666666667</v>
      </c>
      <c r="K452" s="31">
        <v>1381.3</v>
      </c>
      <c r="L452" s="31">
        <v>1350</v>
      </c>
      <c r="M452" s="31">
        <v>2.5506199999999999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777.5</v>
      </c>
      <c r="D453" s="40">
        <v>774.19999999999993</v>
      </c>
      <c r="E453" s="40">
        <v>769.34999999999991</v>
      </c>
      <c r="F453" s="40">
        <v>761.19999999999993</v>
      </c>
      <c r="G453" s="40">
        <v>756.34999999999991</v>
      </c>
      <c r="H453" s="40">
        <v>782.34999999999991</v>
      </c>
      <c r="I453" s="40">
        <v>787.2</v>
      </c>
      <c r="J453" s="40">
        <v>795.34999999999991</v>
      </c>
      <c r="K453" s="31">
        <v>779.05</v>
      </c>
      <c r="L453" s="31">
        <v>766.05</v>
      </c>
      <c r="M453" s="31">
        <v>9.3582800000000006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5943.4</v>
      </c>
      <c r="D454" s="40">
        <v>5961.4833333333336</v>
      </c>
      <c r="E454" s="40">
        <v>5863.9666666666672</v>
      </c>
      <c r="F454" s="40">
        <v>5784.5333333333338</v>
      </c>
      <c r="G454" s="40">
        <v>5687.0166666666673</v>
      </c>
      <c r="H454" s="40">
        <v>6040.916666666667</v>
      </c>
      <c r="I454" s="40">
        <v>6138.4333333333334</v>
      </c>
      <c r="J454" s="40">
        <v>6217.8666666666668</v>
      </c>
      <c r="K454" s="31">
        <v>6059</v>
      </c>
      <c r="L454" s="31">
        <v>5882.05</v>
      </c>
      <c r="M454" s="31">
        <v>1.98455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493.95</v>
      </c>
      <c r="D455" s="40">
        <v>494</v>
      </c>
      <c r="E455" s="40">
        <v>489.5</v>
      </c>
      <c r="F455" s="40">
        <v>485.05</v>
      </c>
      <c r="G455" s="40">
        <v>480.55</v>
      </c>
      <c r="H455" s="40">
        <v>498.45</v>
      </c>
      <c r="I455" s="40">
        <v>502.95</v>
      </c>
      <c r="J455" s="40">
        <v>507.4</v>
      </c>
      <c r="K455" s="31">
        <v>498.5</v>
      </c>
      <c r="L455" s="31">
        <v>489.55</v>
      </c>
      <c r="M455" s="31">
        <v>169.51593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259.60000000000002</v>
      </c>
      <c r="D456" s="40">
        <v>259.60000000000002</v>
      </c>
      <c r="E456" s="40">
        <v>257.65000000000003</v>
      </c>
      <c r="F456" s="40">
        <v>255.7</v>
      </c>
      <c r="G456" s="40">
        <v>253.75</v>
      </c>
      <c r="H456" s="40">
        <v>261.55000000000007</v>
      </c>
      <c r="I456" s="40">
        <v>263.50000000000011</v>
      </c>
      <c r="J456" s="40">
        <v>265.4500000000001</v>
      </c>
      <c r="K456" s="31">
        <v>261.55</v>
      </c>
      <c r="L456" s="31">
        <v>257.64999999999998</v>
      </c>
      <c r="M456" s="31">
        <v>17.227589999999999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227.7</v>
      </c>
      <c r="D457" s="40">
        <v>228.4666666666667</v>
      </c>
      <c r="E457" s="40">
        <v>226.03333333333339</v>
      </c>
      <c r="F457" s="40">
        <v>224.3666666666667</v>
      </c>
      <c r="G457" s="40">
        <v>221.93333333333339</v>
      </c>
      <c r="H457" s="40">
        <v>230.13333333333338</v>
      </c>
      <c r="I457" s="40">
        <v>232.56666666666666</v>
      </c>
      <c r="J457" s="40">
        <v>234.23333333333338</v>
      </c>
      <c r="K457" s="31">
        <v>230.9</v>
      </c>
      <c r="L457" s="31">
        <v>226.8</v>
      </c>
      <c r="M457" s="31">
        <v>235.16676000000001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1176.8499999999999</v>
      </c>
      <c r="D458" s="40">
        <v>1172.6166666666666</v>
      </c>
      <c r="E458" s="40">
        <v>1163.2333333333331</v>
      </c>
      <c r="F458" s="40">
        <v>1149.6166666666666</v>
      </c>
      <c r="G458" s="40">
        <v>1140.2333333333331</v>
      </c>
      <c r="H458" s="40">
        <v>1186.2333333333331</v>
      </c>
      <c r="I458" s="40">
        <v>1195.6166666666668</v>
      </c>
      <c r="J458" s="40">
        <v>1209.2333333333331</v>
      </c>
      <c r="K458" s="31">
        <v>1182</v>
      </c>
      <c r="L458" s="31">
        <v>1159</v>
      </c>
      <c r="M458" s="31">
        <v>52.123939999999997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762.4</v>
      </c>
      <c r="D459" s="40">
        <v>765.01666666666677</v>
      </c>
      <c r="E459" s="40">
        <v>755.38333333333355</v>
      </c>
      <c r="F459" s="40">
        <v>748.36666666666679</v>
      </c>
      <c r="G459" s="40">
        <v>738.73333333333358</v>
      </c>
      <c r="H459" s="40">
        <v>772.03333333333353</v>
      </c>
      <c r="I459" s="40">
        <v>781.66666666666674</v>
      </c>
      <c r="J459" s="40">
        <v>788.68333333333351</v>
      </c>
      <c r="K459" s="31">
        <v>774.65</v>
      </c>
      <c r="L459" s="31">
        <v>758</v>
      </c>
      <c r="M459" s="31">
        <v>0.46410000000000001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2250.25</v>
      </c>
      <c r="D460" s="40">
        <v>2266.7166666666667</v>
      </c>
      <c r="E460" s="40">
        <v>2186.1833333333334</v>
      </c>
      <c r="F460" s="40">
        <v>2122.1166666666668</v>
      </c>
      <c r="G460" s="40">
        <v>2041.5833333333335</v>
      </c>
      <c r="H460" s="40">
        <v>2330.7833333333333</v>
      </c>
      <c r="I460" s="40">
        <v>2411.3166666666671</v>
      </c>
      <c r="J460" s="40">
        <v>2475.3833333333332</v>
      </c>
      <c r="K460" s="31">
        <v>2347.25</v>
      </c>
      <c r="L460" s="31">
        <v>2202.65</v>
      </c>
      <c r="M460" s="31">
        <v>1.95401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810.1</v>
      </c>
      <c r="D461" s="40">
        <v>812.78333333333342</v>
      </c>
      <c r="E461" s="40">
        <v>800.61666666666679</v>
      </c>
      <c r="F461" s="40">
        <v>791.13333333333333</v>
      </c>
      <c r="G461" s="40">
        <v>778.9666666666667</v>
      </c>
      <c r="H461" s="40">
        <v>822.26666666666688</v>
      </c>
      <c r="I461" s="40">
        <v>834.43333333333362</v>
      </c>
      <c r="J461" s="40">
        <v>843.91666666666697</v>
      </c>
      <c r="K461" s="31">
        <v>824.95</v>
      </c>
      <c r="L461" s="31">
        <v>803.3</v>
      </c>
      <c r="M461" s="31">
        <v>0.18973000000000001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3601.75</v>
      </c>
      <c r="D462" s="40">
        <v>3600.8333333333335</v>
      </c>
      <c r="E462" s="40">
        <v>3566.916666666667</v>
      </c>
      <c r="F462" s="40">
        <v>3532.0833333333335</v>
      </c>
      <c r="G462" s="40">
        <v>3498.166666666667</v>
      </c>
      <c r="H462" s="40">
        <v>3635.666666666667</v>
      </c>
      <c r="I462" s="40">
        <v>3669.5833333333339</v>
      </c>
      <c r="J462" s="40">
        <v>3704.416666666667</v>
      </c>
      <c r="K462" s="31">
        <v>3634.75</v>
      </c>
      <c r="L462" s="31">
        <v>3566</v>
      </c>
      <c r="M462" s="31">
        <v>15.67957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4094.7</v>
      </c>
      <c r="D463" s="40">
        <v>4134.0499999999993</v>
      </c>
      <c r="E463" s="40">
        <v>4039.9499999999989</v>
      </c>
      <c r="F463" s="40">
        <v>3985.2</v>
      </c>
      <c r="G463" s="40">
        <v>3891.0999999999995</v>
      </c>
      <c r="H463" s="40">
        <v>4188.7999999999984</v>
      </c>
      <c r="I463" s="40">
        <v>4282.8999999999987</v>
      </c>
      <c r="J463" s="40">
        <v>4337.6499999999978</v>
      </c>
      <c r="K463" s="31">
        <v>4228.1499999999996</v>
      </c>
      <c r="L463" s="31">
        <v>4079.3</v>
      </c>
      <c r="M463" s="31">
        <v>0.62163000000000002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1611.2</v>
      </c>
      <c r="D464" s="40">
        <v>1605.3999999999999</v>
      </c>
      <c r="E464" s="40">
        <v>1590.7999999999997</v>
      </c>
      <c r="F464" s="40">
        <v>1570.3999999999999</v>
      </c>
      <c r="G464" s="40">
        <v>1555.7999999999997</v>
      </c>
      <c r="H464" s="40">
        <v>1625.7999999999997</v>
      </c>
      <c r="I464" s="40">
        <v>1640.3999999999996</v>
      </c>
      <c r="J464" s="40">
        <v>1660.7999999999997</v>
      </c>
      <c r="K464" s="31">
        <v>1620</v>
      </c>
      <c r="L464" s="31">
        <v>1585</v>
      </c>
      <c r="M464" s="31">
        <v>19.47954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1753.1</v>
      </c>
      <c r="D465" s="40">
        <v>1736.9666666666665</v>
      </c>
      <c r="E465" s="40">
        <v>1691.6833333333329</v>
      </c>
      <c r="F465" s="40">
        <v>1630.2666666666664</v>
      </c>
      <c r="G465" s="40">
        <v>1584.9833333333329</v>
      </c>
      <c r="H465" s="40">
        <v>1798.383333333333</v>
      </c>
      <c r="I465" s="40">
        <v>1843.6666666666663</v>
      </c>
      <c r="J465" s="40">
        <v>1905.083333333333</v>
      </c>
      <c r="K465" s="31">
        <v>1782.25</v>
      </c>
      <c r="L465" s="31">
        <v>1675.55</v>
      </c>
      <c r="M465" s="31">
        <v>1.1010800000000001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1082.8499999999999</v>
      </c>
      <c r="D466" s="40">
        <v>1075.3500000000001</v>
      </c>
      <c r="E466" s="40">
        <v>1059.7500000000002</v>
      </c>
      <c r="F466" s="40">
        <v>1036.6500000000001</v>
      </c>
      <c r="G466" s="40">
        <v>1021.0500000000002</v>
      </c>
      <c r="H466" s="40">
        <v>1098.4500000000003</v>
      </c>
      <c r="I466" s="40">
        <v>1114.0500000000002</v>
      </c>
      <c r="J466" s="40">
        <v>1137.1500000000003</v>
      </c>
      <c r="K466" s="31">
        <v>1090.95</v>
      </c>
      <c r="L466" s="31">
        <v>1052.25</v>
      </c>
      <c r="M466" s="31">
        <v>1.6605000000000001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1674.45</v>
      </c>
      <c r="D467" s="40">
        <v>1669.9833333333333</v>
      </c>
      <c r="E467" s="40">
        <v>1655.9666666666667</v>
      </c>
      <c r="F467" s="40">
        <v>1637.4833333333333</v>
      </c>
      <c r="G467" s="40">
        <v>1623.4666666666667</v>
      </c>
      <c r="H467" s="40">
        <v>1688.4666666666667</v>
      </c>
      <c r="I467" s="40">
        <v>1702.4833333333336</v>
      </c>
      <c r="J467" s="40">
        <v>1720.9666666666667</v>
      </c>
      <c r="K467" s="31">
        <v>1684</v>
      </c>
      <c r="L467" s="31">
        <v>1651.5</v>
      </c>
      <c r="M467" s="31">
        <v>0.35613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1909.6</v>
      </c>
      <c r="D468" s="40">
        <v>1932.05</v>
      </c>
      <c r="E468" s="40">
        <v>1881.55</v>
      </c>
      <c r="F468" s="40">
        <v>1853.5</v>
      </c>
      <c r="G468" s="40">
        <v>1803</v>
      </c>
      <c r="H468" s="40">
        <v>1960.1</v>
      </c>
      <c r="I468" s="40">
        <v>2010.6</v>
      </c>
      <c r="J468" s="40">
        <v>2038.6499999999999</v>
      </c>
      <c r="K468" s="31">
        <v>1982.55</v>
      </c>
      <c r="L468" s="31">
        <v>1904</v>
      </c>
      <c r="M468" s="31">
        <v>0.52644999999999997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2373.15</v>
      </c>
      <c r="D469" s="40">
        <v>2384.3333333333335</v>
      </c>
      <c r="E469" s="40">
        <v>2344.666666666667</v>
      </c>
      <c r="F469" s="40">
        <v>2316.1833333333334</v>
      </c>
      <c r="G469" s="40">
        <v>2276.5166666666669</v>
      </c>
      <c r="H469" s="40">
        <v>2412.8166666666671</v>
      </c>
      <c r="I469" s="40">
        <v>2452.483333333334</v>
      </c>
      <c r="J469" s="40">
        <v>2480.9666666666672</v>
      </c>
      <c r="K469" s="31">
        <v>2424</v>
      </c>
      <c r="L469" s="31">
        <v>2355.85</v>
      </c>
      <c r="M469" s="31">
        <v>12.50492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3112.8</v>
      </c>
      <c r="D470" s="40">
        <v>3119.5499999999997</v>
      </c>
      <c r="E470" s="40">
        <v>3087.2499999999995</v>
      </c>
      <c r="F470" s="40">
        <v>3061.7</v>
      </c>
      <c r="G470" s="40">
        <v>3029.3999999999996</v>
      </c>
      <c r="H470" s="40">
        <v>3145.0999999999995</v>
      </c>
      <c r="I470" s="40">
        <v>3177.3999999999996</v>
      </c>
      <c r="J470" s="40">
        <v>3202.9499999999994</v>
      </c>
      <c r="K470" s="31">
        <v>3151.85</v>
      </c>
      <c r="L470" s="31">
        <v>3094</v>
      </c>
      <c r="M470" s="31">
        <v>0.89456999999999998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577.85</v>
      </c>
      <c r="D471" s="40">
        <v>579.04999999999995</v>
      </c>
      <c r="E471" s="40">
        <v>575.09999999999991</v>
      </c>
      <c r="F471" s="40">
        <v>572.34999999999991</v>
      </c>
      <c r="G471" s="40">
        <v>568.39999999999986</v>
      </c>
      <c r="H471" s="40">
        <v>581.79999999999995</v>
      </c>
      <c r="I471" s="40">
        <v>585.75</v>
      </c>
      <c r="J471" s="40">
        <v>588.5</v>
      </c>
      <c r="K471" s="31">
        <v>583</v>
      </c>
      <c r="L471" s="31">
        <v>576.29999999999995</v>
      </c>
      <c r="M471" s="31">
        <v>3.6238999999999999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1037.45</v>
      </c>
      <c r="D472" s="40">
        <v>1038.55</v>
      </c>
      <c r="E472" s="40">
        <v>1026.5</v>
      </c>
      <c r="F472" s="40">
        <v>1015.55</v>
      </c>
      <c r="G472" s="40">
        <v>1003.5</v>
      </c>
      <c r="H472" s="40">
        <v>1049.5</v>
      </c>
      <c r="I472" s="40">
        <v>1061.5499999999997</v>
      </c>
      <c r="J472" s="40">
        <v>1072.5</v>
      </c>
      <c r="K472" s="31">
        <v>1050.5999999999999</v>
      </c>
      <c r="L472" s="31">
        <v>1027.5999999999999</v>
      </c>
      <c r="M472" s="31">
        <v>2.1464400000000001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54.15</v>
      </c>
      <c r="D473" s="40">
        <v>53.65</v>
      </c>
      <c r="E473" s="40">
        <v>53.15</v>
      </c>
      <c r="F473" s="40">
        <v>52.15</v>
      </c>
      <c r="G473" s="40">
        <v>51.65</v>
      </c>
      <c r="H473" s="40">
        <v>54.65</v>
      </c>
      <c r="I473" s="40">
        <v>55.15</v>
      </c>
      <c r="J473" s="40">
        <v>56.15</v>
      </c>
      <c r="K473" s="31">
        <v>54.15</v>
      </c>
      <c r="L473" s="31">
        <v>52.65</v>
      </c>
      <c r="M473" s="31">
        <v>286.58116000000001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184.35</v>
      </c>
      <c r="D474" s="40">
        <v>184.9</v>
      </c>
      <c r="E474" s="40">
        <v>181.8</v>
      </c>
      <c r="F474" s="40">
        <v>179.25</v>
      </c>
      <c r="G474" s="40">
        <v>176.15</v>
      </c>
      <c r="H474" s="40">
        <v>187.45000000000002</v>
      </c>
      <c r="I474" s="40">
        <v>190.54999999999998</v>
      </c>
      <c r="J474" s="40">
        <v>193.10000000000002</v>
      </c>
      <c r="K474" s="31">
        <v>188</v>
      </c>
      <c r="L474" s="31">
        <v>182.35</v>
      </c>
      <c r="M474" s="31">
        <v>3.9237899999999999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10608.45</v>
      </c>
      <c r="D475" s="40">
        <v>10496.616666666667</v>
      </c>
      <c r="E475" s="40">
        <v>10313.233333333334</v>
      </c>
      <c r="F475" s="40">
        <v>10018.016666666666</v>
      </c>
      <c r="G475" s="40">
        <v>9834.6333333333332</v>
      </c>
      <c r="H475" s="40">
        <v>10791.833333333334</v>
      </c>
      <c r="I475" s="40">
        <v>10975.216666666669</v>
      </c>
      <c r="J475" s="40">
        <v>11270.433333333334</v>
      </c>
      <c r="K475" s="31">
        <v>10680</v>
      </c>
      <c r="L475" s="31">
        <v>10201.4</v>
      </c>
      <c r="M475" s="31">
        <v>0.18733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141.19999999999999</v>
      </c>
      <c r="D476" s="40">
        <v>136.79999999999998</v>
      </c>
      <c r="E476" s="40">
        <v>132.39999999999998</v>
      </c>
      <c r="F476" s="40">
        <v>123.6</v>
      </c>
      <c r="G476" s="40">
        <v>119.19999999999999</v>
      </c>
      <c r="H476" s="40">
        <v>145.59999999999997</v>
      </c>
      <c r="I476" s="40">
        <v>150</v>
      </c>
      <c r="J476" s="40">
        <v>158.79999999999995</v>
      </c>
      <c r="K476" s="31">
        <v>141.19999999999999</v>
      </c>
      <c r="L476" s="31">
        <v>128</v>
      </c>
      <c r="M476" s="31">
        <v>263.05158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44.6</v>
      </c>
      <c r="D477" s="40">
        <v>43.716666666666669</v>
      </c>
      <c r="E477" s="40">
        <v>42.283333333333339</v>
      </c>
      <c r="F477" s="40">
        <v>39.966666666666669</v>
      </c>
      <c r="G477" s="40">
        <v>38.533333333333339</v>
      </c>
      <c r="H477" s="40">
        <v>46.033333333333339</v>
      </c>
      <c r="I477" s="40">
        <v>47.466666666666676</v>
      </c>
      <c r="J477" s="40">
        <v>49.783333333333339</v>
      </c>
      <c r="K477" s="31">
        <v>45.15</v>
      </c>
      <c r="L477" s="31">
        <v>41.4</v>
      </c>
      <c r="M477" s="31">
        <v>263.02677999999997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684.65</v>
      </c>
      <c r="D478" s="40">
        <v>681.5333333333333</v>
      </c>
      <c r="E478" s="40">
        <v>677.11666666666656</v>
      </c>
      <c r="F478" s="40">
        <v>669.58333333333326</v>
      </c>
      <c r="G478" s="40">
        <v>665.16666666666652</v>
      </c>
      <c r="H478" s="40">
        <v>689.06666666666661</v>
      </c>
      <c r="I478" s="40">
        <v>693.48333333333335</v>
      </c>
      <c r="J478" s="40">
        <v>701.01666666666665</v>
      </c>
      <c r="K478" s="31">
        <v>685.95</v>
      </c>
      <c r="L478" s="31">
        <v>674</v>
      </c>
      <c r="M478" s="31">
        <v>8.71861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1568.7</v>
      </c>
      <c r="D479" s="40">
        <v>1564.7</v>
      </c>
      <c r="E479" s="40">
        <v>1541.6000000000001</v>
      </c>
      <c r="F479" s="40">
        <v>1514.5</v>
      </c>
      <c r="G479" s="40">
        <v>1491.4</v>
      </c>
      <c r="H479" s="40">
        <v>1591.8000000000002</v>
      </c>
      <c r="I479" s="40">
        <v>1614.9</v>
      </c>
      <c r="J479" s="40">
        <v>1642.0000000000002</v>
      </c>
      <c r="K479" s="31">
        <v>1587.8</v>
      </c>
      <c r="L479" s="31">
        <v>1537.6</v>
      </c>
      <c r="M479" s="31">
        <v>4.7307499999999996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13.4</v>
      </c>
      <c r="D480" s="40">
        <v>13.383333333333335</v>
      </c>
      <c r="E480" s="40">
        <v>13.216666666666669</v>
      </c>
      <c r="F480" s="40">
        <v>13.033333333333333</v>
      </c>
      <c r="G480" s="40">
        <v>12.866666666666667</v>
      </c>
      <c r="H480" s="40">
        <v>13.56666666666667</v>
      </c>
      <c r="I480" s="40">
        <v>13.733333333333338</v>
      </c>
      <c r="J480" s="40">
        <v>13.916666666666671</v>
      </c>
      <c r="K480" s="31">
        <v>13.55</v>
      </c>
      <c r="L480" s="31">
        <v>13.2</v>
      </c>
      <c r="M480" s="31">
        <v>37.32009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543.15</v>
      </c>
      <c r="D481" s="40">
        <v>546.26666666666677</v>
      </c>
      <c r="E481" s="40">
        <v>536.53333333333353</v>
      </c>
      <c r="F481" s="40">
        <v>529.91666666666674</v>
      </c>
      <c r="G481" s="40">
        <v>520.18333333333351</v>
      </c>
      <c r="H481" s="40">
        <v>552.88333333333355</v>
      </c>
      <c r="I481" s="40">
        <v>562.6166666666669</v>
      </c>
      <c r="J481" s="40">
        <v>569.23333333333358</v>
      </c>
      <c r="K481" s="31">
        <v>556</v>
      </c>
      <c r="L481" s="31">
        <v>539.65</v>
      </c>
      <c r="M481" s="31">
        <v>1.5325800000000001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139.55000000000001</v>
      </c>
      <c r="D482" s="40">
        <v>139.79999999999998</v>
      </c>
      <c r="E482" s="40">
        <v>138.74999999999997</v>
      </c>
      <c r="F482" s="40">
        <v>137.94999999999999</v>
      </c>
      <c r="G482" s="40">
        <v>136.89999999999998</v>
      </c>
      <c r="H482" s="40">
        <v>140.59999999999997</v>
      </c>
      <c r="I482" s="40">
        <v>141.64999999999998</v>
      </c>
      <c r="J482" s="40">
        <v>142.44999999999996</v>
      </c>
      <c r="K482" s="31">
        <v>140.85</v>
      </c>
      <c r="L482" s="31">
        <v>139</v>
      </c>
      <c r="M482" s="31">
        <v>4.9438199999999997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19.2</v>
      </c>
      <c r="D483" s="40">
        <v>19.216666666666665</v>
      </c>
      <c r="E483" s="40">
        <v>19.083333333333329</v>
      </c>
      <c r="F483" s="40">
        <v>18.966666666666665</v>
      </c>
      <c r="G483" s="40">
        <v>18.833333333333329</v>
      </c>
      <c r="H483" s="40">
        <v>19.333333333333329</v>
      </c>
      <c r="I483" s="40">
        <v>19.466666666666661</v>
      </c>
      <c r="J483" s="40">
        <v>19.583333333333329</v>
      </c>
      <c r="K483" s="31">
        <v>19.350000000000001</v>
      </c>
      <c r="L483" s="31">
        <v>19.100000000000001</v>
      </c>
      <c r="M483" s="31">
        <v>19.10887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7433.85</v>
      </c>
      <c r="D484" s="40">
        <v>7446.3499999999995</v>
      </c>
      <c r="E484" s="40">
        <v>7377.4999999999991</v>
      </c>
      <c r="F484" s="40">
        <v>7321.15</v>
      </c>
      <c r="G484" s="40">
        <v>7252.2999999999993</v>
      </c>
      <c r="H484" s="40">
        <v>7502.6999999999989</v>
      </c>
      <c r="I484" s="40">
        <v>7571.5499999999993</v>
      </c>
      <c r="J484" s="40">
        <v>7627.8999999999987</v>
      </c>
      <c r="K484" s="31">
        <v>7515.2</v>
      </c>
      <c r="L484" s="31">
        <v>7390</v>
      </c>
      <c r="M484" s="31">
        <v>1.9858199999999999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47.1</v>
      </c>
      <c r="D485" s="40">
        <v>46.866666666666667</v>
      </c>
      <c r="E485" s="40">
        <v>46.483333333333334</v>
      </c>
      <c r="F485" s="40">
        <v>45.866666666666667</v>
      </c>
      <c r="G485" s="40">
        <v>45.483333333333334</v>
      </c>
      <c r="H485" s="40">
        <v>47.483333333333334</v>
      </c>
      <c r="I485" s="40">
        <v>47.866666666666674</v>
      </c>
      <c r="J485" s="40">
        <v>48.483333333333334</v>
      </c>
      <c r="K485" s="31">
        <v>47.25</v>
      </c>
      <c r="L485" s="31">
        <v>46.25</v>
      </c>
      <c r="M485" s="31">
        <v>115.57796999999999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742.2</v>
      </c>
      <c r="D486" s="40">
        <v>737.91666666666663</v>
      </c>
      <c r="E486" s="40">
        <v>731.83333333333326</v>
      </c>
      <c r="F486" s="40">
        <v>721.46666666666658</v>
      </c>
      <c r="G486" s="40">
        <v>715.38333333333321</v>
      </c>
      <c r="H486" s="40">
        <v>748.2833333333333</v>
      </c>
      <c r="I486" s="40">
        <v>754.36666666666656</v>
      </c>
      <c r="J486" s="40">
        <v>764.73333333333335</v>
      </c>
      <c r="K486" s="31">
        <v>744</v>
      </c>
      <c r="L486" s="31">
        <v>727.55</v>
      </c>
      <c r="M486" s="31">
        <v>23.961469999999998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1007.25</v>
      </c>
      <c r="D487" s="40">
        <v>1012.5833333333334</v>
      </c>
      <c r="E487" s="40">
        <v>997.4666666666667</v>
      </c>
      <c r="F487" s="40">
        <v>987.68333333333328</v>
      </c>
      <c r="G487" s="40">
        <v>972.56666666666661</v>
      </c>
      <c r="H487" s="40">
        <v>1022.3666666666668</v>
      </c>
      <c r="I487" s="40">
        <v>1037.4833333333333</v>
      </c>
      <c r="J487" s="40">
        <v>1047.2666666666669</v>
      </c>
      <c r="K487" s="31">
        <v>1027.7</v>
      </c>
      <c r="L487" s="31">
        <v>1002.8</v>
      </c>
      <c r="M487" s="31">
        <v>2.7003200000000001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571.45000000000005</v>
      </c>
      <c r="D488" s="40">
        <v>571.01666666666677</v>
      </c>
      <c r="E488" s="40">
        <v>560.43333333333351</v>
      </c>
      <c r="F488" s="40">
        <v>549.41666666666674</v>
      </c>
      <c r="G488" s="40">
        <v>538.83333333333348</v>
      </c>
      <c r="H488" s="40">
        <v>582.03333333333353</v>
      </c>
      <c r="I488" s="40">
        <v>592.61666666666679</v>
      </c>
      <c r="J488" s="40">
        <v>603.63333333333355</v>
      </c>
      <c r="K488" s="31">
        <v>581.6</v>
      </c>
      <c r="L488" s="31">
        <v>560</v>
      </c>
      <c r="M488" s="31">
        <v>1.1457999999999999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36.299999999999997</v>
      </c>
      <c r="D489" s="40">
        <v>36.06666666666667</v>
      </c>
      <c r="E489" s="40">
        <v>35.433333333333337</v>
      </c>
      <c r="F489" s="40">
        <v>34.56666666666667</v>
      </c>
      <c r="G489" s="40">
        <v>33.933333333333337</v>
      </c>
      <c r="H489" s="40">
        <v>36.933333333333337</v>
      </c>
      <c r="I489" s="40">
        <v>37.566666666666677</v>
      </c>
      <c r="J489" s="40">
        <v>38.433333333333337</v>
      </c>
      <c r="K489" s="31">
        <v>36.700000000000003</v>
      </c>
      <c r="L489" s="31">
        <v>35.200000000000003</v>
      </c>
      <c r="M489" s="31">
        <v>33.3185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1091.5999999999999</v>
      </c>
      <c r="D490" s="40">
        <v>1090.9166666666667</v>
      </c>
      <c r="E490" s="40">
        <v>1078.9833333333336</v>
      </c>
      <c r="F490" s="40">
        <v>1066.3666666666668</v>
      </c>
      <c r="G490" s="40">
        <v>1054.4333333333336</v>
      </c>
      <c r="H490" s="40">
        <v>1103.5333333333335</v>
      </c>
      <c r="I490" s="40">
        <v>1115.4666666666665</v>
      </c>
      <c r="J490" s="40">
        <v>1128.0833333333335</v>
      </c>
      <c r="K490" s="31">
        <v>1102.8499999999999</v>
      </c>
      <c r="L490" s="31">
        <v>1078.3</v>
      </c>
      <c r="M490" s="31">
        <v>0.37387999999999999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325.10000000000002</v>
      </c>
      <c r="D491" s="40">
        <v>320.15000000000003</v>
      </c>
      <c r="E491" s="40">
        <v>310.50000000000006</v>
      </c>
      <c r="F491" s="40">
        <v>295.90000000000003</v>
      </c>
      <c r="G491" s="40">
        <v>286.25000000000006</v>
      </c>
      <c r="H491" s="40">
        <v>334.75000000000006</v>
      </c>
      <c r="I491" s="40">
        <v>344.40000000000003</v>
      </c>
      <c r="J491" s="40">
        <v>359.00000000000006</v>
      </c>
      <c r="K491" s="31">
        <v>329.8</v>
      </c>
      <c r="L491" s="31">
        <v>305.55</v>
      </c>
      <c r="M491" s="31">
        <v>16.112490000000001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893.9</v>
      </c>
      <c r="D492" s="40">
        <v>893.51666666666677</v>
      </c>
      <c r="E492" s="40">
        <v>884.58333333333348</v>
      </c>
      <c r="F492" s="40">
        <v>875.26666666666677</v>
      </c>
      <c r="G492" s="40">
        <v>866.33333333333348</v>
      </c>
      <c r="H492" s="40">
        <v>902.83333333333348</v>
      </c>
      <c r="I492" s="40">
        <v>911.76666666666665</v>
      </c>
      <c r="J492" s="40">
        <v>921.08333333333348</v>
      </c>
      <c r="K492" s="31">
        <v>902.45</v>
      </c>
      <c r="L492" s="31">
        <v>884.2</v>
      </c>
      <c r="M492" s="31">
        <v>1.2900400000000001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348.45</v>
      </c>
      <c r="D493" s="40">
        <v>347.58333333333331</v>
      </c>
      <c r="E493" s="40">
        <v>344.21666666666664</v>
      </c>
      <c r="F493" s="40">
        <v>339.98333333333335</v>
      </c>
      <c r="G493" s="40">
        <v>336.61666666666667</v>
      </c>
      <c r="H493" s="40">
        <v>351.81666666666661</v>
      </c>
      <c r="I493" s="40">
        <v>355.18333333333328</v>
      </c>
      <c r="J493" s="40">
        <v>359.41666666666657</v>
      </c>
      <c r="K493" s="31">
        <v>350.95</v>
      </c>
      <c r="L493" s="31">
        <v>343.35</v>
      </c>
      <c r="M493" s="31">
        <v>142.12622999999999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2588.75</v>
      </c>
      <c r="D494" s="40">
        <v>2599.9333333333334</v>
      </c>
      <c r="E494" s="40">
        <v>2563.8166666666666</v>
      </c>
      <c r="F494" s="40">
        <v>2538.8833333333332</v>
      </c>
      <c r="G494" s="40">
        <v>2502.7666666666664</v>
      </c>
      <c r="H494" s="40">
        <v>2624.8666666666668</v>
      </c>
      <c r="I494" s="40">
        <v>2660.9833333333336</v>
      </c>
      <c r="J494" s="40">
        <v>2685.916666666667</v>
      </c>
      <c r="K494" s="31">
        <v>2636.05</v>
      </c>
      <c r="L494" s="31">
        <v>2575</v>
      </c>
      <c r="M494" s="31">
        <v>0.26745999999999998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238.6</v>
      </c>
      <c r="D495" s="40">
        <v>238.66666666666666</v>
      </c>
      <c r="E495" s="40">
        <v>235.43333333333331</v>
      </c>
      <c r="F495" s="40">
        <v>232.26666666666665</v>
      </c>
      <c r="G495" s="40">
        <v>229.0333333333333</v>
      </c>
      <c r="H495" s="40">
        <v>241.83333333333331</v>
      </c>
      <c r="I495" s="40">
        <v>245.06666666666666</v>
      </c>
      <c r="J495" s="40">
        <v>248.23333333333332</v>
      </c>
      <c r="K495" s="31">
        <v>241.9</v>
      </c>
      <c r="L495" s="31">
        <v>235.5</v>
      </c>
      <c r="M495" s="31">
        <v>2.8116300000000001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1881</v>
      </c>
      <c r="D496" s="40">
        <v>1877.8333333333333</v>
      </c>
      <c r="E496" s="40">
        <v>1865.1666666666665</v>
      </c>
      <c r="F496" s="40">
        <v>1849.3333333333333</v>
      </c>
      <c r="G496" s="40">
        <v>1836.6666666666665</v>
      </c>
      <c r="H496" s="40">
        <v>1893.6666666666665</v>
      </c>
      <c r="I496" s="40">
        <v>1906.333333333333</v>
      </c>
      <c r="J496" s="40">
        <v>1922.1666666666665</v>
      </c>
      <c r="K496" s="31">
        <v>1890.5</v>
      </c>
      <c r="L496" s="31">
        <v>1862</v>
      </c>
      <c r="M496" s="31">
        <v>0.16213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541.6</v>
      </c>
      <c r="D497" s="40">
        <v>545.19999999999993</v>
      </c>
      <c r="E497" s="40">
        <v>534.39999999999986</v>
      </c>
      <c r="F497" s="40">
        <v>527.19999999999993</v>
      </c>
      <c r="G497" s="40">
        <v>516.39999999999986</v>
      </c>
      <c r="H497" s="40">
        <v>552.39999999999986</v>
      </c>
      <c r="I497" s="40">
        <v>563.19999999999982</v>
      </c>
      <c r="J497" s="40">
        <v>570.39999999999986</v>
      </c>
      <c r="K497" s="31">
        <v>556</v>
      </c>
      <c r="L497" s="31">
        <v>538</v>
      </c>
      <c r="M497" s="31">
        <v>1.64632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3706.55</v>
      </c>
      <c r="D498" s="40">
        <v>3735.5333333333333</v>
      </c>
      <c r="E498" s="40">
        <v>3652.0166666666664</v>
      </c>
      <c r="F498" s="40">
        <v>3597.4833333333331</v>
      </c>
      <c r="G498" s="40">
        <v>3513.9666666666662</v>
      </c>
      <c r="H498" s="40">
        <v>3790.0666666666666</v>
      </c>
      <c r="I498" s="40">
        <v>3873.5833333333339</v>
      </c>
      <c r="J498" s="40">
        <v>3928.1166666666668</v>
      </c>
      <c r="K498" s="31">
        <v>3819.05</v>
      </c>
      <c r="L498" s="31">
        <v>3681</v>
      </c>
      <c r="M498" s="31">
        <v>0.10112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1250.75</v>
      </c>
      <c r="D499" s="40">
        <v>1252.8166666666666</v>
      </c>
      <c r="E499" s="40">
        <v>1240.1333333333332</v>
      </c>
      <c r="F499" s="40">
        <v>1229.5166666666667</v>
      </c>
      <c r="G499" s="40">
        <v>1216.8333333333333</v>
      </c>
      <c r="H499" s="40">
        <v>1263.4333333333332</v>
      </c>
      <c r="I499" s="40">
        <v>1276.1166666666666</v>
      </c>
      <c r="J499" s="40">
        <v>1286.7333333333331</v>
      </c>
      <c r="K499" s="31">
        <v>1265.5</v>
      </c>
      <c r="L499" s="31">
        <v>1242.2</v>
      </c>
      <c r="M499" s="31">
        <v>3.0204499999999999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1981.35</v>
      </c>
      <c r="D500" s="40">
        <v>1990.9666666666665</v>
      </c>
      <c r="E500" s="40">
        <v>1965.383333333333</v>
      </c>
      <c r="F500" s="40">
        <v>1949.4166666666665</v>
      </c>
      <c r="G500" s="40">
        <v>1923.833333333333</v>
      </c>
      <c r="H500" s="40">
        <v>2006.9333333333329</v>
      </c>
      <c r="I500" s="40">
        <v>2032.5166666666664</v>
      </c>
      <c r="J500" s="40">
        <v>2048.4833333333327</v>
      </c>
      <c r="K500" s="31">
        <v>2016.55</v>
      </c>
      <c r="L500" s="31">
        <v>1975</v>
      </c>
      <c r="M500" s="31">
        <v>0.3165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8033.8</v>
      </c>
      <c r="D501" s="40">
        <v>8061.2666666666664</v>
      </c>
      <c r="E501" s="40">
        <v>7972.5333333333328</v>
      </c>
      <c r="F501" s="40">
        <v>7911.2666666666664</v>
      </c>
      <c r="G501" s="40">
        <v>7822.5333333333328</v>
      </c>
      <c r="H501" s="40">
        <v>8122.5333333333328</v>
      </c>
      <c r="I501" s="40">
        <v>8211.2666666666664</v>
      </c>
      <c r="J501" s="40">
        <v>8272.5333333333328</v>
      </c>
      <c r="K501" s="31">
        <v>8150</v>
      </c>
      <c r="L501" s="31">
        <v>8000</v>
      </c>
      <c r="M501" s="31">
        <v>1.7270000000000001E-2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178</v>
      </c>
      <c r="D502" s="40">
        <v>177.18333333333331</v>
      </c>
      <c r="E502" s="40">
        <v>175.06666666666661</v>
      </c>
      <c r="F502" s="40">
        <v>172.1333333333333</v>
      </c>
      <c r="G502" s="40">
        <v>170.01666666666659</v>
      </c>
      <c r="H502" s="40">
        <v>180.11666666666662</v>
      </c>
      <c r="I502" s="40">
        <v>182.23333333333335</v>
      </c>
      <c r="J502" s="40">
        <v>185.16666666666663</v>
      </c>
      <c r="K502" s="31">
        <v>179.3</v>
      </c>
      <c r="L502" s="31">
        <v>174.25</v>
      </c>
      <c r="M502" s="31">
        <v>44.38297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144.5</v>
      </c>
      <c r="D503" s="40">
        <v>143.63333333333333</v>
      </c>
      <c r="E503" s="40">
        <v>142.06666666666666</v>
      </c>
      <c r="F503" s="40">
        <v>139.63333333333333</v>
      </c>
      <c r="G503" s="40">
        <v>138.06666666666666</v>
      </c>
      <c r="H503" s="40">
        <v>146.06666666666666</v>
      </c>
      <c r="I503" s="40">
        <v>147.63333333333333</v>
      </c>
      <c r="J503" s="40">
        <v>150.06666666666666</v>
      </c>
      <c r="K503" s="31">
        <v>145.19999999999999</v>
      </c>
      <c r="L503" s="31">
        <v>141.19999999999999</v>
      </c>
      <c r="M503" s="31">
        <v>10.691369999999999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584.15</v>
      </c>
      <c r="D504" s="40">
        <v>582.05000000000007</v>
      </c>
      <c r="E504" s="40">
        <v>573.10000000000014</v>
      </c>
      <c r="F504" s="40">
        <v>562.05000000000007</v>
      </c>
      <c r="G504" s="40">
        <v>553.10000000000014</v>
      </c>
      <c r="H504" s="40">
        <v>593.10000000000014</v>
      </c>
      <c r="I504" s="40">
        <v>602.05000000000018</v>
      </c>
      <c r="J504" s="40">
        <v>613.10000000000014</v>
      </c>
      <c r="K504" s="31">
        <v>591</v>
      </c>
      <c r="L504" s="31">
        <v>571</v>
      </c>
      <c r="M504" s="31">
        <v>0.93059999999999998</v>
      </c>
      <c r="N504" s="1"/>
      <c r="O504" s="1"/>
    </row>
    <row r="505" spans="1:15" ht="12.75" customHeight="1">
      <c r="A505" s="31">
        <v>495</v>
      </c>
      <c r="B505" s="322" t="s">
        <v>282</v>
      </c>
      <c r="C505" s="322">
        <v>1942.7</v>
      </c>
      <c r="D505" s="323">
        <v>1931.2</v>
      </c>
      <c r="E505" s="323">
        <v>1903.4</v>
      </c>
      <c r="F505" s="323">
        <v>1864.1000000000001</v>
      </c>
      <c r="G505" s="323">
        <v>1836.3000000000002</v>
      </c>
      <c r="H505" s="323">
        <v>1970.5</v>
      </c>
      <c r="I505" s="323">
        <v>1998.2999999999997</v>
      </c>
      <c r="J505" s="323">
        <v>2037.6</v>
      </c>
      <c r="K505" s="322">
        <v>1959</v>
      </c>
      <c r="L505" s="322">
        <v>1891.9</v>
      </c>
      <c r="M505" s="322">
        <v>9.3885900000000007</v>
      </c>
      <c r="N505" s="1"/>
      <c r="O505" s="1"/>
    </row>
    <row r="506" spans="1:15" ht="12.75" customHeight="1">
      <c r="A506" s="31">
        <v>496</v>
      </c>
      <c r="B506" s="324" t="s">
        <v>214</v>
      </c>
      <c r="C506" s="310">
        <v>643.20000000000005</v>
      </c>
      <c r="D506" s="325">
        <v>642.88333333333333</v>
      </c>
      <c r="E506" s="325">
        <v>638.16666666666663</v>
      </c>
      <c r="F506" s="325">
        <v>633.13333333333333</v>
      </c>
      <c r="G506" s="325">
        <v>628.41666666666663</v>
      </c>
      <c r="H506" s="325">
        <v>647.91666666666663</v>
      </c>
      <c r="I506" s="325">
        <v>652.63333333333333</v>
      </c>
      <c r="J506" s="325">
        <v>657.66666666666663</v>
      </c>
      <c r="K506" s="310">
        <v>647.6</v>
      </c>
      <c r="L506" s="310">
        <v>637.85</v>
      </c>
      <c r="M506" s="310">
        <v>34.328020000000002</v>
      </c>
      <c r="N506" s="1"/>
      <c r="O506" s="1"/>
    </row>
    <row r="507" spans="1:15" ht="12.75" customHeight="1">
      <c r="A507" s="31">
        <v>497</v>
      </c>
      <c r="B507" s="324" t="s">
        <v>562</v>
      </c>
      <c r="C507" s="310">
        <v>434.65</v>
      </c>
      <c r="D507" s="325">
        <v>435.79999999999995</v>
      </c>
      <c r="E507" s="325">
        <v>431.89999999999992</v>
      </c>
      <c r="F507" s="325">
        <v>429.15</v>
      </c>
      <c r="G507" s="325">
        <v>425.24999999999994</v>
      </c>
      <c r="H507" s="325">
        <v>438.5499999999999</v>
      </c>
      <c r="I507" s="325">
        <v>442.45</v>
      </c>
      <c r="J507" s="325">
        <v>445.19999999999987</v>
      </c>
      <c r="K507" s="310">
        <v>439.7</v>
      </c>
      <c r="L507" s="310">
        <v>433.05</v>
      </c>
      <c r="M507" s="310">
        <v>2.71095</v>
      </c>
      <c r="N507" s="1"/>
      <c r="O507" s="1"/>
    </row>
    <row r="508" spans="1:15" ht="12.75" customHeight="1">
      <c r="A508" s="31">
        <v>498</v>
      </c>
      <c r="B508" s="324" t="s">
        <v>283</v>
      </c>
      <c r="C508" s="310">
        <v>14</v>
      </c>
      <c r="D508" s="325">
        <v>13.816666666666668</v>
      </c>
      <c r="E508" s="325">
        <v>13.433333333333337</v>
      </c>
      <c r="F508" s="325">
        <v>12.866666666666669</v>
      </c>
      <c r="G508" s="325">
        <v>12.483333333333338</v>
      </c>
      <c r="H508" s="325">
        <v>14.383333333333336</v>
      </c>
      <c r="I508" s="325">
        <v>14.766666666666666</v>
      </c>
      <c r="J508" s="325">
        <v>15.333333333333336</v>
      </c>
      <c r="K508" s="310">
        <v>14.2</v>
      </c>
      <c r="L508" s="310">
        <v>13.25</v>
      </c>
      <c r="M508" s="310">
        <v>3710.1606999999999</v>
      </c>
      <c r="N508" s="1"/>
      <c r="O508" s="1"/>
    </row>
    <row r="509" spans="1:15" ht="12.75" customHeight="1">
      <c r="A509" s="31">
        <v>499</v>
      </c>
      <c r="B509" s="309" t="s">
        <v>215</v>
      </c>
      <c r="C509" s="310">
        <v>367.95</v>
      </c>
      <c r="D509" s="325">
        <v>364.51666666666671</v>
      </c>
      <c r="E509" s="325">
        <v>358.03333333333342</v>
      </c>
      <c r="F509" s="325">
        <v>348.11666666666673</v>
      </c>
      <c r="G509" s="325">
        <v>341.63333333333344</v>
      </c>
      <c r="H509" s="325">
        <v>374.43333333333339</v>
      </c>
      <c r="I509" s="325">
        <v>380.91666666666663</v>
      </c>
      <c r="J509" s="325">
        <v>390.83333333333337</v>
      </c>
      <c r="K509" s="310">
        <v>371</v>
      </c>
      <c r="L509" s="310">
        <v>354.6</v>
      </c>
      <c r="M509" s="310">
        <v>283.25189</v>
      </c>
      <c r="N509" s="1"/>
      <c r="O509" s="1"/>
    </row>
    <row r="510" spans="1:15" ht="12.75" customHeight="1">
      <c r="A510" s="31">
        <v>500</v>
      </c>
      <c r="B510" s="310" t="s">
        <v>563</v>
      </c>
      <c r="C510" s="325">
        <v>446.15</v>
      </c>
      <c r="D510" s="325">
        <v>448.40000000000003</v>
      </c>
      <c r="E510" s="325">
        <v>439.80000000000007</v>
      </c>
      <c r="F510" s="325">
        <v>433.45000000000005</v>
      </c>
      <c r="G510" s="325">
        <v>424.85000000000008</v>
      </c>
      <c r="H510" s="325">
        <v>454.75000000000006</v>
      </c>
      <c r="I510" s="325">
        <v>463.35000000000008</v>
      </c>
      <c r="J510" s="310">
        <v>469.70000000000005</v>
      </c>
      <c r="K510" s="310">
        <v>457</v>
      </c>
      <c r="L510" s="310">
        <v>442.05</v>
      </c>
      <c r="M510" s="309">
        <v>8.1455400000000004</v>
      </c>
      <c r="N510" s="1"/>
      <c r="O510" s="1"/>
    </row>
    <row r="511" spans="1:15" ht="12.75" customHeight="1">
      <c r="A511" s="31">
        <v>501</v>
      </c>
      <c r="B511" s="310" t="s">
        <v>564</v>
      </c>
      <c r="C511" s="325">
        <v>1963</v>
      </c>
      <c r="D511" s="325">
        <v>1966.3</v>
      </c>
      <c r="E511" s="325">
        <v>1951.6999999999998</v>
      </c>
      <c r="F511" s="325">
        <v>1940.3999999999999</v>
      </c>
      <c r="G511" s="325">
        <v>1925.7999999999997</v>
      </c>
      <c r="H511" s="325">
        <v>1977.6</v>
      </c>
      <c r="I511" s="325">
        <v>1992.1999999999998</v>
      </c>
      <c r="J511" s="310">
        <v>2003.5</v>
      </c>
      <c r="K511" s="310">
        <v>1980.9</v>
      </c>
      <c r="L511" s="310">
        <v>1955</v>
      </c>
      <c r="M511" s="309">
        <v>9.5280000000000004E-2</v>
      </c>
      <c r="N511" s="1"/>
      <c r="O511" s="1"/>
    </row>
    <row r="512" spans="1:15" ht="12.75" customHeight="1">
      <c r="A512" s="376"/>
      <c r="B512" s="376"/>
      <c r="C512" s="377"/>
      <c r="D512" s="377"/>
      <c r="E512" s="377"/>
      <c r="F512" s="377"/>
      <c r="G512" s="377"/>
      <c r="H512" s="377"/>
      <c r="I512" s="377"/>
      <c r="J512" s="376"/>
      <c r="K512" s="376"/>
      <c r="L512" s="376"/>
      <c r="M512" s="378"/>
      <c r="N512" s="1"/>
      <c r="O512" s="1"/>
    </row>
    <row r="513" spans="1:15" ht="12.75" customHeight="1">
      <c r="A513" s="376"/>
      <c r="B513" s="376"/>
      <c r="C513" s="377"/>
      <c r="D513" s="377"/>
      <c r="E513" s="377"/>
      <c r="F513" s="377"/>
      <c r="G513" s="377"/>
      <c r="H513" s="377"/>
      <c r="I513" s="377"/>
      <c r="J513" s="376"/>
      <c r="K513" s="376"/>
      <c r="L513" s="376"/>
      <c r="M513" s="378"/>
      <c r="N513" s="1"/>
      <c r="O513" s="1"/>
    </row>
    <row r="514" spans="1:15" ht="12.75" customHeight="1">
      <c r="A514" s="376"/>
      <c r="B514" s="376"/>
      <c r="C514" s="377"/>
      <c r="D514" s="377"/>
      <c r="E514" s="377"/>
      <c r="F514" s="377"/>
      <c r="G514" s="377"/>
      <c r="H514" s="377"/>
      <c r="I514" s="377"/>
      <c r="J514" s="376"/>
      <c r="K514" s="376"/>
      <c r="L514" s="376"/>
      <c r="M514" s="378"/>
      <c r="N514" s="1"/>
      <c r="O514" s="1"/>
    </row>
    <row r="515" spans="1:15" ht="12.75" customHeight="1">
      <c r="A515" s="376"/>
      <c r="B515" s="376"/>
      <c r="C515" s="377"/>
      <c r="D515" s="377"/>
      <c r="E515" s="377"/>
      <c r="F515" s="377"/>
      <c r="G515" s="377"/>
      <c r="H515" s="377"/>
      <c r="I515" s="377"/>
      <c r="J515" s="376"/>
      <c r="K515" s="376"/>
      <c r="L515" s="376"/>
      <c r="M515" s="37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74" activePane="bottomLeft" state="frozen"/>
      <selection pane="bottomLeft" activeCell="D191" sqref="D19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4"/>
      <c r="B5" s="505"/>
      <c r="C5" s="504"/>
      <c r="D5" s="50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06" t="s">
        <v>567</v>
      </c>
      <c r="C7" s="505"/>
      <c r="D7" s="7">
        <f>Main!B10</f>
        <v>44540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44539</v>
      </c>
      <c r="B10" s="32">
        <v>530027</v>
      </c>
      <c r="C10" s="31" t="s">
        <v>975</v>
      </c>
      <c r="D10" s="31" t="s">
        <v>867</v>
      </c>
      <c r="E10" s="31" t="s">
        <v>577</v>
      </c>
      <c r="F10" s="90">
        <v>113780</v>
      </c>
      <c r="G10" s="32">
        <v>12.22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44539</v>
      </c>
      <c r="B11" s="32">
        <v>539661</v>
      </c>
      <c r="C11" s="31" t="s">
        <v>1004</v>
      </c>
      <c r="D11" s="31" t="s">
        <v>1005</v>
      </c>
      <c r="E11" s="31" t="s">
        <v>577</v>
      </c>
      <c r="F11" s="90">
        <v>21686</v>
      </c>
      <c r="G11" s="32">
        <v>11.89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44539</v>
      </c>
      <c r="B12" s="32">
        <v>539661</v>
      </c>
      <c r="C12" s="31" t="s">
        <v>1004</v>
      </c>
      <c r="D12" s="31" t="s">
        <v>1006</v>
      </c>
      <c r="E12" s="31" t="s">
        <v>577</v>
      </c>
      <c r="F12" s="90">
        <v>75000</v>
      </c>
      <c r="G12" s="32">
        <v>12.25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44539</v>
      </c>
      <c r="B13" s="32">
        <v>539570</v>
      </c>
      <c r="C13" s="31" t="s">
        <v>976</v>
      </c>
      <c r="D13" s="31" t="s">
        <v>1007</v>
      </c>
      <c r="E13" s="31" t="s">
        <v>576</v>
      </c>
      <c r="F13" s="90">
        <v>9600</v>
      </c>
      <c r="G13" s="32">
        <v>5.4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44539</v>
      </c>
      <c r="B14" s="32">
        <v>539570</v>
      </c>
      <c r="C14" s="31" t="s">
        <v>976</v>
      </c>
      <c r="D14" s="31" t="s">
        <v>1007</v>
      </c>
      <c r="E14" s="31" t="s">
        <v>577</v>
      </c>
      <c r="F14" s="90">
        <v>67200</v>
      </c>
      <c r="G14" s="32">
        <v>5.31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44539</v>
      </c>
      <c r="B15" s="32">
        <v>533227</v>
      </c>
      <c r="C15" s="31" t="s">
        <v>1008</v>
      </c>
      <c r="D15" s="31" t="s">
        <v>1009</v>
      </c>
      <c r="E15" s="31" t="s">
        <v>576</v>
      </c>
      <c r="F15" s="90">
        <v>1200000</v>
      </c>
      <c r="G15" s="32">
        <v>191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44539</v>
      </c>
      <c r="B16" s="32">
        <v>533227</v>
      </c>
      <c r="C16" s="31" t="s">
        <v>1008</v>
      </c>
      <c r="D16" s="31" t="s">
        <v>1010</v>
      </c>
      <c r="E16" s="31" t="s">
        <v>577</v>
      </c>
      <c r="F16" s="90">
        <v>1200000</v>
      </c>
      <c r="G16" s="32">
        <v>191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44539</v>
      </c>
      <c r="B17" s="32">
        <v>540718</v>
      </c>
      <c r="C17" s="31" t="s">
        <v>1011</v>
      </c>
      <c r="D17" s="31" t="s">
        <v>1012</v>
      </c>
      <c r="E17" s="31" t="s">
        <v>577</v>
      </c>
      <c r="F17" s="90">
        <v>24000</v>
      </c>
      <c r="G17" s="32">
        <v>28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44539</v>
      </c>
      <c r="B18" s="32">
        <v>540718</v>
      </c>
      <c r="C18" s="31" t="s">
        <v>1011</v>
      </c>
      <c r="D18" s="31" t="s">
        <v>1013</v>
      </c>
      <c r="E18" s="31" t="s">
        <v>577</v>
      </c>
      <c r="F18" s="90">
        <v>66000</v>
      </c>
      <c r="G18" s="32">
        <v>28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44539</v>
      </c>
      <c r="B19" s="32">
        <v>540718</v>
      </c>
      <c r="C19" s="31" t="s">
        <v>1011</v>
      </c>
      <c r="D19" s="31" t="s">
        <v>1014</v>
      </c>
      <c r="E19" s="31" t="s">
        <v>577</v>
      </c>
      <c r="F19" s="90">
        <v>54000</v>
      </c>
      <c r="G19" s="32">
        <v>28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44539</v>
      </c>
      <c r="B20" s="32">
        <v>540718</v>
      </c>
      <c r="C20" s="31" t="s">
        <v>1011</v>
      </c>
      <c r="D20" s="31" t="s">
        <v>1015</v>
      </c>
      <c r="E20" s="31" t="s">
        <v>577</v>
      </c>
      <c r="F20" s="90">
        <v>234000</v>
      </c>
      <c r="G20" s="32">
        <v>28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44539</v>
      </c>
      <c r="B21" s="32">
        <v>540718</v>
      </c>
      <c r="C21" s="31" t="s">
        <v>1011</v>
      </c>
      <c r="D21" s="31" t="s">
        <v>1016</v>
      </c>
      <c r="E21" s="31" t="s">
        <v>576</v>
      </c>
      <c r="F21" s="90">
        <v>66000</v>
      </c>
      <c r="G21" s="32">
        <v>28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44539</v>
      </c>
      <c r="B22" s="32">
        <v>540718</v>
      </c>
      <c r="C22" s="31" t="s">
        <v>1011</v>
      </c>
      <c r="D22" s="31" t="s">
        <v>1017</v>
      </c>
      <c r="E22" s="31" t="s">
        <v>576</v>
      </c>
      <c r="F22" s="90">
        <v>60000</v>
      </c>
      <c r="G22" s="32">
        <v>28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44539</v>
      </c>
      <c r="B23" s="32">
        <v>540718</v>
      </c>
      <c r="C23" s="31" t="s">
        <v>1011</v>
      </c>
      <c r="D23" s="31" t="s">
        <v>1018</v>
      </c>
      <c r="E23" s="31" t="s">
        <v>576</v>
      </c>
      <c r="F23" s="90">
        <v>126000</v>
      </c>
      <c r="G23" s="32">
        <v>28.24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44539</v>
      </c>
      <c r="B24" s="32">
        <v>540718</v>
      </c>
      <c r="C24" s="31" t="s">
        <v>1011</v>
      </c>
      <c r="D24" s="31" t="s">
        <v>1019</v>
      </c>
      <c r="E24" s="31" t="s">
        <v>576</v>
      </c>
      <c r="F24" s="90">
        <v>126000</v>
      </c>
      <c r="G24" s="32">
        <v>28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44539</v>
      </c>
      <c r="B25" s="32">
        <v>536965</v>
      </c>
      <c r="C25" s="31" t="s">
        <v>952</v>
      </c>
      <c r="D25" s="31" t="s">
        <v>1020</v>
      </c>
      <c r="E25" s="31" t="s">
        <v>577</v>
      </c>
      <c r="F25" s="90">
        <v>37500</v>
      </c>
      <c r="G25" s="32">
        <v>6.42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44539</v>
      </c>
      <c r="B26" s="32">
        <v>531977</v>
      </c>
      <c r="C26" s="31" t="s">
        <v>1021</v>
      </c>
      <c r="D26" s="31" t="s">
        <v>1022</v>
      </c>
      <c r="E26" s="31" t="s">
        <v>576</v>
      </c>
      <c r="F26" s="90">
        <v>500000</v>
      </c>
      <c r="G26" s="32">
        <v>10.039999999999999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44539</v>
      </c>
      <c r="B27" s="32">
        <v>540681</v>
      </c>
      <c r="C27" s="31" t="s">
        <v>980</v>
      </c>
      <c r="D27" s="31" t="s">
        <v>953</v>
      </c>
      <c r="E27" s="31" t="s">
        <v>576</v>
      </c>
      <c r="F27" s="90">
        <v>50000</v>
      </c>
      <c r="G27" s="32">
        <v>9.5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44539</v>
      </c>
      <c r="B28" s="32">
        <v>539986</v>
      </c>
      <c r="C28" s="31" t="s">
        <v>1023</v>
      </c>
      <c r="D28" s="31" t="s">
        <v>1024</v>
      </c>
      <c r="E28" s="31" t="s">
        <v>576</v>
      </c>
      <c r="F28" s="90">
        <v>60000</v>
      </c>
      <c r="G28" s="32">
        <v>220.1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44539</v>
      </c>
      <c r="B29" s="32">
        <v>539986</v>
      </c>
      <c r="C29" s="31" t="s">
        <v>1023</v>
      </c>
      <c r="D29" s="31" t="s">
        <v>1025</v>
      </c>
      <c r="E29" s="31" t="s">
        <v>577</v>
      </c>
      <c r="F29" s="90">
        <v>60351</v>
      </c>
      <c r="G29" s="32">
        <v>220.1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44539</v>
      </c>
      <c r="B30" s="32">
        <v>512379</v>
      </c>
      <c r="C30" s="31" t="s">
        <v>915</v>
      </c>
      <c r="D30" s="31" t="s">
        <v>916</v>
      </c>
      <c r="E30" s="31" t="s">
        <v>576</v>
      </c>
      <c r="F30" s="90">
        <v>420208</v>
      </c>
      <c r="G30" s="32">
        <v>5.42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44539</v>
      </c>
      <c r="B31" s="32">
        <v>512379</v>
      </c>
      <c r="C31" s="31" t="s">
        <v>915</v>
      </c>
      <c r="D31" s="31" t="s">
        <v>916</v>
      </c>
      <c r="E31" s="31" t="s">
        <v>577</v>
      </c>
      <c r="F31" s="90">
        <v>2073996</v>
      </c>
      <c r="G31" s="32">
        <v>5.42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44539</v>
      </c>
      <c r="B32" s="32">
        <v>511413</v>
      </c>
      <c r="C32" s="31" t="s">
        <v>1026</v>
      </c>
      <c r="D32" s="31" t="s">
        <v>1027</v>
      </c>
      <c r="E32" s="31" t="s">
        <v>576</v>
      </c>
      <c r="F32" s="90">
        <v>540000</v>
      </c>
      <c r="G32" s="32">
        <v>153.25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44539</v>
      </c>
      <c r="B33" s="32">
        <v>511413</v>
      </c>
      <c r="C33" s="31" t="s">
        <v>1026</v>
      </c>
      <c r="D33" s="31" t="s">
        <v>1028</v>
      </c>
      <c r="E33" s="31" t="s">
        <v>577</v>
      </c>
      <c r="F33" s="90">
        <v>540000</v>
      </c>
      <c r="G33" s="32">
        <v>153.25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44539</v>
      </c>
      <c r="B34" s="32">
        <v>540047</v>
      </c>
      <c r="C34" s="31" t="s">
        <v>351</v>
      </c>
      <c r="D34" s="31" t="s">
        <v>1029</v>
      </c>
      <c r="E34" s="31" t="s">
        <v>577</v>
      </c>
      <c r="F34" s="90">
        <v>873460</v>
      </c>
      <c r="G34" s="32">
        <v>565.5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44539</v>
      </c>
      <c r="B35" s="32">
        <v>540047</v>
      </c>
      <c r="C35" s="31" t="s">
        <v>351</v>
      </c>
      <c r="D35" s="31" t="s">
        <v>1029</v>
      </c>
      <c r="E35" s="31" t="s">
        <v>576</v>
      </c>
      <c r="F35" s="90">
        <v>873417</v>
      </c>
      <c r="G35" s="32">
        <v>565.5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44539</v>
      </c>
      <c r="B36" s="32">
        <v>524752</v>
      </c>
      <c r="C36" s="31" t="s">
        <v>1030</v>
      </c>
      <c r="D36" s="31" t="s">
        <v>1031</v>
      </c>
      <c r="E36" s="31" t="s">
        <v>577</v>
      </c>
      <c r="F36" s="90">
        <v>118126</v>
      </c>
      <c r="G36" s="32">
        <v>68.7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44539</v>
      </c>
      <c r="B37" s="32">
        <v>539979</v>
      </c>
      <c r="C37" s="31" t="s">
        <v>1032</v>
      </c>
      <c r="D37" s="31" t="s">
        <v>1033</v>
      </c>
      <c r="E37" s="31" t="s">
        <v>577</v>
      </c>
      <c r="F37" s="90">
        <v>15955</v>
      </c>
      <c r="G37" s="32">
        <v>113.6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44539</v>
      </c>
      <c r="B38" s="32">
        <v>542724</v>
      </c>
      <c r="C38" s="31" t="s">
        <v>1034</v>
      </c>
      <c r="D38" s="31" t="s">
        <v>983</v>
      </c>
      <c r="E38" s="31" t="s">
        <v>577</v>
      </c>
      <c r="F38" s="90">
        <v>63877</v>
      </c>
      <c r="G38" s="32">
        <v>62.03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44539</v>
      </c>
      <c r="B39" s="32">
        <v>539032</v>
      </c>
      <c r="C39" s="31" t="s">
        <v>1035</v>
      </c>
      <c r="D39" s="31" t="s">
        <v>1036</v>
      </c>
      <c r="E39" s="31" t="s">
        <v>577</v>
      </c>
      <c r="F39" s="90">
        <v>94000</v>
      </c>
      <c r="G39" s="32">
        <v>11.02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44539</v>
      </c>
      <c r="B40" s="32">
        <v>513536</v>
      </c>
      <c r="C40" s="31" t="s">
        <v>954</v>
      </c>
      <c r="D40" s="31" t="s">
        <v>955</v>
      </c>
      <c r="E40" s="31" t="s">
        <v>577</v>
      </c>
      <c r="F40" s="90">
        <v>600000</v>
      </c>
      <c r="G40" s="32">
        <v>11.8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44539</v>
      </c>
      <c r="B41" s="32">
        <v>532467</v>
      </c>
      <c r="C41" s="31" t="s">
        <v>1037</v>
      </c>
      <c r="D41" s="31" t="s">
        <v>1038</v>
      </c>
      <c r="E41" s="31" t="s">
        <v>577</v>
      </c>
      <c r="F41" s="90">
        <v>94561</v>
      </c>
      <c r="G41" s="32">
        <v>20.3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44539</v>
      </c>
      <c r="B42" s="32">
        <v>532467</v>
      </c>
      <c r="C42" s="31" t="s">
        <v>1037</v>
      </c>
      <c r="D42" s="31" t="s">
        <v>1039</v>
      </c>
      <c r="E42" s="31" t="s">
        <v>576</v>
      </c>
      <c r="F42" s="90">
        <v>97441</v>
      </c>
      <c r="G42" s="32">
        <v>20.3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44539</v>
      </c>
      <c r="B43" s="32">
        <v>540377</v>
      </c>
      <c r="C43" s="31" t="s">
        <v>1040</v>
      </c>
      <c r="D43" s="31" t="s">
        <v>1041</v>
      </c>
      <c r="E43" s="31" t="s">
        <v>576</v>
      </c>
      <c r="F43" s="90">
        <v>18000</v>
      </c>
      <c r="G43" s="32">
        <v>25.23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44539</v>
      </c>
      <c r="B44" s="32">
        <v>540377</v>
      </c>
      <c r="C44" s="31" t="s">
        <v>1040</v>
      </c>
      <c r="D44" s="31" t="s">
        <v>1042</v>
      </c>
      <c r="E44" s="31" t="s">
        <v>576</v>
      </c>
      <c r="F44" s="90">
        <v>24000</v>
      </c>
      <c r="G44" s="32">
        <v>22.9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44539</v>
      </c>
      <c r="B45" s="32">
        <v>540377</v>
      </c>
      <c r="C45" s="31" t="s">
        <v>1040</v>
      </c>
      <c r="D45" s="31" t="s">
        <v>1043</v>
      </c>
      <c r="E45" s="31" t="s">
        <v>576</v>
      </c>
      <c r="F45" s="90">
        <v>36000</v>
      </c>
      <c r="G45" s="32">
        <v>21.46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44539</v>
      </c>
      <c r="B46" s="32">
        <v>540377</v>
      </c>
      <c r="C46" s="31" t="s">
        <v>1040</v>
      </c>
      <c r="D46" s="31" t="s">
        <v>1044</v>
      </c>
      <c r="E46" s="31" t="s">
        <v>576</v>
      </c>
      <c r="F46" s="90">
        <v>42000</v>
      </c>
      <c r="G46" s="32">
        <v>23.31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44539</v>
      </c>
      <c r="B47" s="32">
        <v>540377</v>
      </c>
      <c r="C47" s="31" t="s">
        <v>1040</v>
      </c>
      <c r="D47" s="31" t="s">
        <v>1045</v>
      </c>
      <c r="E47" s="31" t="s">
        <v>576</v>
      </c>
      <c r="F47" s="90">
        <v>18000</v>
      </c>
      <c r="G47" s="32">
        <v>26.15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44539</v>
      </c>
      <c r="B48" s="32">
        <v>540377</v>
      </c>
      <c r="C48" s="31" t="s">
        <v>1040</v>
      </c>
      <c r="D48" s="31" t="s">
        <v>1046</v>
      </c>
      <c r="E48" s="31" t="s">
        <v>576</v>
      </c>
      <c r="F48" s="90">
        <v>18000</v>
      </c>
      <c r="G48" s="32">
        <v>21.1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44539</v>
      </c>
      <c r="B49" s="32">
        <v>540377</v>
      </c>
      <c r="C49" s="31" t="s">
        <v>1040</v>
      </c>
      <c r="D49" s="31" t="s">
        <v>1047</v>
      </c>
      <c r="E49" s="31" t="s">
        <v>576</v>
      </c>
      <c r="F49" s="90">
        <v>18000</v>
      </c>
      <c r="G49" s="32">
        <v>21.1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44539</v>
      </c>
      <c r="B50" s="32">
        <v>540377</v>
      </c>
      <c r="C50" s="31" t="s">
        <v>1040</v>
      </c>
      <c r="D50" s="31" t="s">
        <v>1048</v>
      </c>
      <c r="E50" s="31" t="s">
        <v>576</v>
      </c>
      <c r="F50" s="90">
        <v>54000</v>
      </c>
      <c r="G50" s="32">
        <v>20.73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44539</v>
      </c>
      <c r="B51" s="32">
        <v>540377</v>
      </c>
      <c r="C51" s="31" t="s">
        <v>1040</v>
      </c>
      <c r="D51" s="31" t="s">
        <v>1049</v>
      </c>
      <c r="E51" s="31" t="s">
        <v>576</v>
      </c>
      <c r="F51" s="90">
        <v>18000</v>
      </c>
      <c r="G51" s="32">
        <v>20.8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44539</v>
      </c>
      <c r="B52" s="32">
        <v>540377</v>
      </c>
      <c r="C52" s="31" t="s">
        <v>1040</v>
      </c>
      <c r="D52" s="31" t="s">
        <v>1013</v>
      </c>
      <c r="E52" s="31" t="s">
        <v>577</v>
      </c>
      <c r="F52" s="90">
        <v>60000</v>
      </c>
      <c r="G52" s="32">
        <v>23.83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44539</v>
      </c>
      <c r="B53" s="32">
        <v>540377</v>
      </c>
      <c r="C53" s="31" t="s">
        <v>1040</v>
      </c>
      <c r="D53" s="31" t="s">
        <v>977</v>
      </c>
      <c r="E53" s="31" t="s">
        <v>577</v>
      </c>
      <c r="F53" s="90">
        <v>60000</v>
      </c>
      <c r="G53" s="32">
        <v>20.7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44539</v>
      </c>
      <c r="B54" s="32">
        <v>540377</v>
      </c>
      <c r="C54" s="31" t="s">
        <v>1040</v>
      </c>
      <c r="D54" s="31" t="s">
        <v>1050</v>
      </c>
      <c r="E54" s="31" t="s">
        <v>577</v>
      </c>
      <c r="F54" s="90">
        <v>228000</v>
      </c>
      <c r="G54" s="32">
        <v>22.38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44539</v>
      </c>
      <c r="B55" s="32">
        <v>540377</v>
      </c>
      <c r="C55" s="31" t="s">
        <v>1040</v>
      </c>
      <c r="D55" s="31" t="s">
        <v>1051</v>
      </c>
      <c r="E55" s="31" t="s">
        <v>576</v>
      </c>
      <c r="F55" s="90">
        <v>24000</v>
      </c>
      <c r="G55" s="32">
        <v>23.86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44539</v>
      </c>
      <c r="B56" s="32">
        <v>540377</v>
      </c>
      <c r="C56" s="31" t="s">
        <v>1040</v>
      </c>
      <c r="D56" s="31" t="s">
        <v>1052</v>
      </c>
      <c r="E56" s="31" t="s">
        <v>576</v>
      </c>
      <c r="F56" s="90">
        <v>36000</v>
      </c>
      <c r="G56" s="32">
        <v>23.17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44539</v>
      </c>
      <c r="B57" s="32">
        <v>540377</v>
      </c>
      <c r="C57" s="31" t="s">
        <v>1040</v>
      </c>
      <c r="D57" s="31" t="s">
        <v>1051</v>
      </c>
      <c r="E57" s="31" t="s">
        <v>577</v>
      </c>
      <c r="F57" s="90">
        <v>18000</v>
      </c>
      <c r="G57" s="32">
        <v>26.15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44539</v>
      </c>
      <c r="B58" s="32">
        <v>524400</v>
      </c>
      <c r="C58" s="31" t="s">
        <v>1053</v>
      </c>
      <c r="D58" s="31" t="s">
        <v>1054</v>
      </c>
      <c r="E58" s="31" t="s">
        <v>576</v>
      </c>
      <c r="F58" s="90">
        <v>17481</v>
      </c>
      <c r="G58" s="32">
        <v>40.22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44539</v>
      </c>
      <c r="B59" s="32">
        <v>522287</v>
      </c>
      <c r="C59" s="31" t="s">
        <v>435</v>
      </c>
      <c r="D59" s="31" t="s">
        <v>1055</v>
      </c>
      <c r="E59" s="31" t="s">
        <v>576</v>
      </c>
      <c r="F59" s="90">
        <v>4450000</v>
      </c>
      <c r="G59" s="32">
        <v>378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44539</v>
      </c>
      <c r="B60" s="32">
        <v>522287</v>
      </c>
      <c r="C60" s="31" t="s">
        <v>435</v>
      </c>
      <c r="D60" s="31" t="s">
        <v>1056</v>
      </c>
      <c r="E60" s="31" t="s">
        <v>577</v>
      </c>
      <c r="F60" s="90">
        <v>4450000</v>
      </c>
      <c r="G60" s="32">
        <v>378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44539</v>
      </c>
      <c r="B61" s="32">
        <v>531328</v>
      </c>
      <c r="C61" s="31" t="s">
        <v>1057</v>
      </c>
      <c r="D61" s="31" t="s">
        <v>982</v>
      </c>
      <c r="E61" s="31" t="s">
        <v>576</v>
      </c>
      <c r="F61" s="90">
        <v>125000</v>
      </c>
      <c r="G61" s="32">
        <v>8.4600000000000009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44539</v>
      </c>
      <c r="B62" s="32">
        <v>531328</v>
      </c>
      <c r="C62" s="20" t="s">
        <v>1057</v>
      </c>
      <c r="D62" s="20" t="s">
        <v>1058</v>
      </c>
      <c r="E62" s="31" t="s">
        <v>577</v>
      </c>
      <c r="F62" s="90">
        <v>76429</v>
      </c>
      <c r="G62" s="32">
        <v>8.4600000000000009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44539</v>
      </c>
      <c r="B63" s="32">
        <v>533343</v>
      </c>
      <c r="C63" s="31" t="s">
        <v>959</v>
      </c>
      <c r="D63" s="31" t="s">
        <v>1059</v>
      </c>
      <c r="E63" s="31" t="s">
        <v>576</v>
      </c>
      <c r="F63" s="90">
        <v>71752</v>
      </c>
      <c r="G63" s="32">
        <v>209.6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44539</v>
      </c>
      <c r="B64" s="32">
        <v>533343</v>
      </c>
      <c r="C64" s="31" t="s">
        <v>959</v>
      </c>
      <c r="D64" s="31" t="s">
        <v>1059</v>
      </c>
      <c r="E64" s="31" t="s">
        <v>577</v>
      </c>
      <c r="F64" s="90">
        <v>99552</v>
      </c>
      <c r="G64" s="32">
        <v>210.6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44539</v>
      </c>
      <c r="B65" s="32">
        <v>505523</v>
      </c>
      <c r="C65" s="31" t="s">
        <v>1060</v>
      </c>
      <c r="D65" s="31" t="s">
        <v>1061</v>
      </c>
      <c r="E65" s="31" t="s">
        <v>577</v>
      </c>
      <c r="F65" s="90">
        <v>799000</v>
      </c>
      <c r="G65" s="32">
        <v>0.67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44539</v>
      </c>
      <c r="B66" s="32">
        <v>540402</v>
      </c>
      <c r="C66" s="31" t="s">
        <v>1062</v>
      </c>
      <c r="D66" s="31" t="s">
        <v>1063</v>
      </c>
      <c r="E66" s="31" t="s">
        <v>576</v>
      </c>
      <c r="F66" s="90">
        <v>25200</v>
      </c>
      <c r="G66" s="32">
        <v>370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44539</v>
      </c>
      <c r="B67" s="32">
        <v>540402</v>
      </c>
      <c r="C67" s="31" t="s">
        <v>1062</v>
      </c>
      <c r="D67" s="31" t="s">
        <v>1064</v>
      </c>
      <c r="E67" s="31" t="s">
        <v>577</v>
      </c>
      <c r="F67" s="90">
        <v>25200</v>
      </c>
      <c r="G67" s="32">
        <v>370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44539</v>
      </c>
      <c r="B68" s="32">
        <v>534563</v>
      </c>
      <c r="C68" s="31" t="s">
        <v>956</v>
      </c>
      <c r="D68" s="31" t="s">
        <v>1065</v>
      </c>
      <c r="E68" s="31" t="s">
        <v>577</v>
      </c>
      <c r="F68" s="90">
        <v>59200</v>
      </c>
      <c r="G68" s="32">
        <v>2.5299999999999998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44539</v>
      </c>
      <c r="B69" s="32">
        <v>534563</v>
      </c>
      <c r="C69" s="31" t="s">
        <v>956</v>
      </c>
      <c r="D69" s="31" t="s">
        <v>1066</v>
      </c>
      <c r="E69" s="31" t="s">
        <v>576</v>
      </c>
      <c r="F69" s="90">
        <v>68800</v>
      </c>
      <c r="G69" s="32">
        <v>2.5299999999999998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44539</v>
      </c>
      <c r="B70" s="32">
        <v>534563</v>
      </c>
      <c r="C70" s="31" t="s">
        <v>956</v>
      </c>
      <c r="D70" s="31" t="s">
        <v>1067</v>
      </c>
      <c r="E70" s="31" t="s">
        <v>577</v>
      </c>
      <c r="F70" s="90">
        <v>236800</v>
      </c>
      <c r="G70" s="32">
        <v>2.5299999999999998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44539</v>
      </c>
      <c r="B71" s="32">
        <v>541352</v>
      </c>
      <c r="C71" s="31" t="s">
        <v>1068</v>
      </c>
      <c r="D71" s="31" t="s">
        <v>1069</v>
      </c>
      <c r="E71" s="31" t="s">
        <v>577</v>
      </c>
      <c r="F71" s="90">
        <v>52000</v>
      </c>
      <c r="G71" s="32">
        <v>46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44539</v>
      </c>
      <c r="B72" s="32">
        <v>541352</v>
      </c>
      <c r="C72" s="31" t="s">
        <v>1068</v>
      </c>
      <c r="D72" s="31" t="s">
        <v>1070</v>
      </c>
      <c r="E72" s="31" t="s">
        <v>576</v>
      </c>
      <c r="F72" s="90">
        <v>52000</v>
      </c>
      <c r="G72" s="32">
        <v>46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44539</v>
      </c>
      <c r="B73" s="32">
        <v>526622</v>
      </c>
      <c r="C73" s="31" t="s">
        <v>1071</v>
      </c>
      <c r="D73" s="31" t="s">
        <v>867</v>
      </c>
      <c r="E73" s="31" t="s">
        <v>576</v>
      </c>
      <c r="F73" s="90">
        <v>2500000</v>
      </c>
      <c r="G73" s="32">
        <v>0.69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44539</v>
      </c>
      <c r="B74" s="32">
        <v>531834</v>
      </c>
      <c r="C74" s="31" t="s">
        <v>1072</v>
      </c>
      <c r="D74" s="31" t="s">
        <v>1073</v>
      </c>
      <c r="E74" s="31" t="s">
        <v>576</v>
      </c>
      <c r="F74" s="90">
        <v>26592</v>
      </c>
      <c r="G74" s="32">
        <v>4.53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44539</v>
      </c>
      <c r="B75" s="32">
        <v>531834</v>
      </c>
      <c r="C75" s="31" t="s">
        <v>1072</v>
      </c>
      <c r="D75" s="31" t="s">
        <v>1074</v>
      </c>
      <c r="E75" s="31" t="s">
        <v>577</v>
      </c>
      <c r="F75" s="90">
        <v>26592</v>
      </c>
      <c r="G75" s="32">
        <v>4.53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44539</v>
      </c>
      <c r="B76" s="32">
        <v>540243</v>
      </c>
      <c r="C76" s="31" t="s">
        <v>940</v>
      </c>
      <c r="D76" s="31" t="s">
        <v>984</v>
      </c>
      <c r="E76" s="31" t="s">
        <v>577</v>
      </c>
      <c r="F76" s="90">
        <v>34503</v>
      </c>
      <c r="G76" s="32">
        <v>52.15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44539</v>
      </c>
      <c r="B77" s="32">
        <v>540243</v>
      </c>
      <c r="C77" s="31" t="s">
        <v>940</v>
      </c>
      <c r="D77" s="31" t="s">
        <v>1075</v>
      </c>
      <c r="E77" s="31" t="s">
        <v>576</v>
      </c>
      <c r="F77" s="90">
        <v>14300</v>
      </c>
      <c r="G77" s="32">
        <v>52.15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44539</v>
      </c>
      <c r="B78" s="32">
        <v>523385</v>
      </c>
      <c r="C78" s="31" t="s">
        <v>467</v>
      </c>
      <c r="D78" s="31" t="s">
        <v>1029</v>
      </c>
      <c r="E78" s="31" t="s">
        <v>576</v>
      </c>
      <c r="F78" s="90">
        <v>149493</v>
      </c>
      <c r="G78" s="32">
        <v>2311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44539</v>
      </c>
      <c r="B79" s="32">
        <v>523385</v>
      </c>
      <c r="C79" s="31" t="s">
        <v>467</v>
      </c>
      <c r="D79" s="31" t="s">
        <v>1029</v>
      </c>
      <c r="E79" s="31" t="s">
        <v>577</v>
      </c>
      <c r="F79" s="90">
        <v>149493</v>
      </c>
      <c r="G79" s="32">
        <v>2311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44539</v>
      </c>
      <c r="B80" s="32">
        <v>541206</v>
      </c>
      <c r="C80" s="31" t="s">
        <v>1076</v>
      </c>
      <c r="D80" s="31" t="s">
        <v>981</v>
      </c>
      <c r="E80" s="31" t="s">
        <v>576</v>
      </c>
      <c r="F80" s="90">
        <v>136000</v>
      </c>
      <c r="G80" s="32">
        <v>219.36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44539</v>
      </c>
      <c r="B81" s="32">
        <v>541206</v>
      </c>
      <c r="C81" s="31" t="s">
        <v>1076</v>
      </c>
      <c r="D81" s="31" t="s">
        <v>981</v>
      </c>
      <c r="E81" s="31" t="s">
        <v>577</v>
      </c>
      <c r="F81" s="90">
        <v>134000</v>
      </c>
      <c r="G81" s="32">
        <v>219.99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44539</v>
      </c>
      <c r="B82" s="32">
        <v>540416</v>
      </c>
      <c r="C82" s="31" t="s">
        <v>1077</v>
      </c>
      <c r="D82" s="31" t="s">
        <v>1078</v>
      </c>
      <c r="E82" s="31" t="s">
        <v>576</v>
      </c>
      <c r="F82" s="90">
        <v>44800</v>
      </c>
      <c r="G82" s="32">
        <v>88.95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44539</v>
      </c>
      <c r="B83" s="32">
        <v>511525</v>
      </c>
      <c r="C83" s="31" t="s">
        <v>1079</v>
      </c>
      <c r="D83" s="31" t="s">
        <v>867</v>
      </c>
      <c r="E83" s="31" t="s">
        <v>576</v>
      </c>
      <c r="F83" s="90">
        <v>21044</v>
      </c>
      <c r="G83" s="32">
        <v>3.63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44539</v>
      </c>
      <c r="B84" s="32">
        <v>511525</v>
      </c>
      <c r="C84" s="31" t="s">
        <v>1079</v>
      </c>
      <c r="D84" s="31" t="s">
        <v>867</v>
      </c>
      <c r="E84" s="31" t="s">
        <v>577</v>
      </c>
      <c r="F84" s="90">
        <v>934104</v>
      </c>
      <c r="G84" s="32">
        <v>3.63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44539</v>
      </c>
      <c r="B85" s="32">
        <v>511176</v>
      </c>
      <c r="C85" s="31" t="s">
        <v>1080</v>
      </c>
      <c r="D85" s="31" t="s">
        <v>1081</v>
      </c>
      <c r="E85" s="31" t="s">
        <v>576</v>
      </c>
      <c r="F85" s="90">
        <v>37000</v>
      </c>
      <c r="G85" s="32">
        <v>35.299999999999997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44539</v>
      </c>
      <c r="B86" s="32">
        <v>511176</v>
      </c>
      <c r="C86" s="31" t="s">
        <v>1080</v>
      </c>
      <c r="D86" s="31" t="s">
        <v>1082</v>
      </c>
      <c r="E86" s="31" t="s">
        <v>577</v>
      </c>
      <c r="F86" s="90">
        <v>36000</v>
      </c>
      <c r="G86" s="32">
        <v>35.299999999999997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44539</v>
      </c>
      <c r="B87" s="32">
        <v>533239</v>
      </c>
      <c r="C87" s="31" t="s">
        <v>1083</v>
      </c>
      <c r="D87" s="31" t="s">
        <v>867</v>
      </c>
      <c r="E87" s="31" t="s">
        <v>576</v>
      </c>
      <c r="F87" s="90">
        <v>1751636</v>
      </c>
      <c r="G87" s="32">
        <v>6.13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44539</v>
      </c>
      <c r="B88" s="32">
        <v>533239</v>
      </c>
      <c r="C88" s="31" t="s">
        <v>1083</v>
      </c>
      <c r="D88" s="31" t="s">
        <v>867</v>
      </c>
      <c r="E88" s="31" t="s">
        <v>577</v>
      </c>
      <c r="F88" s="90">
        <v>1001636</v>
      </c>
      <c r="G88" s="32">
        <v>6.18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44539</v>
      </c>
      <c r="B89" s="32">
        <v>543363</v>
      </c>
      <c r="C89" s="31" t="s">
        <v>1084</v>
      </c>
      <c r="D89" s="31" t="s">
        <v>1085</v>
      </c>
      <c r="E89" s="31" t="s">
        <v>576</v>
      </c>
      <c r="F89" s="90">
        <v>70400</v>
      </c>
      <c r="G89" s="32">
        <v>363.3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44539</v>
      </c>
      <c r="B90" s="32">
        <v>541601</v>
      </c>
      <c r="C90" s="31" t="s">
        <v>1086</v>
      </c>
      <c r="D90" s="31" t="s">
        <v>916</v>
      </c>
      <c r="E90" s="31" t="s">
        <v>576</v>
      </c>
      <c r="F90" s="90">
        <v>26400</v>
      </c>
      <c r="G90" s="32">
        <v>91.26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44539</v>
      </c>
      <c r="B91" s="32">
        <v>532503</v>
      </c>
      <c r="C91" s="31" t="s">
        <v>1087</v>
      </c>
      <c r="D91" s="31" t="s">
        <v>1088</v>
      </c>
      <c r="E91" s="31" t="s">
        <v>576</v>
      </c>
      <c r="F91" s="90">
        <v>60953</v>
      </c>
      <c r="G91" s="32">
        <v>930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44539</v>
      </c>
      <c r="B92" s="32">
        <v>519191</v>
      </c>
      <c r="C92" s="31" t="s">
        <v>917</v>
      </c>
      <c r="D92" s="31" t="s">
        <v>1089</v>
      </c>
      <c r="E92" s="31" t="s">
        <v>576</v>
      </c>
      <c r="F92" s="90">
        <v>49614</v>
      </c>
      <c r="G92" s="32">
        <v>20.38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44539</v>
      </c>
      <c r="B93" s="32">
        <v>519191</v>
      </c>
      <c r="C93" s="31" t="s">
        <v>917</v>
      </c>
      <c r="D93" s="31" t="s">
        <v>1089</v>
      </c>
      <c r="E93" s="31" t="s">
        <v>577</v>
      </c>
      <c r="F93" s="90">
        <v>49614</v>
      </c>
      <c r="G93" s="32">
        <v>22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44539</v>
      </c>
      <c r="B94" s="32">
        <v>519191</v>
      </c>
      <c r="C94" s="31" t="s">
        <v>917</v>
      </c>
      <c r="D94" s="31" t="s">
        <v>1090</v>
      </c>
      <c r="E94" s="31" t="s">
        <v>576</v>
      </c>
      <c r="F94" s="90">
        <v>47314</v>
      </c>
      <c r="G94" s="32">
        <v>20.86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44539</v>
      </c>
      <c r="B95" s="32">
        <v>519191</v>
      </c>
      <c r="C95" s="31" t="s">
        <v>917</v>
      </c>
      <c r="D95" s="31" t="s">
        <v>1090</v>
      </c>
      <c r="E95" s="31" t="s">
        <v>577</v>
      </c>
      <c r="F95" s="90">
        <v>47314</v>
      </c>
      <c r="G95" s="32">
        <v>21.2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44539</v>
      </c>
      <c r="B96" s="32">
        <v>519191</v>
      </c>
      <c r="C96" s="31" t="s">
        <v>917</v>
      </c>
      <c r="D96" s="31" t="s">
        <v>985</v>
      </c>
      <c r="E96" s="31" t="s">
        <v>576</v>
      </c>
      <c r="F96" s="90">
        <v>27890</v>
      </c>
      <c r="G96" s="32">
        <v>20.47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44539</v>
      </c>
      <c r="B97" s="32">
        <v>519191</v>
      </c>
      <c r="C97" s="31" t="s">
        <v>917</v>
      </c>
      <c r="D97" s="31" t="s">
        <v>985</v>
      </c>
      <c r="E97" s="31" t="s">
        <v>577</v>
      </c>
      <c r="F97" s="90">
        <v>35676</v>
      </c>
      <c r="G97" s="32">
        <v>20.63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44539</v>
      </c>
      <c r="B98" s="32">
        <v>519191</v>
      </c>
      <c r="C98" s="31" t="s">
        <v>917</v>
      </c>
      <c r="D98" s="31" t="s">
        <v>1091</v>
      </c>
      <c r="E98" s="31" t="s">
        <v>577</v>
      </c>
      <c r="F98" s="90">
        <v>67133</v>
      </c>
      <c r="G98" s="32">
        <v>22.71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44539</v>
      </c>
      <c r="B99" s="32">
        <v>519191</v>
      </c>
      <c r="C99" s="31" t="s">
        <v>917</v>
      </c>
      <c r="D99" s="31" t="s">
        <v>1092</v>
      </c>
      <c r="E99" s="31" t="s">
        <v>576</v>
      </c>
      <c r="F99" s="90">
        <v>15000</v>
      </c>
      <c r="G99" s="32">
        <v>22.5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44539</v>
      </c>
      <c r="B100" s="32">
        <v>519191</v>
      </c>
      <c r="C100" s="31" t="s">
        <v>917</v>
      </c>
      <c r="D100" s="31" t="s">
        <v>1092</v>
      </c>
      <c r="E100" s="31" t="s">
        <v>577</v>
      </c>
      <c r="F100" s="90">
        <v>26522</v>
      </c>
      <c r="G100" s="32">
        <v>21.57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44539</v>
      </c>
      <c r="B101" s="32">
        <v>516110</v>
      </c>
      <c r="C101" s="31" t="s">
        <v>1093</v>
      </c>
      <c r="D101" s="31" t="s">
        <v>942</v>
      </c>
      <c r="E101" s="31" t="s">
        <v>576</v>
      </c>
      <c r="F101" s="90">
        <v>11986</v>
      </c>
      <c r="G101" s="32">
        <v>24.91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44539</v>
      </c>
      <c r="B102" s="32">
        <v>516110</v>
      </c>
      <c r="C102" s="31" t="s">
        <v>1093</v>
      </c>
      <c r="D102" s="31" t="s">
        <v>942</v>
      </c>
      <c r="E102" s="31" t="s">
        <v>577</v>
      </c>
      <c r="F102" s="90">
        <v>171895</v>
      </c>
      <c r="G102" s="32">
        <v>25.41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44539</v>
      </c>
      <c r="B103" s="32">
        <v>538875</v>
      </c>
      <c r="C103" s="31" t="s">
        <v>1094</v>
      </c>
      <c r="D103" s="31" t="s">
        <v>1095</v>
      </c>
      <c r="E103" s="31" t="s">
        <v>577</v>
      </c>
      <c r="F103" s="90">
        <v>83171</v>
      </c>
      <c r="G103" s="32">
        <v>15.6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44539</v>
      </c>
      <c r="B104" s="32">
        <v>512529</v>
      </c>
      <c r="C104" s="31" t="s">
        <v>499</v>
      </c>
      <c r="D104" s="31" t="s">
        <v>1096</v>
      </c>
      <c r="E104" s="31" t="s">
        <v>577</v>
      </c>
      <c r="F104" s="90">
        <v>14685986</v>
      </c>
      <c r="G104" s="32">
        <v>157.02000000000001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44539</v>
      </c>
      <c r="B105" s="32">
        <v>512529</v>
      </c>
      <c r="C105" s="31" t="s">
        <v>499</v>
      </c>
      <c r="D105" s="31" t="s">
        <v>1097</v>
      </c>
      <c r="E105" s="31" t="s">
        <v>576</v>
      </c>
      <c r="F105" s="90">
        <v>1507365</v>
      </c>
      <c r="G105" s="32">
        <v>165.04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44539</v>
      </c>
      <c r="B106" s="32">
        <v>512529</v>
      </c>
      <c r="C106" s="31" t="s">
        <v>499</v>
      </c>
      <c r="D106" s="31" t="s">
        <v>1097</v>
      </c>
      <c r="E106" s="31" t="s">
        <v>577</v>
      </c>
      <c r="F106" s="90">
        <v>43663</v>
      </c>
      <c r="G106" s="32">
        <v>170.11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44539</v>
      </c>
      <c r="B107" s="32">
        <v>512529</v>
      </c>
      <c r="C107" s="31" t="s">
        <v>499</v>
      </c>
      <c r="D107" s="31" t="s">
        <v>1098</v>
      </c>
      <c r="E107" s="31" t="s">
        <v>577</v>
      </c>
      <c r="F107" s="90">
        <v>1283113</v>
      </c>
      <c r="G107" s="32">
        <v>155.01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44539</v>
      </c>
      <c r="B108" s="32">
        <v>512529</v>
      </c>
      <c r="C108" s="31" t="s">
        <v>499</v>
      </c>
      <c r="D108" s="31" t="s">
        <v>1098</v>
      </c>
      <c r="E108" s="31" t="s">
        <v>577</v>
      </c>
      <c r="F108" s="90">
        <v>275412</v>
      </c>
      <c r="G108" s="32">
        <v>162.34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44539</v>
      </c>
      <c r="B109" s="32">
        <v>512529</v>
      </c>
      <c r="C109" s="31" t="s">
        <v>499</v>
      </c>
      <c r="D109" s="31" t="s">
        <v>1099</v>
      </c>
      <c r="E109" s="31" t="s">
        <v>577</v>
      </c>
      <c r="F109" s="90">
        <v>1605698</v>
      </c>
      <c r="G109" s="32">
        <v>164.74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44539</v>
      </c>
      <c r="B110" s="32">
        <v>512529</v>
      </c>
      <c r="C110" s="31" t="s">
        <v>499</v>
      </c>
      <c r="D110" s="31" t="s">
        <v>1099</v>
      </c>
      <c r="E110" s="31" t="s">
        <v>577</v>
      </c>
      <c r="F110" s="90">
        <v>184018</v>
      </c>
      <c r="G110" s="32">
        <v>170.23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44539</v>
      </c>
      <c r="B111" s="32">
        <v>511760</v>
      </c>
      <c r="C111" s="31" t="s">
        <v>1100</v>
      </c>
      <c r="D111" s="31" t="s">
        <v>1101</v>
      </c>
      <c r="E111" s="31" t="s">
        <v>577</v>
      </c>
      <c r="F111" s="90">
        <v>690489</v>
      </c>
      <c r="G111" s="32">
        <v>0.5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44539</v>
      </c>
      <c r="B112" s="32">
        <v>543391</v>
      </c>
      <c r="C112" s="31" t="s">
        <v>1102</v>
      </c>
      <c r="D112" s="31" t="s">
        <v>978</v>
      </c>
      <c r="E112" s="31" t="s">
        <v>577</v>
      </c>
      <c r="F112" s="90">
        <v>240000</v>
      </c>
      <c r="G112" s="32">
        <v>47.5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44539</v>
      </c>
      <c r="B113" s="32">
        <v>543391</v>
      </c>
      <c r="C113" s="31" t="s">
        <v>1102</v>
      </c>
      <c r="D113" s="31" t="s">
        <v>1103</v>
      </c>
      <c r="E113" s="31" t="s">
        <v>577</v>
      </c>
      <c r="F113" s="90">
        <v>129000</v>
      </c>
      <c r="G113" s="32">
        <v>47.5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44539</v>
      </c>
      <c r="B114" s="32">
        <v>512499</v>
      </c>
      <c r="C114" s="31" t="s">
        <v>957</v>
      </c>
      <c r="D114" s="31" t="s">
        <v>1104</v>
      </c>
      <c r="E114" s="31" t="s">
        <v>577</v>
      </c>
      <c r="F114" s="90">
        <v>5000000</v>
      </c>
      <c r="G114" s="32">
        <v>0.52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44539</v>
      </c>
      <c r="B115" s="32">
        <v>533019</v>
      </c>
      <c r="C115" s="31" t="s">
        <v>941</v>
      </c>
      <c r="D115" s="31" t="s">
        <v>1105</v>
      </c>
      <c r="E115" s="31" t="s">
        <v>577</v>
      </c>
      <c r="F115" s="90">
        <v>20000</v>
      </c>
      <c r="G115" s="32">
        <v>63.2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44539</v>
      </c>
      <c r="B116" s="32">
        <v>533019</v>
      </c>
      <c r="C116" s="31" t="s">
        <v>941</v>
      </c>
      <c r="D116" s="31" t="s">
        <v>1106</v>
      </c>
      <c r="E116" s="31" t="s">
        <v>577</v>
      </c>
      <c r="F116" s="90">
        <v>26000</v>
      </c>
      <c r="G116" s="32">
        <v>63.2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44539</v>
      </c>
      <c r="B117" s="32">
        <v>539584</v>
      </c>
      <c r="C117" s="31" t="s">
        <v>986</v>
      </c>
      <c r="D117" s="31" t="s">
        <v>1107</v>
      </c>
      <c r="E117" s="31" t="s">
        <v>577</v>
      </c>
      <c r="F117" s="90">
        <v>300111</v>
      </c>
      <c r="G117" s="32">
        <v>1.08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44539</v>
      </c>
      <c r="B118" s="32">
        <v>539217</v>
      </c>
      <c r="C118" s="31" t="s">
        <v>958</v>
      </c>
      <c r="D118" s="31" t="s">
        <v>987</v>
      </c>
      <c r="E118" s="31" t="s">
        <v>577</v>
      </c>
      <c r="F118" s="90">
        <v>1483613</v>
      </c>
      <c r="G118" s="32">
        <v>2.4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44539</v>
      </c>
      <c r="B119" s="32">
        <v>539217</v>
      </c>
      <c r="C119" s="31" t="s">
        <v>958</v>
      </c>
      <c r="D119" s="31" t="s">
        <v>1108</v>
      </c>
      <c r="E119" s="31" t="s">
        <v>577</v>
      </c>
      <c r="F119" s="90">
        <v>2022905</v>
      </c>
      <c r="G119" s="32">
        <v>2.4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44539</v>
      </c>
      <c r="B120" s="32">
        <v>539217</v>
      </c>
      <c r="C120" s="31" t="s">
        <v>958</v>
      </c>
      <c r="D120" s="31" t="s">
        <v>1109</v>
      </c>
      <c r="E120" s="31" t="s">
        <v>577</v>
      </c>
      <c r="F120" s="90">
        <v>940000</v>
      </c>
      <c r="G120" s="32">
        <v>2.4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44539</v>
      </c>
      <c r="B121" s="32">
        <v>530419</v>
      </c>
      <c r="C121" s="31" t="s">
        <v>1110</v>
      </c>
      <c r="D121" s="31" t="s">
        <v>1111</v>
      </c>
      <c r="E121" s="31" t="s">
        <v>577</v>
      </c>
      <c r="F121" s="90">
        <v>304645</v>
      </c>
      <c r="G121" s="32">
        <v>23.27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44539</v>
      </c>
      <c r="B122" s="32">
        <v>540332</v>
      </c>
      <c r="C122" s="31" t="s">
        <v>1112</v>
      </c>
      <c r="D122" s="31" t="s">
        <v>1113</v>
      </c>
      <c r="E122" s="31" t="s">
        <v>577</v>
      </c>
      <c r="F122" s="90">
        <v>40000</v>
      </c>
      <c r="G122" s="32">
        <v>52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44539</v>
      </c>
      <c r="B123" s="32">
        <v>540332</v>
      </c>
      <c r="C123" s="31" t="s">
        <v>1112</v>
      </c>
      <c r="D123" s="31" t="s">
        <v>1114</v>
      </c>
      <c r="E123" s="31" t="s">
        <v>577</v>
      </c>
      <c r="F123" s="90">
        <v>28000</v>
      </c>
      <c r="G123" s="32">
        <v>52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44539</v>
      </c>
      <c r="B124" s="32">
        <v>538610</v>
      </c>
      <c r="C124" s="31" t="s">
        <v>1115</v>
      </c>
      <c r="D124" s="31" t="s">
        <v>1116</v>
      </c>
      <c r="E124" s="31" t="s">
        <v>577</v>
      </c>
      <c r="F124" s="90">
        <v>88891</v>
      </c>
      <c r="G124" s="32">
        <v>60.95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44539</v>
      </c>
      <c r="B125" s="32">
        <v>541735</v>
      </c>
      <c r="C125" s="31" t="s">
        <v>988</v>
      </c>
      <c r="D125" s="31" t="s">
        <v>1117</v>
      </c>
      <c r="E125" s="31" t="s">
        <v>577</v>
      </c>
      <c r="F125" s="90">
        <v>142000</v>
      </c>
      <c r="G125" s="32">
        <v>20.93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44539</v>
      </c>
      <c r="B126" s="32">
        <v>590073</v>
      </c>
      <c r="C126" s="31" t="s">
        <v>1118</v>
      </c>
      <c r="D126" s="31" t="s">
        <v>1029</v>
      </c>
      <c r="E126" s="31" t="s">
        <v>577</v>
      </c>
      <c r="F126" s="90">
        <v>986388</v>
      </c>
      <c r="G126" s="32">
        <v>663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44539</v>
      </c>
      <c r="B127" s="32">
        <v>590073</v>
      </c>
      <c r="C127" s="31" t="s">
        <v>1118</v>
      </c>
      <c r="D127" s="31" t="s">
        <v>1029</v>
      </c>
      <c r="E127" s="31" t="s">
        <v>577</v>
      </c>
      <c r="F127" s="90">
        <v>986388</v>
      </c>
      <c r="G127" s="32">
        <v>663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44539</v>
      </c>
      <c r="B128" s="32" t="s">
        <v>1119</v>
      </c>
      <c r="C128" s="31" t="s">
        <v>1120</v>
      </c>
      <c r="D128" s="31" t="s">
        <v>1121</v>
      </c>
      <c r="E128" s="31" t="s">
        <v>576</v>
      </c>
      <c r="F128" s="90">
        <v>150000</v>
      </c>
      <c r="G128" s="32">
        <v>181.28</v>
      </c>
      <c r="H128" s="32" t="s">
        <v>884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44539</v>
      </c>
      <c r="B129" s="32" t="s">
        <v>979</v>
      </c>
      <c r="C129" s="31" t="s">
        <v>989</v>
      </c>
      <c r="D129" s="31" t="s">
        <v>991</v>
      </c>
      <c r="E129" s="31" t="s">
        <v>576</v>
      </c>
      <c r="F129" s="90">
        <v>402</v>
      </c>
      <c r="G129" s="32">
        <v>4</v>
      </c>
      <c r="H129" s="32" t="s">
        <v>884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44539</v>
      </c>
      <c r="B130" s="32" t="s">
        <v>979</v>
      </c>
      <c r="C130" s="31" t="s">
        <v>989</v>
      </c>
      <c r="D130" s="31" t="s">
        <v>990</v>
      </c>
      <c r="E130" s="31" t="s">
        <v>576</v>
      </c>
      <c r="F130" s="90">
        <v>45147</v>
      </c>
      <c r="G130" s="32">
        <v>3.96</v>
      </c>
      <c r="H130" s="32" t="s">
        <v>884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44539</v>
      </c>
      <c r="B131" s="32" t="s">
        <v>1122</v>
      </c>
      <c r="C131" s="31" t="s">
        <v>1123</v>
      </c>
      <c r="D131" s="31" t="s">
        <v>1124</v>
      </c>
      <c r="E131" s="31" t="s">
        <v>576</v>
      </c>
      <c r="F131" s="90">
        <v>440485</v>
      </c>
      <c r="G131" s="32">
        <v>12.39</v>
      </c>
      <c r="H131" s="32" t="s">
        <v>884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44539</v>
      </c>
      <c r="B132" s="32" t="s">
        <v>1125</v>
      </c>
      <c r="C132" s="31" t="s">
        <v>1126</v>
      </c>
      <c r="D132" s="31" t="s">
        <v>1127</v>
      </c>
      <c r="E132" s="31" t="s">
        <v>576</v>
      </c>
      <c r="F132" s="90">
        <v>370000</v>
      </c>
      <c r="G132" s="32">
        <v>89.8</v>
      </c>
      <c r="H132" s="32" t="s">
        <v>884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44539</v>
      </c>
      <c r="B133" s="32" t="s">
        <v>1128</v>
      </c>
      <c r="C133" s="31" t="s">
        <v>1129</v>
      </c>
      <c r="D133" s="31" t="s">
        <v>1130</v>
      </c>
      <c r="E133" s="31" t="s">
        <v>576</v>
      </c>
      <c r="F133" s="90">
        <v>1500000</v>
      </c>
      <c r="G133" s="32">
        <v>1172</v>
      </c>
      <c r="H133" s="32" t="s">
        <v>884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44539</v>
      </c>
      <c r="B134" s="32" t="s">
        <v>1131</v>
      </c>
      <c r="C134" s="31" t="s">
        <v>1132</v>
      </c>
      <c r="D134" s="31" t="s">
        <v>1133</v>
      </c>
      <c r="E134" s="31" t="s">
        <v>576</v>
      </c>
      <c r="F134" s="90">
        <v>90000</v>
      </c>
      <c r="G134" s="32">
        <v>142.53</v>
      </c>
      <c r="H134" s="32" t="s">
        <v>884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44539</v>
      </c>
      <c r="B135" s="32" t="s">
        <v>398</v>
      </c>
      <c r="C135" s="31" t="s">
        <v>995</v>
      </c>
      <c r="D135" s="31" t="s">
        <v>1134</v>
      </c>
      <c r="E135" s="31" t="s">
        <v>576</v>
      </c>
      <c r="F135" s="90">
        <v>3561730</v>
      </c>
      <c r="G135" s="32">
        <v>300</v>
      </c>
      <c r="H135" s="32" t="s">
        <v>884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44539</v>
      </c>
      <c r="B136" s="32" t="s">
        <v>1135</v>
      </c>
      <c r="C136" s="31" t="s">
        <v>1136</v>
      </c>
      <c r="D136" s="31" t="s">
        <v>1137</v>
      </c>
      <c r="E136" s="31" t="s">
        <v>576</v>
      </c>
      <c r="F136" s="90">
        <v>4726588</v>
      </c>
      <c r="G136" s="32">
        <v>2.59</v>
      </c>
      <c r="H136" s="32" t="s">
        <v>884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44539</v>
      </c>
      <c r="B137" s="32" t="s">
        <v>1138</v>
      </c>
      <c r="C137" s="31" t="s">
        <v>1139</v>
      </c>
      <c r="D137" s="31" t="s">
        <v>1140</v>
      </c>
      <c r="E137" s="31" t="s">
        <v>576</v>
      </c>
      <c r="F137" s="90">
        <v>53647</v>
      </c>
      <c r="G137" s="32">
        <v>293.2</v>
      </c>
      <c r="H137" s="32" t="s">
        <v>884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44539</v>
      </c>
      <c r="B138" s="32" t="s">
        <v>426</v>
      </c>
      <c r="C138" s="31" t="s">
        <v>1141</v>
      </c>
      <c r="D138" s="31" t="s">
        <v>883</v>
      </c>
      <c r="E138" s="31" t="s">
        <v>576</v>
      </c>
      <c r="F138" s="90">
        <v>630933</v>
      </c>
      <c r="G138" s="32">
        <v>806.68</v>
      </c>
      <c r="H138" s="32" t="s">
        <v>884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44539</v>
      </c>
      <c r="B139" s="32" t="s">
        <v>435</v>
      </c>
      <c r="C139" s="31" t="s">
        <v>1142</v>
      </c>
      <c r="D139" s="31" t="s">
        <v>1029</v>
      </c>
      <c r="E139" s="31" t="s">
        <v>576</v>
      </c>
      <c r="F139" s="90">
        <v>1263185</v>
      </c>
      <c r="G139" s="32">
        <v>381.45</v>
      </c>
      <c r="H139" s="32" t="s">
        <v>884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44539</v>
      </c>
      <c r="B140" s="32" t="s">
        <v>959</v>
      </c>
      <c r="C140" s="31" t="s">
        <v>960</v>
      </c>
      <c r="D140" s="31" t="s">
        <v>961</v>
      </c>
      <c r="E140" s="31" t="s">
        <v>576</v>
      </c>
      <c r="F140" s="90">
        <v>357135</v>
      </c>
      <c r="G140" s="32">
        <v>208.45</v>
      </c>
      <c r="H140" s="32" t="s">
        <v>884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44539</v>
      </c>
      <c r="B141" s="32" t="s">
        <v>959</v>
      </c>
      <c r="C141" s="31" t="s">
        <v>960</v>
      </c>
      <c r="D141" s="31" t="s">
        <v>882</v>
      </c>
      <c r="E141" s="31" t="s">
        <v>576</v>
      </c>
      <c r="F141" s="90">
        <v>186845</v>
      </c>
      <c r="G141" s="32">
        <v>208.35</v>
      </c>
      <c r="H141" s="32" t="s">
        <v>884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44539</v>
      </c>
      <c r="B142" s="32" t="s">
        <v>959</v>
      </c>
      <c r="C142" s="31" t="s">
        <v>960</v>
      </c>
      <c r="D142" s="31" t="s">
        <v>883</v>
      </c>
      <c r="E142" s="31" t="s">
        <v>576</v>
      </c>
      <c r="F142" s="90">
        <v>142134</v>
      </c>
      <c r="G142" s="32">
        <v>207.58</v>
      </c>
      <c r="H142" s="32" t="s">
        <v>884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44539</v>
      </c>
      <c r="B143" s="32" t="s">
        <v>959</v>
      </c>
      <c r="C143" s="31" t="s">
        <v>960</v>
      </c>
      <c r="D143" s="31" t="s">
        <v>921</v>
      </c>
      <c r="E143" s="31" t="s">
        <v>576</v>
      </c>
      <c r="F143" s="90">
        <v>203443</v>
      </c>
      <c r="G143" s="32">
        <v>208.98</v>
      </c>
      <c r="H143" s="32" t="s">
        <v>884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44539</v>
      </c>
      <c r="B144" s="32" t="s">
        <v>896</v>
      </c>
      <c r="C144" s="31" t="s">
        <v>918</v>
      </c>
      <c r="D144" s="31" t="s">
        <v>867</v>
      </c>
      <c r="E144" s="31" t="s">
        <v>576</v>
      </c>
      <c r="F144" s="90">
        <v>73508</v>
      </c>
      <c r="G144" s="32">
        <v>171.95</v>
      </c>
      <c r="H144" s="32" t="s">
        <v>884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44539</v>
      </c>
      <c r="B145" s="32" t="s">
        <v>896</v>
      </c>
      <c r="C145" s="31" t="s">
        <v>918</v>
      </c>
      <c r="D145" s="31" t="s">
        <v>1140</v>
      </c>
      <c r="E145" s="31" t="s">
        <v>576</v>
      </c>
      <c r="F145" s="90">
        <v>295424</v>
      </c>
      <c r="G145" s="32">
        <v>173.28</v>
      </c>
      <c r="H145" s="32" t="s">
        <v>884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44539</v>
      </c>
      <c r="B146" s="32" t="s">
        <v>992</v>
      </c>
      <c r="C146" s="31" t="s">
        <v>993</v>
      </c>
      <c r="D146" s="31" t="s">
        <v>1143</v>
      </c>
      <c r="E146" s="31" t="s">
        <v>576</v>
      </c>
      <c r="F146" s="90">
        <v>36000</v>
      </c>
      <c r="G146" s="32">
        <v>55.39</v>
      </c>
      <c r="H146" s="32" t="s">
        <v>884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44539</v>
      </c>
      <c r="B147" s="32" t="s">
        <v>1083</v>
      </c>
      <c r="C147" s="31" t="s">
        <v>1144</v>
      </c>
      <c r="D147" s="31" t="s">
        <v>867</v>
      </c>
      <c r="E147" s="31" t="s">
        <v>576</v>
      </c>
      <c r="F147" s="90">
        <v>2384245</v>
      </c>
      <c r="G147" s="32">
        <v>6.1</v>
      </c>
      <c r="H147" s="32" t="s">
        <v>884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44539</v>
      </c>
      <c r="B148" s="32" t="s">
        <v>1145</v>
      </c>
      <c r="C148" s="31" t="s">
        <v>1146</v>
      </c>
      <c r="D148" s="31" t="s">
        <v>1147</v>
      </c>
      <c r="E148" s="31" t="s">
        <v>576</v>
      </c>
      <c r="F148" s="90">
        <v>17663502</v>
      </c>
      <c r="G148" s="32">
        <v>3.34</v>
      </c>
      <c r="H148" s="32" t="s">
        <v>884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44539</v>
      </c>
      <c r="B149" s="32" t="s">
        <v>1148</v>
      </c>
      <c r="C149" s="31" t="s">
        <v>1149</v>
      </c>
      <c r="D149" s="31" t="s">
        <v>1147</v>
      </c>
      <c r="E149" s="31" t="s">
        <v>576</v>
      </c>
      <c r="F149" s="90">
        <v>1503000</v>
      </c>
      <c r="G149" s="32">
        <v>12.77</v>
      </c>
      <c r="H149" s="32" t="s">
        <v>884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44539</v>
      </c>
      <c r="B150" s="32" t="s">
        <v>1148</v>
      </c>
      <c r="C150" s="31" t="s">
        <v>1149</v>
      </c>
      <c r="D150" s="31" t="s">
        <v>1140</v>
      </c>
      <c r="E150" s="31" t="s">
        <v>576</v>
      </c>
      <c r="F150" s="90">
        <v>3000005</v>
      </c>
      <c r="G150" s="32">
        <v>12.75</v>
      </c>
      <c r="H150" s="32" t="s">
        <v>884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44539</v>
      </c>
      <c r="B151" s="32" t="s">
        <v>919</v>
      </c>
      <c r="C151" s="31" t="s">
        <v>920</v>
      </c>
      <c r="D151" s="31" t="s">
        <v>921</v>
      </c>
      <c r="E151" s="31" t="s">
        <v>576</v>
      </c>
      <c r="F151" s="90">
        <v>127449</v>
      </c>
      <c r="G151" s="32">
        <v>976.3</v>
      </c>
      <c r="H151" s="32" t="s">
        <v>884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44539</v>
      </c>
      <c r="B152" s="32" t="s">
        <v>919</v>
      </c>
      <c r="C152" s="31" t="s">
        <v>920</v>
      </c>
      <c r="D152" s="31" t="s">
        <v>994</v>
      </c>
      <c r="E152" s="31" t="s">
        <v>576</v>
      </c>
      <c r="F152" s="90">
        <v>109947</v>
      </c>
      <c r="G152" s="32">
        <v>978.73</v>
      </c>
      <c r="H152" s="32" t="s">
        <v>884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44539</v>
      </c>
      <c r="B153" s="32" t="s">
        <v>499</v>
      </c>
      <c r="C153" s="31" t="s">
        <v>1150</v>
      </c>
      <c r="D153" s="31" t="s">
        <v>883</v>
      </c>
      <c r="E153" s="31" t="s">
        <v>576</v>
      </c>
      <c r="F153" s="90">
        <v>1670167</v>
      </c>
      <c r="G153" s="32">
        <v>170.23</v>
      </c>
      <c r="H153" s="32" t="s">
        <v>884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44539</v>
      </c>
      <c r="B154" s="32" t="s">
        <v>499</v>
      </c>
      <c r="C154" s="31" t="s">
        <v>1150</v>
      </c>
      <c r="D154" s="31" t="s">
        <v>882</v>
      </c>
      <c r="E154" s="31" t="s">
        <v>576</v>
      </c>
      <c r="F154" s="90">
        <v>1408139</v>
      </c>
      <c r="G154" s="32">
        <v>169.6</v>
      </c>
      <c r="H154" s="32" t="s">
        <v>884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44539</v>
      </c>
      <c r="B155" s="32" t="s">
        <v>499</v>
      </c>
      <c r="C155" s="31" t="s">
        <v>1150</v>
      </c>
      <c r="D155" s="31" t="s">
        <v>921</v>
      </c>
      <c r="E155" s="31" t="s">
        <v>576</v>
      </c>
      <c r="F155" s="90">
        <v>1205314</v>
      </c>
      <c r="G155" s="32">
        <v>169.74</v>
      </c>
      <c r="H155" s="32" t="s">
        <v>884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44539</v>
      </c>
      <c r="B156" s="32" t="s">
        <v>499</v>
      </c>
      <c r="C156" s="31" t="s">
        <v>1150</v>
      </c>
      <c r="D156" s="31" t="s">
        <v>1099</v>
      </c>
      <c r="E156" s="31" t="s">
        <v>576</v>
      </c>
      <c r="F156" s="90">
        <v>60625</v>
      </c>
      <c r="G156" s="32">
        <v>169.34</v>
      </c>
      <c r="H156" s="32" t="s">
        <v>884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44539</v>
      </c>
      <c r="B157" s="32" t="s">
        <v>499</v>
      </c>
      <c r="C157" s="31" t="s">
        <v>1150</v>
      </c>
      <c r="D157" s="31" t="s">
        <v>1097</v>
      </c>
      <c r="E157" s="31" t="s">
        <v>576</v>
      </c>
      <c r="F157" s="90">
        <v>42768</v>
      </c>
      <c r="G157" s="32">
        <v>170.08</v>
      </c>
      <c r="H157" s="32" t="s">
        <v>884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44539</v>
      </c>
      <c r="B158" s="32" t="s">
        <v>1151</v>
      </c>
      <c r="C158" s="31" t="s">
        <v>1152</v>
      </c>
      <c r="D158" s="31" t="s">
        <v>867</v>
      </c>
      <c r="E158" s="31" t="s">
        <v>576</v>
      </c>
      <c r="F158" s="90">
        <v>5595636</v>
      </c>
      <c r="G158" s="32">
        <v>9.1</v>
      </c>
      <c r="H158" s="32" t="s">
        <v>884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44539</v>
      </c>
      <c r="B159" s="32" t="s">
        <v>1153</v>
      </c>
      <c r="C159" s="31" t="s">
        <v>1154</v>
      </c>
      <c r="D159" s="31" t="s">
        <v>1024</v>
      </c>
      <c r="E159" s="31" t="s">
        <v>576</v>
      </c>
      <c r="F159" s="90">
        <v>72000</v>
      </c>
      <c r="G159" s="32">
        <v>64.3</v>
      </c>
      <c r="H159" s="32" t="s">
        <v>884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44539</v>
      </c>
      <c r="B160" s="32" t="s">
        <v>1155</v>
      </c>
      <c r="C160" s="31" t="s">
        <v>1156</v>
      </c>
      <c r="D160" s="31" t="s">
        <v>1073</v>
      </c>
      <c r="E160" s="31" t="s">
        <v>577</v>
      </c>
      <c r="F160" s="90">
        <v>800000</v>
      </c>
      <c r="G160" s="32">
        <v>15.46</v>
      </c>
      <c r="H160" s="32" t="s">
        <v>884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44539</v>
      </c>
      <c r="B161" s="32" t="s">
        <v>979</v>
      </c>
      <c r="C161" s="31" t="s">
        <v>989</v>
      </c>
      <c r="D161" s="31" t="s">
        <v>990</v>
      </c>
      <c r="E161" s="31" t="s">
        <v>577</v>
      </c>
      <c r="F161" s="90">
        <v>302000</v>
      </c>
      <c r="G161" s="32">
        <v>3.95</v>
      </c>
      <c r="H161" s="32" t="s">
        <v>884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44539</v>
      </c>
      <c r="B162" s="32" t="s">
        <v>979</v>
      </c>
      <c r="C162" s="31" t="s">
        <v>989</v>
      </c>
      <c r="D162" s="31" t="s">
        <v>991</v>
      </c>
      <c r="E162" s="31" t="s">
        <v>577</v>
      </c>
      <c r="F162" s="90">
        <v>357475</v>
      </c>
      <c r="G162" s="32">
        <v>3.98</v>
      </c>
      <c r="H162" s="32" t="s">
        <v>884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44539</v>
      </c>
      <c r="B163" s="32" t="s">
        <v>979</v>
      </c>
      <c r="C163" s="31" t="s">
        <v>989</v>
      </c>
      <c r="D163" s="31" t="s">
        <v>1157</v>
      </c>
      <c r="E163" s="31" t="s">
        <v>577</v>
      </c>
      <c r="F163" s="90">
        <v>368017</v>
      </c>
      <c r="G163" s="32">
        <v>4</v>
      </c>
      <c r="H163" s="32" t="s">
        <v>884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44539</v>
      </c>
      <c r="B164" s="32" t="s">
        <v>1158</v>
      </c>
      <c r="C164" s="31" t="s">
        <v>1159</v>
      </c>
      <c r="D164" s="31" t="s">
        <v>1160</v>
      </c>
      <c r="E164" s="31" t="s">
        <v>577</v>
      </c>
      <c r="F164" s="90">
        <v>194615</v>
      </c>
      <c r="G164" s="32">
        <v>12.54</v>
      </c>
      <c r="H164" s="32" t="s">
        <v>884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44539</v>
      </c>
      <c r="B165" s="32" t="s">
        <v>943</v>
      </c>
      <c r="C165" s="31" t="s">
        <v>944</v>
      </c>
      <c r="D165" s="31" t="s">
        <v>945</v>
      </c>
      <c r="E165" s="31" t="s">
        <v>577</v>
      </c>
      <c r="F165" s="90">
        <v>105000</v>
      </c>
      <c r="G165" s="32">
        <v>5</v>
      </c>
      <c r="H165" s="32" t="s">
        <v>884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44539</v>
      </c>
      <c r="B166" s="32" t="s">
        <v>1122</v>
      </c>
      <c r="C166" s="31" t="s">
        <v>1123</v>
      </c>
      <c r="D166" s="31" t="s">
        <v>1124</v>
      </c>
      <c r="E166" s="31" t="s">
        <v>577</v>
      </c>
      <c r="F166" s="90">
        <v>340485</v>
      </c>
      <c r="G166" s="32">
        <v>12.37</v>
      </c>
      <c r="H166" s="32" t="s">
        <v>884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44539</v>
      </c>
      <c r="B167" s="32" t="s">
        <v>1125</v>
      </c>
      <c r="C167" s="31" t="s">
        <v>1126</v>
      </c>
      <c r="D167" s="31" t="s">
        <v>1161</v>
      </c>
      <c r="E167" s="31" t="s">
        <v>577</v>
      </c>
      <c r="F167" s="90">
        <v>338189</v>
      </c>
      <c r="G167" s="32">
        <v>89.8</v>
      </c>
      <c r="H167" s="32" t="s">
        <v>884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44539</v>
      </c>
      <c r="B168" s="32" t="s">
        <v>1128</v>
      </c>
      <c r="C168" s="31" t="s">
        <v>1129</v>
      </c>
      <c r="D168" s="31" t="s">
        <v>1162</v>
      </c>
      <c r="E168" s="31" t="s">
        <v>577</v>
      </c>
      <c r="F168" s="90">
        <v>1500000</v>
      </c>
      <c r="G168" s="32">
        <v>1172</v>
      </c>
      <c r="H168" s="32" t="s">
        <v>884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44539</v>
      </c>
      <c r="B169" s="32" t="s">
        <v>1131</v>
      </c>
      <c r="C169" s="31" t="s">
        <v>1132</v>
      </c>
      <c r="D169" s="31" t="s">
        <v>1163</v>
      </c>
      <c r="E169" s="31" t="s">
        <v>577</v>
      </c>
      <c r="F169" s="90">
        <v>134053</v>
      </c>
      <c r="G169" s="32">
        <v>148.25</v>
      </c>
      <c r="H169" s="32" t="s">
        <v>884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44539</v>
      </c>
      <c r="B170" s="32" t="s">
        <v>398</v>
      </c>
      <c r="C170" s="31" t="s">
        <v>995</v>
      </c>
      <c r="D170" s="31" t="s">
        <v>996</v>
      </c>
      <c r="E170" s="31" t="s">
        <v>577</v>
      </c>
      <c r="F170" s="90">
        <v>10420631</v>
      </c>
      <c r="G170" s="32">
        <v>300.17</v>
      </c>
      <c r="H170" s="32" t="s">
        <v>884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44539</v>
      </c>
      <c r="B171" s="32" t="s">
        <v>1135</v>
      </c>
      <c r="C171" s="31" t="s">
        <v>1136</v>
      </c>
      <c r="D171" s="31" t="s">
        <v>1164</v>
      </c>
      <c r="E171" s="31" t="s">
        <v>577</v>
      </c>
      <c r="F171" s="90">
        <v>6500000</v>
      </c>
      <c r="G171" s="32">
        <v>2.57</v>
      </c>
      <c r="H171" s="32" t="s">
        <v>884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44539</v>
      </c>
      <c r="B172" s="32" t="s">
        <v>1135</v>
      </c>
      <c r="C172" s="31" t="s">
        <v>1136</v>
      </c>
      <c r="D172" s="31" t="s">
        <v>1137</v>
      </c>
      <c r="E172" s="31" t="s">
        <v>577</v>
      </c>
      <c r="F172" s="90">
        <v>4526588</v>
      </c>
      <c r="G172" s="32">
        <v>2.57</v>
      </c>
      <c r="H172" s="32" t="s">
        <v>884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44539</v>
      </c>
      <c r="B173" s="32" t="s">
        <v>1165</v>
      </c>
      <c r="C173" s="31" t="s">
        <v>1166</v>
      </c>
      <c r="D173" s="31" t="s">
        <v>1167</v>
      </c>
      <c r="E173" s="31" t="s">
        <v>577</v>
      </c>
      <c r="F173" s="90">
        <v>92626</v>
      </c>
      <c r="G173" s="32">
        <v>75.78</v>
      </c>
      <c r="H173" s="32" t="s">
        <v>884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44539</v>
      </c>
      <c r="B174" s="32" t="s">
        <v>1138</v>
      </c>
      <c r="C174" s="31" t="s">
        <v>1139</v>
      </c>
      <c r="D174" s="31" t="s">
        <v>1140</v>
      </c>
      <c r="E174" s="31" t="s">
        <v>577</v>
      </c>
      <c r="F174" s="90">
        <v>42089</v>
      </c>
      <c r="G174" s="32">
        <v>301.06</v>
      </c>
      <c r="H174" s="32" t="s">
        <v>884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44539</v>
      </c>
      <c r="B175" s="32" t="s">
        <v>426</v>
      </c>
      <c r="C175" s="31" t="s">
        <v>1141</v>
      </c>
      <c r="D175" s="31" t="s">
        <v>883</v>
      </c>
      <c r="E175" s="31" t="s">
        <v>577</v>
      </c>
      <c r="F175" s="90">
        <v>627385</v>
      </c>
      <c r="G175" s="32">
        <v>807.44</v>
      </c>
      <c r="H175" s="32" t="s">
        <v>884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44539</v>
      </c>
      <c r="B176" s="32" t="s">
        <v>435</v>
      </c>
      <c r="C176" s="31" t="s">
        <v>1142</v>
      </c>
      <c r="D176" s="31" t="s">
        <v>1029</v>
      </c>
      <c r="E176" s="31" t="s">
        <v>577</v>
      </c>
      <c r="F176" s="90">
        <v>1263185</v>
      </c>
      <c r="G176" s="32">
        <v>381.45</v>
      </c>
      <c r="H176" s="32" t="s">
        <v>884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44539</v>
      </c>
      <c r="B177" s="32" t="s">
        <v>1168</v>
      </c>
      <c r="C177" s="31" t="s">
        <v>1169</v>
      </c>
      <c r="D177" s="31" t="s">
        <v>1170</v>
      </c>
      <c r="E177" s="31" t="s">
        <v>577</v>
      </c>
      <c r="F177" s="90">
        <v>64000</v>
      </c>
      <c r="G177" s="32">
        <v>87.76</v>
      </c>
      <c r="H177" s="32" t="s">
        <v>884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44539</v>
      </c>
      <c r="B178" s="32" t="s">
        <v>959</v>
      </c>
      <c r="C178" s="31" t="s">
        <v>960</v>
      </c>
      <c r="D178" s="31" t="s">
        <v>883</v>
      </c>
      <c r="E178" s="31" t="s">
        <v>577</v>
      </c>
      <c r="F178" s="90">
        <v>144174</v>
      </c>
      <c r="G178" s="32">
        <v>208.35</v>
      </c>
      <c r="H178" s="32" t="s">
        <v>884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44539</v>
      </c>
      <c r="B179" s="32" t="s">
        <v>959</v>
      </c>
      <c r="C179" s="31" t="s">
        <v>960</v>
      </c>
      <c r="D179" s="31" t="s">
        <v>921</v>
      </c>
      <c r="E179" s="31" t="s">
        <v>577</v>
      </c>
      <c r="F179" s="90">
        <v>202790</v>
      </c>
      <c r="G179" s="32">
        <v>207.7</v>
      </c>
      <c r="H179" s="32" t="s">
        <v>884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44539</v>
      </c>
      <c r="B180" s="32" t="s">
        <v>959</v>
      </c>
      <c r="C180" s="31" t="s">
        <v>960</v>
      </c>
      <c r="D180" s="31" t="s">
        <v>961</v>
      </c>
      <c r="E180" s="31" t="s">
        <v>577</v>
      </c>
      <c r="F180" s="90">
        <v>329335</v>
      </c>
      <c r="G180" s="32">
        <v>209.4</v>
      </c>
      <c r="H180" s="32" t="s">
        <v>884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44539</v>
      </c>
      <c r="B181" s="32" t="s">
        <v>959</v>
      </c>
      <c r="C181" s="31" t="s">
        <v>960</v>
      </c>
      <c r="D181" s="31" t="s">
        <v>882</v>
      </c>
      <c r="E181" s="31" t="s">
        <v>577</v>
      </c>
      <c r="F181" s="90">
        <v>186845</v>
      </c>
      <c r="G181" s="32">
        <v>207.69</v>
      </c>
      <c r="H181" s="32" t="s">
        <v>884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44539</v>
      </c>
      <c r="B182" s="32" t="s">
        <v>896</v>
      </c>
      <c r="C182" s="31" t="s">
        <v>918</v>
      </c>
      <c r="D182" s="31" t="s">
        <v>867</v>
      </c>
      <c r="E182" s="31" t="s">
        <v>577</v>
      </c>
      <c r="F182" s="90">
        <v>145255</v>
      </c>
      <c r="G182" s="32">
        <v>174.71</v>
      </c>
      <c r="H182" s="32" t="s">
        <v>884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44539</v>
      </c>
      <c r="B183" s="32" t="s">
        <v>896</v>
      </c>
      <c r="C183" s="31" t="s">
        <v>918</v>
      </c>
      <c r="D183" s="31" t="s">
        <v>1171</v>
      </c>
      <c r="E183" s="31" t="s">
        <v>577</v>
      </c>
      <c r="F183" s="90">
        <v>300000</v>
      </c>
      <c r="G183" s="32">
        <v>173.24</v>
      </c>
      <c r="H183" s="32" t="s">
        <v>884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44539</v>
      </c>
      <c r="B184" s="32" t="s">
        <v>896</v>
      </c>
      <c r="C184" s="31" t="s">
        <v>918</v>
      </c>
      <c r="D184" s="31" t="s">
        <v>1140</v>
      </c>
      <c r="E184" s="31" t="s">
        <v>577</v>
      </c>
      <c r="F184" s="90">
        <v>284397</v>
      </c>
      <c r="G184" s="32">
        <v>176.12</v>
      </c>
      <c r="H184" s="32" t="s">
        <v>884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44539</v>
      </c>
      <c r="B185" s="32" t="s">
        <v>946</v>
      </c>
      <c r="C185" s="31" t="s">
        <v>947</v>
      </c>
      <c r="D185" s="31" t="s">
        <v>948</v>
      </c>
      <c r="E185" s="31" t="s">
        <v>577</v>
      </c>
      <c r="F185" s="90">
        <v>385774</v>
      </c>
      <c r="G185" s="32">
        <v>7.54</v>
      </c>
      <c r="H185" s="32" t="s">
        <v>884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44539</v>
      </c>
      <c r="B186" s="32" t="s">
        <v>992</v>
      </c>
      <c r="C186" s="31" t="s">
        <v>993</v>
      </c>
      <c r="D186" s="31" t="s">
        <v>1143</v>
      </c>
      <c r="E186" s="31" t="s">
        <v>577</v>
      </c>
      <c r="F186" s="90">
        <v>36000</v>
      </c>
      <c r="G186" s="32">
        <v>56.11</v>
      </c>
      <c r="H186" s="32" t="s">
        <v>884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44539</v>
      </c>
      <c r="B187" s="32" t="s">
        <v>1172</v>
      </c>
      <c r="C187" s="31" t="s">
        <v>1173</v>
      </c>
      <c r="D187" s="31" t="s">
        <v>1174</v>
      </c>
      <c r="E187" s="31" t="s">
        <v>577</v>
      </c>
      <c r="F187" s="90">
        <v>70000</v>
      </c>
      <c r="G187" s="32">
        <v>220.79</v>
      </c>
      <c r="H187" s="32" t="s">
        <v>884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44539</v>
      </c>
      <c r="B188" s="32" t="s">
        <v>1083</v>
      </c>
      <c r="C188" s="31" t="s">
        <v>1144</v>
      </c>
      <c r="D188" s="31" t="s">
        <v>867</v>
      </c>
      <c r="E188" s="31" t="s">
        <v>577</v>
      </c>
      <c r="F188" s="90">
        <v>3134245</v>
      </c>
      <c r="G188" s="32">
        <v>6.27</v>
      </c>
      <c r="H188" s="32" t="s">
        <v>884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44539</v>
      </c>
      <c r="B189" s="32" t="s">
        <v>1145</v>
      </c>
      <c r="C189" s="31" t="s">
        <v>1146</v>
      </c>
      <c r="D189" s="31" t="s">
        <v>1147</v>
      </c>
      <c r="E189" s="31" t="s">
        <v>577</v>
      </c>
      <c r="F189" s="90">
        <v>18463502</v>
      </c>
      <c r="G189" s="32">
        <v>3.43</v>
      </c>
      <c r="H189" s="32" t="s">
        <v>884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44539</v>
      </c>
      <c r="B190" s="32" t="s">
        <v>1148</v>
      </c>
      <c r="C190" s="31" t="s">
        <v>1149</v>
      </c>
      <c r="D190" s="31" t="s">
        <v>1140</v>
      </c>
      <c r="E190" s="31" t="s">
        <v>577</v>
      </c>
      <c r="F190" s="90">
        <v>5</v>
      </c>
      <c r="G190" s="32">
        <v>12.75</v>
      </c>
      <c r="H190" s="32" t="s">
        <v>884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44539</v>
      </c>
      <c r="B191" s="32" t="s">
        <v>919</v>
      </c>
      <c r="C191" s="31" t="s">
        <v>920</v>
      </c>
      <c r="D191" s="31" t="s">
        <v>994</v>
      </c>
      <c r="E191" s="31" t="s">
        <v>577</v>
      </c>
      <c r="F191" s="90">
        <v>109947</v>
      </c>
      <c r="G191" s="32">
        <v>979.27</v>
      </c>
      <c r="H191" s="32" t="s">
        <v>884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44539</v>
      </c>
      <c r="B192" s="32" t="s">
        <v>919</v>
      </c>
      <c r="C192" s="31" t="s">
        <v>920</v>
      </c>
      <c r="D192" s="31" t="s">
        <v>921</v>
      </c>
      <c r="E192" s="31" t="s">
        <v>577</v>
      </c>
      <c r="F192" s="90">
        <v>127646</v>
      </c>
      <c r="G192" s="32">
        <v>975.63</v>
      </c>
      <c r="H192" s="32" t="s">
        <v>884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44539</v>
      </c>
      <c r="B193" s="32" t="s">
        <v>499</v>
      </c>
      <c r="C193" s="31" t="s">
        <v>1150</v>
      </c>
      <c r="D193" s="31" t="s">
        <v>1099</v>
      </c>
      <c r="E193" s="31" t="s">
        <v>577</v>
      </c>
      <c r="F193" s="90">
        <v>1477305</v>
      </c>
      <c r="G193" s="32">
        <v>164.46</v>
      </c>
      <c r="H193" s="32" t="s">
        <v>884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44539</v>
      </c>
      <c r="B194" s="32" t="s">
        <v>499</v>
      </c>
      <c r="C194" s="31" t="s">
        <v>1150</v>
      </c>
      <c r="D194" s="31" t="s">
        <v>882</v>
      </c>
      <c r="E194" s="31" t="s">
        <v>577</v>
      </c>
      <c r="F194" s="90">
        <v>1408139</v>
      </c>
      <c r="G194" s="32">
        <v>169.7</v>
      </c>
      <c r="H194" s="32" t="s">
        <v>884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44539</v>
      </c>
      <c r="B195" s="32" t="s">
        <v>499</v>
      </c>
      <c r="C195" s="31" t="s">
        <v>1150</v>
      </c>
      <c r="D195" s="31" t="s">
        <v>883</v>
      </c>
      <c r="E195" s="31" t="s">
        <v>577</v>
      </c>
      <c r="F195" s="90">
        <v>1645555</v>
      </c>
      <c r="G195" s="32">
        <v>170.41</v>
      </c>
      <c r="H195" s="32" t="s">
        <v>884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44539</v>
      </c>
      <c r="B196" s="32" t="s">
        <v>499</v>
      </c>
      <c r="C196" s="31" t="s">
        <v>1150</v>
      </c>
      <c r="D196" s="31" t="s">
        <v>921</v>
      </c>
      <c r="E196" s="31" t="s">
        <v>577</v>
      </c>
      <c r="F196" s="90">
        <v>1426474</v>
      </c>
      <c r="G196" s="32">
        <v>169.1</v>
      </c>
      <c r="H196" s="32" t="s">
        <v>884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44539</v>
      </c>
      <c r="B197" s="32" t="s">
        <v>499</v>
      </c>
      <c r="C197" s="31" t="s">
        <v>1150</v>
      </c>
      <c r="D197" s="31" t="s">
        <v>1097</v>
      </c>
      <c r="E197" s="31" t="s">
        <v>577</v>
      </c>
      <c r="F197" s="90">
        <v>1506470</v>
      </c>
      <c r="G197" s="32">
        <v>165.32</v>
      </c>
      <c r="H197" s="32" t="s">
        <v>884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44539</v>
      </c>
      <c r="B198" s="32" t="s">
        <v>1151</v>
      </c>
      <c r="C198" s="31" t="s">
        <v>1152</v>
      </c>
      <c r="D198" s="31" t="s">
        <v>867</v>
      </c>
      <c r="E198" s="31" t="s">
        <v>577</v>
      </c>
      <c r="F198" s="90">
        <v>300006</v>
      </c>
      <c r="G198" s="32">
        <v>9.84</v>
      </c>
      <c r="H198" s="32" t="s">
        <v>884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44539</v>
      </c>
      <c r="B199" s="32" t="s">
        <v>1175</v>
      </c>
      <c r="C199" s="31" t="s">
        <v>1176</v>
      </c>
      <c r="D199" s="31" t="s">
        <v>1177</v>
      </c>
      <c r="E199" s="31" t="s">
        <v>577</v>
      </c>
      <c r="F199" s="90">
        <v>117000</v>
      </c>
      <c r="G199" s="32">
        <v>15.05</v>
      </c>
      <c r="H199" s="32" t="s">
        <v>884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44539</v>
      </c>
      <c r="B200" s="32" t="s">
        <v>1153</v>
      </c>
      <c r="C200" s="31" t="s">
        <v>1154</v>
      </c>
      <c r="D200" s="31" t="s">
        <v>1025</v>
      </c>
      <c r="E200" s="31" t="s">
        <v>577</v>
      </c>
      <c r="F200" s="90">
        <v>71955</v>
      </c>
      <c r="G200" s="32">
        <v>64.3</v>
      </c>
      <c r="H200" s="32" t="s">
        <v>884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85" zoomScaleNormal="85" workbookViewId="0">
      <selection activeCell="K43" sqref="K4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64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683.15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38" customFormat="1" ht="12.75" customHeight="1">
      <c r="A11" s="326">
        <v>2</v>
      </c>
      <c r="B11" s="327">
        <v>44495</v>
      </c>
      <c r="C11" s="328"/>
      <c r="D11" s="329" t="s">
        <v>126</v>
      </c>
      <c r="E11" s="330" t="s">
        <v>593</v>
      </c>
      <c r="F11" s="331" t="s">
        <v>843</v>
      </c>
      <c r="G11" s="331">
        <v>1395</v>
      </c>
      <c r="H11" s="330"/>
      <c r="I11" s="332" t="s">
        <v>844</v>
      </c>
      <c r="J11" s="333" t="s">
        <v>594</v>
      </c>
      <c r="K11" s="333"/>
      <c r="L11" s="334"/>
      <c r="M11" s="335"/>
      <c r="N11" s="333"/>
      <c r="O11" s="336"/>
      <c r="P11" s="107">
        <f>VLOOKUP(D11,'MidCap Intra'!B29:C522,2,0)</f>
        <v>1437.6</v>
      </c>
      <c r="Q11" s="337"/>
      <c r="R11" s="337" t="s">
        <v>592</v>
      </c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</row>
    <row r="12" spans="1:38" s="262" customFormat="1" ht="12.75" customHeight="1">
      <c r="A12" s="348">
        <v>3</v>
      </c>
      <c r="B12" s="349">
        <v>44525</v>
      </c>
      <c r="C12" s="350"/>
      <c r="D12" s="351" t="s">
        <v>407</v>
      </c>
      <c r="E12" s="352" t="s">
        <v>593</v>
      </c>
      <c r="F12" s="353">
        <v>772.5</v>
      </c>
      <c r="G12" s="353">
        <v>730</v>
      </c>
      <c r="H12" s="352">
        <v>730</v>
      </c>
      <c r="I12" s="354" t="s">
        <v>873</v>
      </c>
      <c r="J12" s="355" t="s">
        <v>887</v>
      </c>
      <c r="K12" s="355">
        <f t="shared" ref="K12" si="0">H12-F12</f>
        <v>-42.5</v>
      </c>
      <c r="L12" s="356">
        <f>(F12*-0.7)/100</f>
        <v>-5.4074999999999998</v>
      </c>
      <c r="M12" s="357">
        <f t="shared" ref="M12" si="1">(K12+L12)/F12</f>
        <v>-6.2016181229773461E-2</v>
      </c>
      <c r="N12" s="355" t="s">
        <v>604</v>
      </c>
      <c r="O12" s="358">
        <v>44531</v>
      </c>
      <c r="P12" s="35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400">
        <v>4</v>
      </c>
      <c r="B13" s="401">
        <v>44525</v>
      </c>
      <c r="C13" s="402"/>
      <c r="D13" s="403" t="s">
        <v>266</v>
      </c>
      <c r="E13" s="404" t="s">
        <v>593</v>
      </c>
      <c r="F13" s="405">
        <v>2065</v>
      </c>
      <c r="G13" s="405">
        <v>1950</v>
      </c>
      <c r="H13" s="404">
        <v>2155</v>
      </c>
      <c r="I13" s="406" t="s">
        <v>874</v>
      </c>
      <c r="J13" s="280" t="s">
        <v>924</v>
      </c>
      <c r="K13" s="280">
        <f t="shared" ref="K13" si="2">H13-F13</f>
        <v>90</v>
      </c>
      <c r="L13" s="281">
        <f>(F13*-0.7)/100</f>
        <v>-14.455</v>
      </c>
      <c r="M13" s="282">
        <f t="shared" ref="M13" si="3">(K13+L13)/F13</f>
        <v>3.6583535108958835E-2</v>
      </c>
      <c r="N13" s="280" t="s">
        <v>591</v>
      </c>
      <c r="O13" s="283">
        <v>44530</v>
      </c>
      <c r="P13" s="278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70">
        <v>5</v>
      </c>
      <c r="B14" s="386">
        <v>44526</v>
      </c>
      <c r="C14" s="371"/>
      <c r="D14" s="372" t="s">
        <v>522</v>
      </c>
      <c r="E14" s="373" t="s">
        <v>593</v>
      </c>
      <c r="F14" s="374">
        <v>2160</v>
      </c>
      <c r="G14" s="374">
        <v>2030</v>
      </c>
      <c r="H14" s="373">
        <v>2290</v>
      </c>
      <c r="I14" s="375" t="s">
        <v>826</v>
      </c>
      <c r="J14" s="103" t="s">
        <v>886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74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70">
        <v>6</v>
      </c>
      <c r="B15" s="386">
        <v>44526</v>
      </c>
      <c r="C15" s="371"/>
      <c r="D15" s="372" t="s">
        <v>71</v>
      </c>
      <c r="E15" s="373" t="s">
        <v>593</v>
      </c>
      <c r="F15" s="374">
        <v>201</v>
      </c>
      <c r="G15" s="374">
        <v>189</v>
      </c>
      <c r="H15" s="373">
        <v>213.5</v>
      </c>
      <c r="I15" s="375" t="s">
        <v>877</v>
      </c>
      <c r="J15" s="103" t="s">
        <v>949</v>
      </c>
      <c r="K15" s="103">
        <f t="shared" si="4"/>
        <v>12.5</v>
      </c>
      <c r="L15" s="104">
        <f>(F15*-0.7)/100</f>
        <v>-1.4069999999999998</v>
      </c>
      <c r="M15" s="105">
        <f t="shared" si="5"/>
        <v>5.5189054726368161E-2</v>
      </c>
      <c r="N15" s="103" t="s">
        <v>591</v>
      </c>
      <c r="O15" s="106">
        <v>44537</v>
      </c>
      <c r="P15" s="274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79">
        <v>7</v>
      </c>
      <c r="B16" s="380">
        <v>44531</v>
      </c>
      <c r="C16" s="381"/>
      <c r="D16" s="382" t="s">
        <v>554</v>
      </c>
      <c r="E16" s="383" t="s">
        <v>593</v>
      </c>
      <c r="F16" s="384" t="s">
        <v>892</v>
      </c>
      <c r="G16" s="384">
        <v>1845</v>
      </c>
      <c r="H16" s="383"/>
      <c r="I16" s="385" t="s">
        <v>893</v>
      </c>
      <c r="J16" s="318" t="s">
        <v>594</v>
      </c>
      <c r="K16" s="318"/>
      <c r="L16" s="319"/>
      <c r="M16" s="320"/>
      <c r="N16" s="318"/>
      <c r="O16" s="321"/>
      <c r="P16" s="107">
        <f>VLOOKUP(D16,'MidCap Intra'!B41:C534,2,0)</f>
        <v>1981.35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79">
        <v>8</v>
      </c>
      <c r="B17" s="263">
        <v>44532</v>
      </c>
      <c r="C17" s="381"/>
      <c r="D17" s="382" t="s">
        <v>251</v>
      </c>
      <c r="E17" s="383" t="s">
        <v>593</v>
      </c>
      <c r="F17" s="384" t="s">
        <v>910</v>
      </c>
      <c r="G17" s="384">
        <v>414</v>
      </c>
      <c r="H17" s="383"/>
      <c r="I17" s="385" t="s">
        <v>911</v>
      </c>
      <c r="J17" s="318" t="s">
        <v>594</v>
      </c>
      <c r="K17" s="318"/>
      <c r="L17" s="319"/>
      <c r="M17" s="320"/>
      <c r="N17" s="318"/>
      <c r="O17" s="321"/>
      <c r="P17" s="107">
        <f>VLOOKUP(D17,'MidCap Intra'!B42:C535,2,0)</f>
        <v>438.65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79">
        <v>9</v>
      </c>
      <c r="B18" s="263">
        <v>44532</v>
      </c>
      <c r="C18" s="381"/>
      <c r="D18" s="382" t="s">
        <v>136</v>
      </c>
      <c r="E18" s="383" t="s">
        <v>593</v>
      </c>
      <c r="F18" s="384" t="s">
        <v>912</v>
      </c>
      <c r="G18" s="384">
        <v>109</v>
      </c>
      <c r="H18" s="383"/>
      <c r="I18" s="385" t="s">
        <v>913</v>
      </c>
      <c r="J18" s="318" t="s">
        <v>594</v>
      </c>
      <c r="K18" s="318"/>
      <c r="L18" s="319"/>
      <c r="M18" s="320"/>
      <c r="N18" s="318"/>
      <c r="O18" s="321"/>
      <c r="P18" s="107">
        <f>VLOOKUP(D18,'MidCap Intra'!B43:C536,2,0)</f>
        <v>119.7</v>
      </c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79"/>
      <c r="B19" s="380"/>
      <c r="C19" s="381"/>
      <c r="D19" s="382"/>
      <c r="E19" s="383"/>
      <c r="F19" s="384"/>
      <c r="G19" s="384"/>
      <c r="H19" s="383"/>
      <c r="I19" s="385"/>
      <c r="J19" s="318"/>
      <c r="K19" s="318"/>
      <c r="L19" s="319"/>
      <c r="M19" s="320"/>
      <c r="N19" s="318"/>
      <c r="O19" s="321"/>
      <c r="P19" s="316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33" t="s">
        <v>590</v>
      </c>
      <c r="P28" s="337"/>
      <c r="Q28" s="1"/>
      <c r="R28" s="426"/>
      <c r="S28" s="426"/>
      <c r="T28" s="426"/>
      <c r="U28" s="376"/>
      <c r="V28" s="376"/>
      <c r="W28" s="376"/>
      <c r="X28" s="376"/>
      <c r="Y28" s="376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2" customFormat="1" ht="15" customHeight="1">
      <c r="A29" s="348">
        <v>1</v>
      </c>
      <c r="B29" s="349">
        <v>44524</v>
      </c>
      <c r="C29" s="350"/>
      <c r="D29" s="351" t="s">
        <v>870</v>
      </c>
      <c r="E29" s="352" t="s">
        <v>593</v>
      </c>
      <c r="F29" s="353">
        <v>3165</v>
      </c>
      <c r="G29" s="353">
        <v>3080</v>
      </c>
      <c r="H29" s="352">
        <v>3080</v>
      </c>
      <c r="I29" s="354" t="s">
        <v>871</v>
      </c>
      <c r="J29" s="355" t="s">
        <v>931</v>
      </c>
      <c r="K29" s="355">
        <f t="shared" ref="K29" si="6">H29-F29</f>
        <v>-85</v>
      </c>
      <c r="L29" s="356">
        <f>(F29*-0.7)/100</f>
        <v>-22.155000000000001</v>
      </c>
      <c r="M29" s="357">
        <f t="shared" ref="M29" si="7">(K29+L29)/F29</f>
        <v>-3.385624012638231E-2</v>
      </c>
      <c r="N29" s="355" t="s">
        <v>604</v>
      </c>
      <c r="O29" s="358">
        <v>44536</v>
      </c>
      <c r="P29" s="435"/>
      <c r="Q29" s="427"/>
      <c r="R29" s="428" t="s">
        <v>595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</row>
    <row r="30" spans="1:38" s="262" customFormat="1" ht="15" customHeight="1">
      <c r="A30" s="437">
        <v>2</v>
      </c>
      <c r="B30" s="438">
        <v>44529</v>
      </c>
      <c r="C30" s="439"/>
      <c r="D30" s="440" t="s">
        <v>114</v>
      </c>
      <c r="E30" s="441" t="s">
        <v>593</v>
      </c>
      <c r="F30" s="441">
        <v>1134</v>
      </c>
      <c r="G30" s="441">
        <v>1095</v>
      </c>
      <c r="H30" s="441">
        <v>1167.5</v>
      </c>
      <c r="I30" s="441" t="s">
        <v>878</v>
      </c>
      <c r="J30" s="103" t="s">
        <v>897</v>
      </c>
      <c r="K30" s="103">
        <f t="shared" ref="K30" si="8">H30-F30</f>
        <v>33.5</v>
      </c>
      <c r="L30" s="104">
        <f>(F30*-0.7)/100</f>
        <v>-7.9379999999999997</v>
      </c>
      <c r="M30" s="105">
        <f t="shared" ref="M30" si="9">(K30+L30)/F30</f>
        <v>2.2541446208112877E-2</v>
      </c>
      <c r="N30" s="429" t="s">
        <v>591</v>
      </c>
      <c r="O30" s="434">
        <v>44532</v>
      </c>
      <c r="P30" s="436"/>
      <c r="Q30" s="427"/>
      <c r="R30" s="428" t="s">
        <v>592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72">
        <v>3</v>
      </c>
      <c r="B31" s="473">
        <v>44530</v>
      </c>
      <c r="C31" s="474"/>
      <c r="D31" s="475" t="s">
        <v>350</v>
      </c>
      <c r="E31" s="476" t="s">
        <v>593</v>
      </c>
      <c r="F31" s="476">
        <v>742.5</v>
      </c>
      <c r="G31" s="476">
        <v>720</v>
      </c>
      <c r="H31" s="476">
        <v>749</v>
      </c>
      <c r="I31" s="476" t="s">
        <v>879</v>
      </c>
      <c r="J31" s="477" t="s">
        <v>932</v>
      </c>
      <c r="K31" s="477">
        <f t="shared" ref="K31" si="10">H31-F31</f>
        <v>6.5</v>
      </c>
      <c r="L31" s="478">
        <f>(F31*-0.7)/100</f>
        <v>-5.1974999999999998</v>
      </c>
      <c r="M31" s="479">
        <f t="shared" ref="M31" si="11">(K31+L31)/F31</f>
        <v>1.7542087542087544E-3</v>
      </c>
      <c r="N31" s="480" t="s">
        <v>714</v>
      </c>
      <c r="O31" s="481">
        <v>44536</v>
      </c>
      <c r="P31" s="435"/>
      <c r="Q31" s="427"/>
      <c r="R31" s="428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267">
        <v>4</v>
      </c>
      <c r="B32" s="288">
        <v>44530</v>
      </c>
      <c r="C32" s="268"/>
      <c r="D32" s="269" t="s">
        <v>415</v>
      </c>
      <c r="E32" s="270" t="s">
        <v>593</v>
      </c>
      <c r="F32" s="270" t="s">
        <v>885</v>
      </c>
      <c r="G32" s="270">
        <v>1570</v>
      </c>
      <c r="H32" s="270"/>
      <c r="I32" s="270" t="s">
        <v>880</v>
      </c>
      <c r="J32" s="407" t="s">
        <v>594</v>
      </c>
      <c r="K32" s="407"/>
      <c r="L32" s="408"/>
      <c r="M32" s="409"/>
      <c r="N32" s="430"/>
      <c r="O32" s="416"/>
      <c r="P32" s="427"/>
      <c r="Q32" s="427"/>
      <c r="R32" s="428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348">
        <v>5</v>
      </c>
      <c r="B33" s="349">
        <v>44532</v>
      </c>
      <c r="C33" s="350"/>
      <c r="D33" s="351" t="s">
        <v>85</v>
      </c>
      <c r="E33" s="352" t="s">
        <v>593</v>
      </c>
      <c r="F33" s="353">
        <v>929</v>
      </c>
      <c r="G33" s="353">
        <v>896</v>
      </c>
      <c r="H33" s="352">
        <v>896</v>
      </c>
      <c r="I33" s="354" t="s">
        <v>898</v>
      </c>
      <c r="J33" s="355" t="s">
        <v>969</v>
      </c>
      <c r="K33" s="355">
        <f t="shared" ref="K33:K34" si="12">H33-F33</f>
        <v>-33</v>
      </c>
      <c r="L33" s="356">
        <f>(F33*-0.7)/100</f>
        <v>-6.5029999999999992</v>
      </c>
      <c r="M33" s="357">
        <f t="shared" ref="M33:M34" si="13">(K33+L33)/F33</f>
        <v>-4.252206673842842E-2</v>
      </c>
      <c r="N33" s="355" t="s">
        <v>604</v>
      </c>
      <c r="O33" s="358">
        <v>44537</v>
      </c>
      <c r="P33" s="435"/>
      <c r="Q33" s="427"/>
      <c r="R33" s="428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37">
        <v>6</v>
      </c>
      <c r="B34" s="438">
        <v>44532</v>
      </c>
      <c r="C34" s="439"/>
      <c r="D34" s="440" t="s">
        <v>77</v>
      </c>
      <c r="E34" s="441" t="s">
        <v>593</v>
      </c>
      <c r="F34" s="441">
        <v>364.5</v>
      </c>
      <c r="G34" s="441">
        <v>355</v>
      </c>
      <c r="H34" s="441">
        <v>375</v>
      </c>
      <c r="I34" s="441" t="s">
        <v>899</v>
      </c>
      <c r="J34" s="103" t="s">
        <v>970</v>
      </c>
      <c r="K34" s="103">
        <f t="shared" si="12"/>
        <v>10.5</v>
      </c>
      <c r="L34" s="104">
        <f>(F34*-0.7)/100</f>
        <v>-2.5514999999999999</v>
      </c>
      <c r="M34" s="105">
        <f t="shared" si="13"/>
        <v>2.1806584362139919E-2</v>
      </c>
      <c r="N34" s="429" t="s">
        <v>591</v>
      </c>
      <c r="O34" s="434">
        <v>44538</v>
      </c>
      <c r="P34" s="436"/>
      <c r="Q34" s="427"/>
      <c r="R34" s="428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96" customFormat="1" ht="15" customHeight="1">
      <c r="A35" s="451">
        <v>7</v>
      </c>
      <c r="B35" s="260">
        <v>44532</v>
      </c>
      <c r="C35" s="342"/>
      <c r="D35" s="452" t="s">
        <v>407</v>
      </c>
      <c r="E35" s="341" t="s">
        <v>593</v>
      </c>
      <c r="F35" s="341">
        <v>722.5</v>
      </c>
      <c r="G35" s="341">
        <v>698</v>
      </c>
      <c r="H35" s="341">
        <v>732.5</v>
      </c>
      <c r="I35" s="341" t="s">
        <v>900</v>
      </c>
      <c r="J35" s="103" t="s">
        <v>901</v>
      </c>
      <c r="K35" s="103">
        <f t="shared" ref="K35:K36" si="14">H35-F35</f>
        <v>10</v>
      </c>
      <c r="L35" s="104">
        <f>(F35*-0.07)/100</f>
        <v>-0.50575000000000003</v>
      </c>
      <c r="M35" s="105">
        <f t="shared" ref="M35:M36" si="15">(K35+L35)/F35</f>
        <v>1.3140830449826989E-2</v>
      </c>
      <c r="N35" s="429" t="s">
        <v>591</v>
      </c>
      <c r="O35" s="453">
        <v>44532</v>
      </c>
      <c r="P35" s="427"/>
      <c r="Q35" s="427"/>
      <c r="R35" s="428"/>
      <c r="S35" s="261"/>
      <c r="T35" s="261"/>
      <c r="U35" s="261"/>
      <c r="V35" s="261"/>
      <c r="W35" s="261"/>
      <c r="X35" s="261"/>
      <c r="Y35" s="261"/>
      <c r="Z35" s="425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</row>
    <row r="36" spans="1:38" s="296" customFormat="1" ht="15" customHeight="1">
      <c r="A36" s="348">
        <v>8</v>
      </c>
      <c r="B36" s="349">
        <v>44533</v>
      </c>
      <c r="C36" s="350"/>
      <c r="D36" s="351" t="s">
        <v>922</v>
      </c>
      <c r="E36" s="352" t="s">
        <v>593</v>
      </c>
      <c r="F36" s="353">
        <v>5450</v>
      </c>
      <c r="G36" s="353">
        <v>5290</v>
      </c>
      <c r="H36" s="352">
        <v>5290</v>
      </c>
      <c r="I36" s="354" t="s">
        <v>923</v>
      </c>
      <c r="J36" s="355" t="s">
        <v>930</v>
      </c>
      <c r="K36" s="355">
        <f t="shared" si="14"/>
        <v>-160</v>
      </c>
      <c r="L36" s="356">
        <f>(F36*-0.7)/100</f>
        <v>-38.15</v>
      </c>
      <c r="M36" s="357">
        <f t="shared" si="15"/>
        <v>-3.6357798165137616E-2</v>
      </c>
      <c r="N36" s="355" t="s">
        <v>604</v>
      </c>
      <c r="O36" s="358">
        <v>44536</v>
      </c>
      <c r="P36" s="427"/>
      <c r="Q36" s="427"/>
      <c r="R36" s="428"/>
      <c r="S36" s="261"/>
      <c r="T36" s="261"/>
      <c r="U36" s="261"/>
      <c r="V36" s="261"/>
      <c r="W36" s="261"/>
      <c r="X36" s="261"/>
      <c r="Y36" s="261"/>
      <c r="Z36" s="425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</row>
    <row r="37" spans="1:38" ht="15" customHeight="1">
      <c r="A37" s="417">
        <v>9</v>
      </c>
      <c r="B37" s="271">
        <v>44536</v>
      </c>
      <c r="C37" s="418"/>
      <c r="D37" s="419" t="s">
        <v>927</v>
      </c>
      <c r="E37" s="293" t="s">
        <v>593</v>
      </c>
      <c r="F37" s="293" t="s">
        <v>928</v>
      </c>
      <c r="G37" s="293">
        <v>1135</v>
      </c>
      <c r="H37" s="293"/>
      <c r="I37" s="293" t="s">
        <v>929</v>
      </c>
      <c r="J37" s="294" t="s">
        <v>594</v>
      </c>
      <c r="K37" s="294"/>
      <c r="L37" s="420"/>
      <c r="M37" s="421"/>
      <c r="N37" s="432"/>
      <c r="O37" s="367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s="296" customFormat="1" ht="15" customHeight="1">
      <c r="A38" s="410">
        <v>10</v>
      </c>
      <c r="B38" s="263">
        <v>44537</v>
      </c>
      <c r="C38" s="411"/>
      <c r="D38" s="412" t="s">
        <v>350</v>
      </c>
      <c r="E38" s="272" t="s">
        <v>593</v>
      </c>
      <c r="F38" s="272" t="s">
        <v>950</v>
      </c>
      <c r="G38" s="272">
        <v>718</v>
      </c>
      <c r="H38" s="272"/>
      <c r="I38" s="272" t="s">
        <v>879</v>
      </c>
      <c r="J38" s="413" t="s">
        <v>594</v>
      </c>
      <c r="K38" s="413"/>
      <c r="L38" s="414"/>
      <c r="M38" s="415"/>
      <c r="N38" s="431"/>
      <c r="O38" s="416"/>
      <c r="P38" s="427"/>
      <c r="Q38" s="427"/>
      <c r="R38" s="428"/>
      <c r="S38" s="261"/>
      <c r="T38" s="261"/>
      <c r="U38" s="261"/>
      <c r="V38" s="261"/>
      <c r="W38" s="261"/>
      <c r="X38" s="261"/>
      <c r="Y38" s="261"/>
      <c r="Z38" s="425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</row>
    <row r="39" spans="1:38" ht="15" customHeight="1">
      <c r="A39" s="417">
        <v>11</v>
      </c>
      <c r="B39" s="271">
        <v>44538</v>
      </c>
      <c r="C39" s="418"/>
      <c r="D39" s="419" t="s">
        <v>971</v>
      </c>
      <c r="E39" s="293" t="s">
        <v>593</v>
      </c>
      <c r="F39" s="293" t="s">
        <v>972</v>
      </c>
      <c r="G39" s="293">
        <v>356</v>
      </c>
      <c r="H39" s="293"/>
      <c r="I39" s="293" t="s">
        <v>973</v>
      </c>
      <c r="J39" s="294" t="s">
        <v>594</v>
      </c>
      <c r="K39" s="294"/>
      <c r="L39" s="420"/>
      <c r="M39" s="421"/>
      <c r="N39" s="432"/>
      <c r="O39" s="367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s="296" customFormat="1" ht="15" customHeight="1">
      <c r="A40" s="410">
        <v>12</v>
      </c>
      <c r="B40" s="263">
        <v>44539</v>
      </c>
      <c r="C40" s="411"/>
      <c r="D40" s="412" t="s">
        <v>1001</v>
      </c>
      <c r="E40" s="272" t="s">
        <v>593</v>
      </c>
      <c r="F40" s="272" t="s">
        <v>1002</v>
      </c>
      <c r="G40" s="272">
        <v>1392</v>
      </c>
      <c r="H40" s="272"/>
      <c r="I40" s="272" t="s">
        <v>1003</v>
      </c>
      <c r="J40" s="413" t="s">
        <v>594</v>
      </c>
      <c r="K40" s="413"/>
      <c r="L40" s="414"/>
      <c r="M40" s="415"/>
      <c r="N40" s="431"/>
      <c r="O40" s="416"/>
      <c r="P40" s="427"/>
      <c r="Q40" s="427"/>
      <c r="R40" s="428"/>
      <c r="S40" s="261"/>
      <c r="T40" s="261"/>
      <c r="U40" s="261"/>
      <c r="V40" s="261"/>
      <c r="W40" s="261"/>
      <c r="X40" s="261"/>
      <c r="Y40" s="261"/>
      <c r="Z40" s="425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</row>
    <row r="41" spans="1:38" ht="15" customHeight="1">
      <c r="A41" s="417"/>
      <c r="B41" s="271"/>
      <c r="C41" s="418"/>
      <c r="D41" s="419"/>
      <c r="E41" s="293"/>
      <c r="F41" s="293"/>
      <c r="G41" s="293"/>
      <c r="H41" s="293"/>
      <c r="I41" s="293"/>
      <c r="J41" s="294"/>
      <c r="K41" s="294"/>
      <c r="L41" s="420"/>
      <c r="M41" s="421"/>
      <c r="N41" s="432"/>
      <c r="O41" s="367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s="296" customFormat="1" ht="15" customHeight="1">
      <c r="A42" s="410"/>
      <c r="B42" s="263"/>
      <c r="C42" s="411"/>
      <c r="D42" s="412"/>
      <c r="E42" s="272"/>
      <c r="F42" s="272"/>
      <c r="G42" s="272"/>
      <c r="H42" s="272"/>
      <c r="I42" s="272"/>
      <c r="J42" s="413"/>
      <c r="K42" s="413"/>
      <c r="L42" s="414"/>
      <c r="M42" s="415"/>
      <c r="N42" s="431"/>
      <c r="O42" s="416"/>
      <c r="P42" s="427"/>
      <c r="Q42" s="427"/>
      <c r="R42" s="428"/>
      <c r="S42" s="261"/>
      <c r="T42" s="261"/>
      <c r="U42" s="261"/>
      <c r="V42" s="261"/>
      <c r="W42" s="261"/>
      <c r="X42" s="261"/>
      <c r="Y42" s="261"/>
      <c r="Z42" s="425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</row>
    <row r="43" spans="1:38" ht="15" customHeight="1">
      <c r="A43" s="417"/>
      <c r="B43" s="271"/>
      <c r="C43" s="418"/>
      <c r="D43" s="419"/>
      <c r="E43" s="293"/>
      <c r="F43" s="293"/>
      <c r="G43" s="293"/>
      <c r="H43" s="293"/>
      <c r="I43" s="293"/>
      <c r="J43" s="294"/>
      <c r="K43" s="294"/>
      <c r="L43" s="420"/>
      <c r="M43" s="421"/>
      <c r="N43" s="432"/>
      <c r="O43" s="367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s="296" customFormat="1" ht="15" customHeight="1">
      <c r="A44" s="410"/>
      <c r="B44" s="263"/>
      <c r="C44" s="411"/>
      <c r="D44" s="412"/>
      <c r="E44" s="272"/>
      <c r="F44" s="272"/>
      <c r="G44" s="272"/>
      <c r="H44" s="272"/>
      <c r="I44" s="272"/>
      <c r="J44" s="413"/>
      <c r="K44" s="413"/>
      <c r="L44" s="414"/>
      <c r="M44" s="415"/>
      <c r="N44" s="431"/>
      <c r="O44" s="416"/>
      <c r="P44" s="427"/>
      <c r="Q44" s="427"/>
      <c r="R44" s="428"/>
      <c r="S44" s="261"/>
      <c r="T44" s="261"/>
      <c r="U44" s="261"/>
      <c r="V44" s="261"/>
      <c r="W44" s="261"/>
      <c r="X44" s="261"/>
      <c r="Y44" s="261"/>
      <c r="Z44" s="425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</row>
    <row r="45" spans="1:38" ht="15" customHeight="1">
      <c r="A45" s="417"/>
      <c r="B45" s="271"/>
      <c r="C45" s="418"/>
      <c r="D45" s="419"/>
      <c r="E45" s="293"/>
      <c r="F45" s="293"/>
      <c r="G45" s="293"/>
      <c r="H45" s="293"/>
      <c r="I45" s="293"/>
      <c r="J45" s="294"/>
      <c r="K45" s="294"/>
      <c r="L45" s="420"/>
      <c r="M45" s="421"/>
      <c r="N45" s="432"/>
      <c r="O45" s="367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485"/>
      <c r="B46" s="486"/>
      <c r="C46" s="487"/>
      <c r="D46" s="488"/>
      <c r="E46" s="489"/>
      <c r="F46" s="489"/>
      <c r="G46" s="489"/>
      <c r="H46" s="489"/>
      <c r="I46" s="489"/>
      <c r="J46" s="490"/>
      <c r="K46" s="490"/>
      <c r="L46" s="491"/>
      <c r="M46" s="492"/>
      <c r="N46" s="490"/>
      <c r="O46" s="493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32" t="s">
        <v>596</v>
      </c>
      <c r="B47" s="155"/>
      <c r="C47" s="155"/>
      <c r="D47" s="1"/>
      <c r="E47" s="6"/>
      <c r="F47" s="6"/>
      <c r="G47" s="6"/>
      <c r="H47" s="6" t="s">
        <v>608</v>
      </c>
      <c r="I47" s="6"/>
      <c r="J47" s="6"/>
      <c r="K47" s="128"/>
      <c r="L47" s="157"/>
      <c r="M47" s="128"/>
      <c r="N47" s="129"/>
      <c r="O47" s="128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9" t="s">
        <v>597</v>
      </c>
      <c r="B48" s="132"/>
      <c r="C48" s="132"/>
      <c r="D48" s="132"/>
      <c r="E48" s="44"/>
      <c r="F48" s="140" t="s">
        <v>598</v>
      </c>
      <c r="G48" s="59"/>
      <c r="H48" s="44"/>
      <c r="I48" s="59"/>
      <c r="J48" s="6"/>
      <c r="K48" s="158"/>
      <c r="L48" s="159"/>
      <c r="M48" s="6"/>
      <c r="N48" s="122"/>
      <c r="O48" s="160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9"/>
      <c r="B49" s="132"/>
      <c r="C49" s="132"/>
      <c r="D49" s="132"/>
      <c r="E49" s="6"/>
      <c r="F49" s="140" t="s">
        <v>600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2"/>
      <c r="B50" s="132"/>
      <c r="C50" s="132"/>
      <c r="D50" s="132"/>
      <c r="E50" s="6"/>
      <c r="F50" s="6"/>
      <c r="G50" s="6"/>
      <c r="H50" s="6"/>
      <c r="I50" s="6"/>
      <c r="J50" s="145"/>
      <c r="K50" s="142"/>
      <c r="L50" s="143"/>
      <c r="M50" s="6"/>
      <c r="N50" s="146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1" t="s">
        <v>609</v>
      </c>
      <c r="B51" s="161"/>
      <c r="C51" s="161"/>
      <c r="D51" s="161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568</v>
      </c>
      <c r="C52" s="100"/>
      <c r="D52" s="101" t="s">
        <v>579</v>
      </c>
      <c r="E52" s="100" t="s">
        <v>580</v>
      </c>
      <c r="F52" s="100" t="s">
        <v>581</v>
      </c>
      <c r="G52" s="100" t="s">
        <v>602</v>
      </c>
      <c r="H52" s="100" t="s">
        <v>583</v>
      </c>
      <c r="I52" s="100" t="s">
        <v>584</v>
      </c>
      <c r="J52" s="99" t="s">
        <v>585</v>
      </c>
      <c r="K52" s="162" t="s">
        <v>610</v>
      </c>
      <c r="L52" s="102" t="s">
        <v>587</v>
      </c>
      <c r="M52" s="162" t="s">
        <v>611</v>
      </c>
      <c r="N52" s="100" t="s">
        <v>612</v>
      </c>
      <c r="O52" s="99" t="s">
        <v>589</v>
      </c>
      <c r="P52" s="101" t="s">
        <v>590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s="262" customFormat="1" ht="13.5" customHeight="1">
      <c r="A53" s="341">
        <v>1</v>
      </c>
      <c r="B53" s="469">
        <v>44531</v>
      </c>
      <c r="C53" s="470"/>
      <c r="D53" s="470" t="s">
        <v>872</v>
      </c>
      <c r="E53" s="341" t="s">
        <v>593</v>
      </c>
      <c r="F53" s="341">
        <v>2140</v>
      </c>
      <c r="G53" s="341">
        <v>2100</v>
      </c>
      <c r="H53" s="344">
        <v>2171.5</v>
      </c>
      <c r="I53" s="344" t="s">
        <v>894</v>
      </c>
      <c r="J53" s="103" t="s">
        <v>914</v>
      </c>
      <c r="K53" s="344">
        <f t="shared" ref="K53" si="16">H53-F53</f>
        <v>31.5</v>
      </c>
      <c r="L53" s="465">
        <f t="shared" ref="L53" si="17">(H53*N53)*0.07%</f>
        <v>418.01375000000007</v>
      </c>
      <c r="M53" s="466">
        <f t="shared" ref="M53" si="18">(K53*N53)-L53</f>
        <v>8244.4862499999999</v>
      </c>
      <c r="N53" s="344">
        <v>275</v>
      </c>
      <c r="O53" s="467" t="s">
        <v>591</v>
      </c>
      <c r="P53" s="468">
        <v>44532</v>
      </c>
      <c r="Q53" s="265"/>
      <c r="R53" s="287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86"/>
      <c r="AG53" s="271"/>
      <c r="AH53" s="285"/>
      <c r="AI53" s="285"/>
      <c r="AJ53" s="286"/>
      <c r="AK53" s="286"/>
      <c r="AL53" s="286"/>
    </row>
    <row r="54" spans="1:38" s="262" customFormat="1" ht="13.5" customHeight="1">
      <c r="A54" s="341">
        <v>2</v>
      </c>
      <c r="B54" s="469">
        <v>44531</v>
      </c>
      <c r="C54" s="470"/>
      <c r="D54" s="470" t="s">
        <v>875</v>
      </c>
      <c r="E54" s="341" t="s">
        <v>593</v>
      </c>
      <c r="F54" s="341">
        <v>3143</v>
      </c>
      <c r="G54" s="341">
        <v>3070</v>
      </c>
      <c r="H54" s="344">
        <v>3207.5</v>
      </c>
      <c r="I54" s="344" t="s">
        <v>876</v>
      </c>
      <c r="J54" s="103" t="s">
        <v>742</v>
      </c>
      <c r="K54" s="344">
        <f t="shared" ref="K54" si="19">H54-F54</f>
        <v>64.5</v>
      </c>
      <c r="L54" s="465">
        <f t="shared" ref="L54" si="20">(H54*N54)*0.07%</f>
        <v>336.78750000000002</v>
      </c>
      <c r="M54" s="466">
        <f t="shared" ref="M54" si="21">(K54*N54)-L54</f>
        <v>9338.2124999999996</v>
      </c>
      <c r="N54" s="344">
        <v>150</v>
      </c>
      <c r="O54" s="467" t="s">
        <v>591</v>
      </c>
      <c r="P54" s="468">
        <v>44532</v>
      </c>
      <c r="Q54" s="265"/>
      <c r="R54" s="287" t="s">
        <v>592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86"/>
      <c r="AG54" s="271"/>
      <c r="AH54" s="285"/>
      <c r="AI54" s="285"/>
      <c r="AJ54" s="286"/>
      <c r="AK54" s="286"/>
      <c r="AL54" s="286"/>
    </row>
    <row r="55" spans="1:38" s="262" customFormat="1" ht="13.5" customHeight="1">
      <c r="A55" s="272">
        <v>3</v>
      </c>
      <c r="B55" s="263">
        <v>44538</v>
      </c>
      <c r="C55" s="292"/>
      <c r="D55" s="292" t="s">
        <v>966</v>
      </c>
      <c r="E55" s="293" t="s">
        <v>593</v>
      </c>
      <c r="F55" s="293" t="s">
        <v>967</v>
      </c>
      <c r="G55" s="293">
        <v>5630</v>
      </c>
      <c r="H55" s="294"/>
      <c r="I55" s="294" t="s">
        <v>968</v>
      </c>
      <c r="J55" s="295" t="s">
        <v>594</v>
      </c>
      <c r="K55" s="294"/>
      <c r="L55" s="420"/>
      <c r="M55" s="422"/>
      <c r="N55" s="294"/>
      <c r="O55" s="423"/>
      <c r="P55" s="424"/>
      <c r="Q55" s="265"/>
      <c r="R55" s="287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86"/>
      <c r="AG55" s="271"/>
      <c r="AH55" s="285"/>
      <c r="AI55" s="285"/>
      <c r="AJ55" s="286"/>
      <c r="AK55" s="286"/>
      <c r="AL55" s="286"/>
    </row>
    <row r="56" spans="1:38" s="262" customFormat="1" ht="13.5" customHeight="1">
      <c r="A56" s="296"/>
      <c r="B56" s="296"/>
      <c r="C56" s="296"/>
      <c r="D56" s="296"/>
      <c r="E56" s="296"/>
      <c r="F56" s="296"/>
      <c r="G56" s="296"/>
      <c r="H56" s="296"/>
      <c r="I56" s="296"/>
      <c r="J56" s="296"/>
      <c r="K56" s="273"/>
      <c r="L56" s="339"/>
      <c r="M56" s="340"/>
      <c r="N56" s="273"/>
      <c r="O56" s="366"/>
      <c r="P56" s="367"/>
      <c r="Q56" s="265"/>
      <c r="R56" s="287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86"/>
      <c r="AG56" s="263"/>
      <c r="AH56" s="368"/>
      <c r="AI56" s="368"/>
      <c r="AJ56" s="316"/>
      <c r="AK56" s="316"/>
      <c r="AL56" s="316"/>
    </row>
    <row r="57" spans="1:38" s="262" customFormat="1" ht="13.5" customHeight="1">
      <c r="A57" s="296"/>
      <c r="B57" s="296"/>
      <c r="C57" s="296"/>
      <c r="D57" s="296"/>
      <c r="E57" s="296"/>
      <c r="F57" s="296"/>
      <c r="G57" s="296"/>
      <c r="H57" s="296"/>
      <c r="I57" s="296"/>
      <c r="J57" s="296"/>
      <c r="K57" s="273"/>
      <c r="L57" s="339"/>
      <c r="M57" s="340"/>
      <c r="N57" s="273"/>
      <c r="O57" s="366"/>
      <c r="P57" s="367"/>
      <c r="Q57" s="265"/>
      <c r="R57" s="287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86"/>
      <c r="AG57" s="263"/>
      <c r="AH57" s="368"/>
      <c r="AI57" s="368"/>
      <c r="AJ57" s="316"/>
      <c r="AK57" s="316"/>
      <c r="AL57" s="316"/>
    </row>
    <row r="58" spans="1:38" s="262" customFormat="1" ht="13.5" customHeight="1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73"/>
      <c r="L58" s="339"/>
      <c r="M58" s="340"/>
      <c r="N58" s="273"/>
      <c r="O58" s="366"/>
      <c r="P58" s="367"/>
      <c r="Q58" s="265"/>
      <c r="R58" s="28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86"/>
      <c r="AG58" s="263"/>
      <c r="AH58" s="368"/>
      <c r="AI58" s="368"/>
      <c r="AJ58" s="316"/>
      <c r="AK58" s="316"/>
      <c r="AL58" s="316"/>
    </row>
    <row r="59" spans="1:38" s="262" customFormat="1" ht="13.5" customHeight="1">
      <c r="A59" s="296"/>
      <c r="B59" s="296"/>
      <c r="C59" s="296"/>
      <c r="D59" s="296"/>
      <c r="E59" s="296"/>
      <c r="F59" s="296"/>
      <c r="G59" s="296"/>
      <c r="H59" s="296"/>
      <c r="I59" s="296"/>
      <c r="J59" s="296"/>
      <c r="K59" s="273"/>
      <c r="L59" s="339"/>
      <c r="M59" s="340"/>
      <c r="N59" s="273"/>
      <c r="O59" s="366"/>
      <c r="P59" s="367"/>
      <c r="Q59" s="265"/>
      <c r="R59" s="287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86"/>
      <c r="AG59" s="263"/>
      <c r="AH59" s="368"/>
      <c r="AI59" s="368"/>
      <c r="AJ59" s="316"/>
      <c r="AK59" s="316"/>
      <c r="AL59" s="316"/>
    </row>
    <row r="60" spans="1:38" s="262" customFormat="1" ht="13.5" customHeight="1">
      <c r="A60" s="296"/>
      <c r="B60" s="296"/>
      <c r="C60" s="296"/>
      <c r="D60" s="296"/>
      <c r="E60" s="296"/>
      <c r="F60" s="296"/>
      <c r="G60" s="296"/>
      <c r="H60" s="296"/>
      <c r="I60" s="296"/>
      <c r="J60" s="296"/>
      <c r="K60" s="273"/>
      <c r="L60" s="339"/>
      <c r="M60" s="340"/>
      <c r="N60" s="273"/>
      <c r="O60" s="366"/>
      <c r="P60" s="367"/>
      <c r="Q60" s="265"/>
      <c r="R60" s="287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86"/>
      <c r="AG60" s="263"/>
      <c r="AH60" s="368"/>
      <c r="AI60" s="368"/>
      <c r="AJ60" s="316"/>
      <c r="AK60" s="316"/>
      <c r="AL60" s="316"/>
    </row>
    <row r="61" spans="1:38" s="262" customFormat="1" ht="13.5" customHeight="1">
      <c r="A61" s="296"/>
      <c r="B61" s="296"/>
      <c r="C61" s="296"/>
      <c r="D61" s="296"/>
      <c r="E61" s="296"/>
      <c r="F61" s="296"/>
      <c r="G61" s="296"/>
      <c r="H61" s="296"/>
      <c r="I61" s="296"/>
      <c r="J61" s="296"/>
      <c r="K61" s="273"/>
      <c r="L61" s="339"/>
      <c r="M61" s="340"/>
      <c r="N61" s="273"/>
      <c r="O61" s="366"/>
      <c r="P61" s="367"/>
      <c r="Q61" s="265"/>
      <c r="R61" s="287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86"/>
      <c r="AG61" s="263"/>
      <c r="AH61" s="368"/>
      <c r="AI61" s="368"/>
      <c r="AJ61" s="316"/>
      <c r="AK61" s="316"/>
      <c r="AL61" s="316"/>
    </row>
    <row r="62" spans="1:38" s="262" customFormat="1" ht="13.5" customHeight="1">
      <c r="A62" s="296"/>
      <c r="B62" s="296"/>
      <c r="C62" s="296"/>
      <c r="D62" s="296"/>
      <c r="E62" s="296"/>
      <c r="F62" s="296"/>
      <c r="G62" s="296"/>
      <c r="H62" s="296"/>
      <c r="I62" s="296"/>
      <c r="J62" s="296"/>
      <c r="K62" s="273"/>
      <c r="L62" s="339"/>
      <c r="M62" s="340"/>
      <c r="N62" s="273"/>
      <c r="O62" s="366"/>
      <c r="P62" s="367"/>
      <c r="Q62" s="265"/>
      <c r="R62" s="28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86"/>
      <c r="AG62" s="263"/>
      <c r="AH62" s="368"/>
      <c r="AI62" s="368"/>
      <c r="AJ62" s="316"/>
      <c r="AK62" s="316"/>
      <c r="AL62" s="316"/>
    </row>
    <row r="63" spans="1:38" s="262" customFormat="1" ht="13.5" customHeight="1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73"/>
      <c r="L63" s="339"/>
      <c r="M63" s="340"/>
      <c r="N63" s="273"/>
      <c r="O63" s="366"/>
      <c r="P63" s="367"/>
      <c r="Q63" s="265"/>
      <c r="R63" s="28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86"/>
      <c r="AG63" s="263"/>
      <c r="AH63" s="368"/>
      <c r="AI63" s="368"/>
      <c r="AJ63" s="316"/>
      <c r="AK63" s="316"/>
      <c r="AL63" s="316"/>
    </row>
    <row r="64" spans="1:38" s="262" customFormat="1" ht="13.5" customHeight="1">
      <c r="A64" s="296"/>
      <c r="B64" s="296"/>
      <c r="C64" s="296"/>
      <c r="D64" s="296"/>
      <c r="E64" s="296"/>
      <c r="F64" s="296"/>
      <c r="G64" s="296"/>
      <c r="H64" s="296"/>
      <c r="I64" s="296"/>
      <c r="J64" s="296"/>
      <c r="K64" s="273"/>
      <c r="L64" s="339"/>
      <c r="M64" s="340"/>
      <c r="N64" s="273"/>
      <c r="O64" s="366"/>
      <c r="P64" s="367"/>
      <c r="Q64" s="265"/>
      <c r="R64" s="28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86"/>
      <c r="AG64" s="263"/>
      <c r="AH64" s="368"/>
      <c r="AI64" s="368"/>
      <c r="AJ64" s="316"/>
      <c r="AK64" s="316"/>
      <c r="AL64" s="316"/>
    </row>
    <row r="65" spans="1:38" s="262" customFormat="1" ht="13.5" customHeight="1">
      <c r="A65" s="296"/>
      <c r="B65" s="296"/>
      <c r="C65" s="296"/>
      <c r="D65" s="296"/>
      <c r="E65" s="296"/>
      <c r="F65" s="296"/>
      <c r="G65" s="296"/>
      <c r="H65" s="296"/>
      <c r="I65" s="296"/>
      <c r="J65" s="296"/>
      <c r="K65" s="273"/>
      <c r="L65" s="339"/>
      <c r="M65" s="340"/>
      <c r="N65" s="273"/>
      <c r="O65" s="366"/>
      <c r="P65" s="367"/>
      <c r="Q65" s="265"/>
      <c r="R65" s="28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86"/>
      <c r="AG65" s="263"/>
      <c r="AH65" s="368"/>
      <c r="AI65" s="368"/>
      <c r="AJ65" s="316"/>
      <c r="AK65" s="316"/>
      <c r="AL65" s="316"/>
    </row>
    <row r="66" spans="1:38" ht="13.5" customHeight="1">
      <c r="A66" s="120"/>
      <c r="B66" s="121"/>
      <c r="C66" s="155"/>
      <c r="D66" s="163"/>
      <c r="E66" s="164"/>
      <c r="F66" s="120"/>
      <c r="G66" s="120"/>
      <c r="H66" s="120"/>
      <c r="I66" s="156"/>
      <c r="J66" s="156"/>
      <c r="K66" s="156"/>
      <c r="L66" s="156"/>
      <c r="M66" s="156"/>
      <c r="N66" s="156"/>
      <c r="O66" s="156"/>
      <c r="P66" s="156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65"/>
      <c r="B67" s="121"/>
      <c r="C67" s="122"/>
      <c r="D67" s="166"/>
      <c r="E67" s="125"/>
      <c r="F67" s="125"/>
      <c r="G67" s="125"/>
      <c r="H67" s="125"/>
      <c r="I67" s="125"/>
      <c r="J67" s="6"/>
      <c r="K67" s="125"/>
      <c r="L67" s="125"/>
      <c r="M67" s="6"/>
      <c r="N67" s="1"/>
      <c r="O67" s="122"/>
      <c r="P67" s="44"/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67" t="s">
        <v>614</v>
      </c>
      <c r="B68" s="167"/>
      <c r="C68" s="167"/>
      <c r="D68" s="167"/>
      <c r="E68" s="168"/>
      <c r="F68" s="125"/>
      <c r="G68" s="125"/>
      <c r="H68" s="125"/>
      <c r="I68" s="125"/>
      <c r="J68" s="1"/>
      <c r="K68" s="6"/>
      <c r="L68" s="6"/>
      <c r="M68" s="6"/>
      <c r="N68" s="1"/>
      <c r="O68" s="1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0" t="s">
        <v>16</v>
      </c>
      <c r="B69" s="100" t="s">
        <v>568</v>
      </c>
      <c r="C69" s="100"/>
      <c r="D69" s="101" t="s">
        <v>579</v>
      </c>
      <c r="E69" s="100" t="s">
        <v>580</v>
      </c>
      <c r="F69" s="100" t="s">
        <v>581</v>
      </c>
      <c r="G69" s="100" t="s">
        <v>602</v>
      </c>
      <c r="H69" s="100" t="s">
        <v>583</v>
      </c>
      <c r="I69" s="100" t="s">
        <v>584</v>
      </c>
      <c r="J69" s="99" t="s">
        <v>585</v>
      </c>
      <c r="K69" s="99" t="s">
        <v>615</v>
      </c>
      <c r="L69" s="102" t="s">
        <v>587</v>
      </c>
      <c r="M69" s="162" t="s">
        <v>611</v>
      </c>
      <c r="N69" s="100" t="s">
        <v>612</v>
      </c>
      <c r="O69" s="100" t="s">
        <v>589</v>
      </c>
      <c r="P69" s="101" t="s">
        <v>590</v>
      </c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s="262" customFormat="1" ht="12.75" customHeight="1">
      <c r="A70" s="341">
        <v>1</v>
      </c>
      <c r="B70" s="260">
        <v>44531</v>
      </c>
      <c r="C70" s="342"/>
      <c r="D70" s="343" t="s">
        <v>888</v>
      </c>
      <c r="E70" s="341" t="s">
        <v>593</v>
      </c>
      <c r="F70" s="341">
        <v>72</v>
      </c>
      <c r="G70" s="341">
        <v>30</v>
      </c>
      <c r="H70" s="341">
        <v>92.5</v>
      </c>
      <c r="I70" s="344" t="s">
        <v>881</v>
      </c>
      <c r="J70" s="345" t="s">
        <v>889</v>
      </c>
      <c r="K70" s="346">
        <f>H70-F70</f>
        <v>20.5</v>
      </c>
      <c r="L70" s="346">
        <v>100</v>
      </c>
      <c r="M70" s="345">
        <f>(K70*N70)-100</f>
        <v>925</v>
      </c>
      <c r="N70" s="345">
        <v>50</v>
      </c>
      <c r="O70" s="347" t="s">
        <v>591</v>
      </c>
      <c r="P70" s="462">
        <v>44531</v>
      </c>
      <c r="Q70" s="265"/>
      <c r="R70" s="266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442">
        <v>2</v>
      </c>
      <c r="B71" s="438">
        <v>44531</v>
      </c>
      <c r="C71" s="443"/>
      <c r="D71" s="444" t="s">
        <v>890</v>
      </c>
      <c r="E71" s="445" t="s">
        <v>593</v>
      </c>
      <c r="F71" s="446">
        <v>72</v>
      </c>
      <c r="G71" s="446">
        <v>30</v>
      </c>
      <c r="H71" s="446">
        <v>93</v>
      </c>
      <c r="I71" s="447" t="s">
        <v>891</v>
      </c>
      <c r="J71" s="448" t="s">
        <v>605</v>
      </c>
      <c r="K71" s="449">
        <f t="shared" ref="K71" si="22">H71-F71</f>
        <v>21</v>
      </c>
      <c r="L71" s="449">
        <v>100</v>
      </c>
      <c r="M71" s="448">
        <f t="shared" ref="M71" si="23">(K71*N71)-100</f>
        <v>950</v>
      </c>
      <c r="N71" s="448">
        <v>50</v>
      </c>
      <c r="O71" s="450" t="s">
        <v>591</v>
      </c>
      <c r="P71" s="463">
        <v>44531</v>
      </c>
      <c r="Q71" s="265"/>
      <c r="R71" s="266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54">
        <v>3</v>
      </c>
      <c r="B72" s="455">
        <v>44532</v>
      </c>
      <c r="C72" s="456"/>
      <c r="D72" s="457" t="s">
        <v>902</v>
      </c>
      <c r="E72" s="454" t="s">
        <v>593</v>
      </c>
      <c r="F72" s="454">
        <v>56</v>
      </c>
      <c r="G72" s="454">
        <v>20</v>
      </c>
      <c r="H72" s="454">
        <v>20</v>
      </c>
      <c r="I72" s="458" t="s">
        <v>903</v>
      </c>
      <c r="J72" s="459" t="s">
        <v>907</v>
      </c>
      <c r="K72" s="460">
        <f t="shared" ref="K72" si="24">H72-F72</f>
        <v>-36</v>
      </c>
      <c r="L72" s="460">
        <v>100</v>
      </c>
      <c r="M72" s="459">
        <f t="shared" ref="M72" si="25">(K72*N72)-100</f>
        <v>-1900</v>
      </c>
      <c r="N72" s="459">
        <v>50</v>
      </c>
      <c r="O72" s="461" t="s">
        <v>604</v>
      </c>
      <c r="P72" s="464">
        <v>44532</v>
      </c>
      <c r="Q72" s="265"/>
      <c r="R72" s="266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42">
        <v>4</v>
      </c>
      <c r="B73" s="438">
        <v>44532</v>
      </c>
      <c r="C73" s="443"/>
      <c r="D73" s="444" t="s">
        <v>904</v>
      </c>
      <c r="E73" s="445" t="s">
        <v>905</v>
      </c>
      <c r="F73" s="446">
        <v>83</v>
      </c>
      <c r="G73" s="446">
        <v>127</v>
      </c>
      <c r="H73" s="446">
        <v>63</v>
      </c>
      <c r="I73" s="447">
        <v>1</v>
      </c>
      <c r="J73" s="448" t="s">
        <v>906</v>
      </c>
      <c r="K73" s="449">
        <f>F73-H73</f>
        <v>20</v>
      </c>
      <c r="L73" s="449">
        <v>100</v>
      </c>
      <c r="M73" s="448">
        <f t="shared" ref="M73:M74" si="26">(K73*N73)-100</f>
        <v>900</v>
      </c>
      <c r="N73" s="448">
        <v>50</v>
      </c>
      <c r="O73" s="450" t="s">
        <v>591</v>
      </c>
      <c r="P73" s="463">
        <v>44532</v>
      </c>
      <c r="Q73" s="265"/>
      <c r="R73" s="266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54">
        <v>5</v>
      </c>
      <c r="B74" s="455">
        <v>44532</v>
      </c>
      <c r="C74" s="456"/>
      <c r="D74" s="457" t="s">
        <v>908</v>
      </c>
      <c r="E74" s="454" t="s">
        <v>593</v>
      </c>
      <c r="F74" s="454">
        <v>11.5</v>
      </c>
      <c r="G74" s="454">
        <v>0</v>
      </c>
      <c r="H74" s="454">
        <v>0</v>
      </c>
      <c r="I74" s="458" t="s">
        <v>909</v>
      </c>
      <c r="J74" s="459" t="s">
        <v>926</v>
      </c>
      <c r="K74" s="460">
        <f t="shared" ref="K74" si="27">H74-F74</f>
        <v>-11.5</v>
      </c>
      <c r="L74" s="460">
        <v>100</v>
      </c>
      <c r="M74" s="459">
        <f t="shared" si="26"/>
        <v>-675</v>
      </c>
      <c r="N74" s="459">
        <v>50</v>
      </c>
      <c r="O74" s="461" t="s">
        <v>604</v>
      </c>
      <c r="P74" s="464">
        <v>44532</v>
      </c>
      <c r="Q74" s="265"/>
      <c r="R74" s="266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54">
        <v>6</v>
      </c>
      <c r="B75" s="455">
        <v>44532</v>
      </c>
      <c r="C75" s="456"/>
      <c r="D75" s="457" t="s">
        <v>904</v>
      </c>
      <c r="E75" s="454" t="s">
        <v>905</v>
      </c>
      <c r="F75" s="454">
        <v>88</v>
      </c>
      <c r="G75" s="454">
        <v>135</v>
      </c>
      <c r="H75" s="454">
        <v>135</v>
      </c>
      <c r="I75" s="458">
        <v>1</v>
      </c>
      <c r="J75" s="459" t="s">
        <v>925</v>
      </c>
      <c r="K75" s="460">
        <f>F75-H75</f>
        <v>-47</v>
      </c>
      <c r="L75" s="460">
        <v>100</v>
      </c>
      <c r="M75" s="459">
        <f t="shared" ref="M75:M76" si="28">(K75*N75)-100</f>
        <v>-2450</v>
      </c>
      <c r="N75" s="459">
        <v>50</v>
      </c>
      <c r="O75" s="461" t="s">
        <v>604</v>
      </c>
      <c r="P75" s="471">
        <v>44533</v>
      </c>
      <c r="Q75" s="265"/>
      <c r="R75" s="266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341">
        <v>7</v>
      </c>
      <c r="B76" s="260">
        <v>44536</v>
      </c>
      <c r="C76" s="342"/>
      <c r="D76" s="343" t="s">
        <v>933</v>
      </c>
      <c r="E76" s="341" t="s">
        <v>593</v>
      </c>
      <c r="F76" s="341">
        <v>72.5</v>
      </c>
      <c r="G76" s="341">
        <v>40</v>
      </c>
      <c r="H76" s="341">
        <v>94.5</v>
      </c>
      <c r="I76" s="344" t="s">
        <v>935</v>
      </c>
      <c r="J76" s="345" t="s">
        <v>936</v>
      </c>
      <c r="K76" s="449">
        <f t="shared" ref="K76:K77" si="29">H76-F76</f>
        <v>22</v>
      </c>
      <c r="L76" s="346">
        <v>100</v>
      </c>
      <c r="M76" s="345">
        <f t="shared" si="28"/>
        <v>1000</v>
      </c>
      <c r="N76" s="345">
        <v>50</v>
      </c>
      <c r="O76" s="347" t="s">
        <v>591</v>
      </c>
      <c r="P76" s="462">
        <v>44536</v>
      </c>
      <c r="Q76" s="265"/>
      <c r="R76" s="266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41">
        <v>8</v>
      </c>
      <c r="B77" s="260">
        <v>44536</v>
      </c>
      <c r="C77" s="342"/>
      <c r="D77" s="343" t="s">
        <v>934</v>
      </c>
      <c r="E77" s="341" t="s">
        <v>593</v>
      </c>
      <c r="F77" s="341">
        <v>295</v>
      </c>
      <c r="G77" s="341">
        <v>190</v>
      </c>
      <c r="H77" s="341">
        <v>355</v>
      </c>
      <c r="I77" s="344" t="s">
        <v>937</v>
      </c>
      <c r="J77" s="345" t="s">
        <v>938</v>
      </c>
      <c r="K77" s="449">
        <f t="shared" si="29"/>
        <v>60</v>
      </c>
      <c r="L77" s="346">
        <v>100</v>
      </c>
      <c r="M77" s="345">
        <f t="shared" ref="M77" si="30">(K77*N77)-100</f>
        <v>1400</v>
      </c>
      <c r="N77" s="345">
        <v>25</v>
      </c>
      <c r="O77" s="347" t="s">
        <v>591</v>
      </c>
      <c r="P77" s="462">
        <v>44536</v>
      </c>
      <c r="Q77" s="265"/>
      <c r="R77" s="266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41">
        <v>9</v>
      </c>
      <c r="B78" s="260">
        <v>44536</v>
      </c>
      <c r="C78" s="342"/>
      <c r="D78" s="343" t="s">
        <v>934</v>
      </c>
      <c r="E78" s="341" t="s">
        <v>593</v>
      </c>
      <c r="F78" s="341">
        <v>245</v>
      </c>
      <c r="G78" s="341">
        <v>120</v>
      </c>
      <c r="H78" s="341">
        <v>295</v>
      </c>
      <c r="I78" s="344" t="s">
        <v>939</v>
      </c>
      <c r="J78" s="345" t="s">
        <v>951</v>
      </c>
      <c r="K78" s="449">
        <f t="shared" ref="K78" si="31">H78-F78</f>
        <v>50</v>
      </c>
      <c r="L78" s="346">
        <v>100</v>
      </c>
      <c r="M78" s="345">
        <f t="shared" ref="M78" si="32">(K78*N78)-100</f>
        <v>1150</v>
      </c>
      <c r="N78" s="345">
        <v>25</v>
      </c>
      <c r="O78" s="347" t="s">
        <v>591</v>
      </c>
      <c r="P78" s="260">
        <v>44537</v>
      </c>
      <c r="Q78" s="265"/>
      <c r="R78" s="266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41">
        <v>10</v>
      </c>
      <c r="B79" s="260">
        <v>44537</v>
      </c>
      <c r="C79" s="342"/>
      <c r="D79" s="343" t="s">
        <v>962</v>
      </c>
      <c r="E79" s="341" t="s">
        <v>593</v>
      </c>
      <c r="F79" s="341">
        <v>31</v>
      </c>
      <c r="G79" s="341">
        <v>48</v>
      </c>
      <c r="H79" s="341">
        <v>37.5</v>
      </c>
      <c r="I79" s="344" t="s">
        <v>963</v>
      </c>
      <c r="J79" s="345" t="s">
        <v>964</v>
      </c>
      <c r="K79" s="449">
        <f t="shared" ref="K79" si="33">H79-F79</f>
        <v>6.5</v>
      </c>
      <c r="L79" s="346">
        <v>100</v>
      </c>
      <c r="M79" s="345">
        <f t="shared" ref="M79" si="34">(K79*N79)-100</f>
        <v>1850</v>
      </c>
      <c r="N79" s="345">
        <v>300</v>
      </c>
      <c r="O79" s="347" t="s">
        <v>591</v>
      </c>
      <c r="P79" s="462">
        <v>44537</v>
      </c>
      <c r="Q79" s="265"/>
      <c r="R79" s="266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54">
        <v>11</v>
      </c>
      <c r="B80" s="455">
        <v>44537</v>
      </c>
      <c r="C80" s="456"/>
      <c r="D80" s="457" t="s">
        <v>933</v>
      </c>
      <c r="E80" s="454" t="s">
        <v>593</v>
      </c>
      <c r="F80" s="454">
        <v>72.5</v>
      </c>
      <c r="G80" s="454">
        <v>40</v>
      </c>
      <c r="H80" s="454">
        <v>40</v>
      </c>
      <c r="I80" s="458" t="s">
        <v>935</v>
      </c>
      <c r="J80" s="459" t="s">
        <v>965</v>
      </c>
      <c r="K80" s="460">
        <f>F80-H80</f>
        <v>32.5</v>
      </c>
      <c r="L80" s="460">
        <v>100</v>
      </c>
      <c r="M80" s="459">
        <f>(K80*N80)-100</f>
        <v>1525</v>
      </c>
      <c r="N80" s="459">
        <v>50</v>
      </c>
      <c r="O80" s="461" t="s">
        <v>604</v>
      </c>
      <c r="P80" s="464">
        <v>44537</v>
      </c>
      <c r="Q80" s="265"/>
      <c r="R80" s="266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54">
        <v>12</v>
      </c>
      <c r="B81" s="455">
        <v>44538</v>
      </c>
      <c r="C81" s="456"/>
      <c r="D81" s="457" t="s">
        <v>997</v>
      </c>
      <c r="E81" s="454" t="s">
        <v>905</v>
      </c>
      <c r="F81" s="454">
        <v>84</v>
      </c>
      <c r="G81" s="454">
        <v>120</v>
      </c>
      <c r="H81" s="454">
        <v>112.5</v>
      </c>
      <c r="I81" s="458" t="s">
        <v>974</v>
      </c>
      <c r="J81" s="459" t="s">
        <v>998</v>
      </c>
      <c r="K81" s="460">
        <f>F81-H81</f>
        <v>-28.5</v>
      </c>
      <c r="L81" s="460">
        <v>100</v>
      </c>
      <c r="M81" s="459">
        <f>(K81*N81)-100</f>
        <v>-1525</v>
      </c>
      <c r="N81" s="459">
        <v>50</v>
      </c>
      <c r="O81" s="461" t="s">
        <v>604</v>
      </c>
      <c r="P81" s="464">
        <v>44539</v>
      </c>
      <c r="Q81" s="265"/>
      <c r="R81" s="266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272">
        <v>13</v>
      </c>
      <c r="B82" s="263">
        <v>44539</v>
      </c>
      <c r="C82" s="411"/>
      <c r="D82" s="482" t="s">
        <v>999</v>
      </c>
      <c r="E82" s="272" t="s">
        <v>593</v>
      </c>
      <c r="F82" s="272" t="s">
        <v>1000</v>
      </c>
      <c r="G82" s="272">
        <v>17</v>
      </c>
      <c r="H82" s="272"/>
      <c r="I82" s="273" t="s">
        <v>963</v>
      </c>
      <c r="J82" s="413" t="s">
        <v>594</v>
      </c>
      <c r="K82" s="483"/>
      <c r="L82" s="414"/>
      <c r="M82" s="413"/>
      <c r="N82" s="413"/>
      <c r="O82" s="484"/>
      <c r="P82" s="263"/>
      <c r="Q82" s="265"/>
      <c r="R82" s="266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272"/>
      <c r="B83" s="263"/>
      <c r="C83" s="411"/>
      <c r="D83" s="482"/>
      <c r="E83" s="272"/>
      <c r="F83" s="272"/>
      <c r="G83" s="272"/>
      <c r="H83" s="272"/>
      <c r="I83" s="273"/>
      <c r="J83" s="413"/>
      <c r="K83" s="483"/>
      <c r="L83" s="414"/>
      <c r="M83" s="413"/>
      <c r="N83" s="413"/>
      <c r="O83" s="484"/>
      <c r="P83" s="263"/>
      <c r="Q83" s="265"/>
      <c r="R83" s="266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272"/>
      <c r="B84" s="263"/>
      <c r="C84" s="411"/>
      <c r="D84" s="482"/>
      <c r="E84" s="272"/>
      <c r="F84" s="272"/>
      <c r="G84" s="272"/>
      <c r="H84" s="272"/>
      <c r="I84" s="273"/>
      <c r="J84" s="413"/>
      <c r="K84" s="483"/>
      <c r="L84" s="414"/>
      <c r="M84" s="413"/>
      <c r="N84" s="413"/>
      <c r="O84" s="484"/>
      <c r="P84" s="263"/>
      <c r="Q84" s="265"/>
      <c r="R84" s="266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272"/>
      <c r="B85" s="263"/>
      <c r="C85" s="411"/>
      <c r="D85" s="482"/>
      <c r="E85" s="272"/>
      <c r="F85" s="272"/>
      <c r="G85" s="272"/>
      <c r="H85" s="272"/>
      <c r="I85" s="273"/>
      <c r="J85" s="413"/>
      <c r="K85" s="483"/>
      <c r="L85" s="414"/>
      <c r="M85" s="413"/>
      <c r="N85" s="413"/>
      <c r="O85" s="484"/>
      <c r="P85" s="263"/>
      <c r="Q85" s="265"/>
      <c r="R85" s="266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272"/>
      <c r="B86" s="263"/>
      <c r="C86" s="411"/>
      <c r="D86" s="482"/>
      <c r="E86" s="272"/>
      <c r="F86" s="272"/>
      <c r="G86" s="272"/>
      <c r="H86" s="272"/>
      <c r="I86" s="273"/>
      <c r="J86" s="413"/>
      <c r="K86" s="483"/>
      <c r="L86" s="414"/>
      <c r="M86" s="413"/>
      <c r="N86" s="413"/>
      <c r="O86" s="484"/>
      <c r="P86" s="263"/>
      <c r="Q86" s="265"/>
      <c r="R86" s="266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72"/>
      <c r="B87" s="263"/>
      <c r="C87" s="411"/>
      <c r="D87" s="482"/>
      <c r="E87" s="272"/>
      <c r="F87" s="272"/>
      <c r="G87" s="272"/>
      <c r="H87" s="272"/>
      <c r="I87" s="273"/>
      <c r="J87" s="413"/>
      <c r="K87" s="483"/>
      <c r="L87" s="414"/>
      <c r="M87" s="413"/>
      <c r="N87" s="413"/>
      <c r="O87" s="484"/>
      <c r="P87" s="263"/>
      <c r="Q87" s="265"/>
      <c r="R87" s="266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72"/>
      <c r="B88" s="263"/>
      <c r="C88" s="411"/>
      <c r="D88" s="482"/>
      <c r="E88" s="272"/>
      <c r="F88" s="272"/>
      <c r="G88" s="272"/>
      <c r="H88" s="272"/>
      <c r="I88" s="273"/>
      <c r="J88" s="413"/>
      <c r="K88" s="483"/>
      <c r="L88" s="414"/>
      <c r="M88" s="413"/>
      <c r="N88" s="413"/>
      <c r="O88" s="484"/>
      <c r="P88" s="263"/>
      <c r="Q88" s="265"/>
      <c r="R88" s="266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72"/>
      <c r="B89" s="263"/>
      <c r="C89" s="411"/>
      <c r="D89" s="482"/>
      <c r="E89" s="272"/>
      <c r="F89" s="272"/>
      <c r="G89" s="272"/>
      <c r="H89" s="272"/>
      <c r="I89" s="273"/>
      <c r="J89" s="413"/>
      <c r="K89" s="483"/>
      <c r="L89" s="414"/>
      <c r="M89" s="413"/>
      <c r="N89" s="413"/>
      <c r="O89" s="484"/>
      <c r="P89" s="263"/>
      <c r="Q89" s="265"/>
      <c r="R89" s="266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72"/>
      <c r="B90" s="263"/>
      <c r="C90" s="411"/>
      <c r="D90" s="482"/>
      <c r="E90" s="272"/>
      <c r="F90" s="272"/>
      <c r="G90" s="272"/>
      <c r="H90" s="272"/>
      <c r="I90" s="273"/>
      <c r="J90" s="413"/>
      <c r="K90" s="483"/>
      <c r="L90" s="414"/>
      <c r="M90" s="413"/>
      <c r="N90" s="413"/>
      <c r="O90" s="484"/>
      <c r="P90" s="263"/>
      <c r="Q90" s="265"/>
      <c r="R90" s="266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399" customFormat="1" ht="12.75" customHeight="1">
      <c r="A91" s="387"/>
      <c r="B91" s="388"/>
      <c r="C91" s="389"/>
      <c r="D91" s="390"/>
      <c r="E91" s="387"/>
      <c r="F91" s="387"/>
      <c r="G91" s="387"/>
      <c r="H91" s="387"/>
      <c r="I91" s="391"/>
      <c r="J91" s="392"/>
      <c r="K91" s="393"/>
      <c r="L91" s="393"/>
      <c r="M91" s="392"/>
      <c r="N91" s="392"/>
      <c r="O91" s="394"/>
      <c r="P91" s="395"/>
      <c r="Q91" s="396"/>
      <c r="R91" s="397"/>
      <c r="S91" s="396"/>
      <c r="T91" s="396"/>
      <c r="U91" s="396"/>
      <c r="V91" s="396"/>
      <c r="W91" s="396"/>
      <c r="X91" s="396"/>
      <c r="Y91" s="396"/>
      <c r="Z91" s="396"/>
      <c r="AA91" s="396"/>
      <c r="AB91" s="396"/>
      <c r="AC91" s="396"/>
      <c r="AD91" s="396"/>
      <c r="AE91" s="396"/>
      <c r="AF91" s="398"/>
      <c r="AG91" s="398"/>
      <c r="AH91" s="398"/>
      <c r="AI91" s="398"/>
      <c r="AJ91" s="398"/>
      <c r="AK91" s="398"/>
      <c r="AL91" s="398"/>
    </row>
    <row r="92" spans="1:38" ht="14.25" customHeight="1">
      <c r="A92" s="164"/>
      <c r="B92" s="169"/>
      <c r="C92" s="169"/>
      <c r="D92" s="170"/>
      <c r="E92" s="164"/>
      <c r="F92" s="171"/>
      <c r="G92" s="164"/>
      <c r="H92" s="164"/>
      <c r="I92" s="164"/>
      <c r="J92" s="169"/>
      <c r="K92" s="172"/>
      <c r="L92" s="164"/>
      <c r="M92" s="164"/>
      <c r="N92" s="164"/>
      <c r="O92" s="173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98" t="s">
        <v>616</v>
      </c>
      <c r="B93" s="174"/>
      <c r="C93" s="174"/>
      <c r="D93" s="175"/>
      <c r="E93" s="148"/>
      <c r="F93" s="6"/>
      <c r="G93" s="6"/>
      <c r="H93" s="149"/>
      <c r="I93" s="17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99" t="s">
        <v>16</v>
      </c>
      <c r="B94" s="100" t="s">
        <v>568</v>
      </c>
      <c r="C94" s="100"/>
      <c r="D94" s="101" t="s">
        <v>579</v>
      </c>
      <c r="E94" s="100" t="s">
        <v>580</v>
      </c>
      <c r="F94" s="100" t="s">
        <v>581</v>
      </c>
      <c r="G94" s="100" t="s">
        <v>582</v>
      </c>
      <c r="H94" s="100" t="s">
        <v>583</v>
      </c>
      <c r="I94" s="100" t="s">
        <v>584</v>
      </c>
      <c r="J94" s="99" t="s">
        <v>585</v>
      </c>
      <c r="K94" s="152" t="s">
        <v>603</v>
      </c>
      <c r="L94" s="153" t="s">
        <v>587</v>
      </c>
      <c r="M94" s="102" t="s">
        <v>588</v>
      </c>
      <c r="N94" s="100" t="s">
        <v>589</v>
      </c>
      <c r="O94" s="101" t="s">
        <v>590</v>
      </c>
      <c r="P94" s="100" t="s">
        <v>830</v>
      </c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4.25" customHeight="1">
      <c r="A95" s="278">
        <v>1</v>
      </c>
      <c r="B95" s="275">
        <v>44420</v>
      </c>
      <c r="C95" s="284"/>
      <c r="D95" s="276" t="s">
        <v>500</v>
      </c>
      <c r="E95" s="277" t="s">
        <v>593</v>
      </c>
      <c r="F95" s="278">
        <v>314</v>
      </c>
      <c r="G95" s="278">
        <v>284</v>
      </c>
      <c r="H95" s="277">
        <v>343.5</v>
      </c>
      <c r="I95" s="279" t="s">
        <v>823</v>
      </c>
      <c r="J95" s="280" t="s">
        <v>827</v>
      </c>
      <c r="K95" s="280">
        <f t="shared" ref="K95" si="35">H95-F95</f>
        <v>29.5</v>
      </c>
      <c r="L95" s="281">
        <f t="shared" ref="L95" si="36">(F95*-0.7)/100</f>
        <v>-2.198</v>
      </c>
      <c r="M95" s="282">
        <f t="shared" ref="M95" si="37">(K95+L95)/F95</f>
        <v>8.6949044585987262E-2</v>
      </c>
      <c r="N95" s="280" t="s">
        <v>591</v>
      </c>
      <c r="O95" s="283">
        <v>44455</v>
      </c>
      <c r="P95" s="280">
        <f>VLOOKUP(D95,'MidCap Intra'!B169:C666,2,0)</f>
        <v>330.45</v>
      </c>
      <c r="Q95" s="1"/>
      <c r="R95" s="1" t="s">
        <v>592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62" customFormat="1" ht="14.25" customHeight="1">
      <c r="A96" s="311">
        <v>2</v>
      </c>
      <c r="B96" s="312">
        <v>44488</v>
      </c>
      <c r="C96" s="313"/>
      <c r="D96" s="314" t="s">
        <v>138</v>
      </c>
      <c r="E96" s="315" t="s">
        <v>593</v>
      </c>
      <c r="F96" s="316" t="s">
        <v>841</v>
      </c>
      <c r="G96" s="316">
        <v>198</v>
      </c>
      <c r="H96" s="315"/>
      <c r="I96" s="317" t="s">
        <v>837</v>
      </c>
      <c r="J96" s="318" t="s">
        <v>594</v>
      </c>
      <c r="K96" s="318"/>
      <c r="L96" s="319"/>
      <c r="M96" s="320"/>
      <c r="N96" s="318"/>
      <c r="O96" s="321"/>
      <c r="P96" s="318"/>
      <c r="Q96" s="261"/>
      <c r="R96" s="1" t="s">
        <v>592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4.25" customHeight="1">
      <c r="A97" s="311">
        <v>3</v>
      </c>
      <c r="B97" s="312">
        <v>44490</v>
      </c>
      <c r="C97" s="313"/>
      <c r="D97" s="314" t="s">
        <v>468</v>
      </c>
      <c r="E97" s="315" t="s">
        <v>593</v>
      </c>
      <c r="F97" s="316" t="s">
        <v>842</v>
      </c>
      <c r="G97" s="316">
        <v>3700</v>
      </c>
      <c r="H97" s="315"/>
      <c r="I97" s="317" t="s">
        <v>839</v>
      </c>
      <c r="J97" s="318" t="s">
        <v>594</v>
      </c>
      <c r="K97" s="318"/>
      <c r="L97" s="319"/>
      <c r="M97" s="320"/>
      <c r="N97" s="318"/>
      <c r="O97" s="321"/>
      <c r="P97" s="318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ht="14.25" customHeight="1">
      <c r="A98" s="177"/>
      <c r="B98" s="154"/>
      <c r="C98" s="178"/>
      <c r="D98" s="109"/>
      <c r="E98" s="179"/>
      <c r="F98" s="179"/>
      <c r="G98" s="179"/>
      <c r="H98" s="179"/>
      <c r="I98" s="179"/>
      <c r="J98" s="179"/>
      <c r="K98" s="180"/>
      <c r="L98" s="181"/>
      <c r="M98" s="179"/>
      <c r="N98" s="182"/>
      <c r="O98" s="183"/>
      <c r="P98" s="183"/>
      <c r="R98" s="6"/>
      <c r="S98" s="44"/>
      <c r="T98" s="1"/>
      <c r="U98" s="1"/>
      <c r="V98" s="1"/>
      <c r="W98" s="1"/>
      <c r="X98" s="1"/>
      <c r="Y98" s="1"/>
      <c r="Z98" s="1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12.75" customHeight="1">
      <c r="A99" s="132" t="s">
        <v>596</v>
      </c>
      <c r="B99" s="132"/>
      <c r="C99" s="132"/>
      <c r="D99" s="132"/>
      <c r="E99" s="44"/>
      <c r="F99" s="140" t="s">
        <v>598</v>
      </c>
      <c r="G99" s="59"/>
      <c r="H99" s="59"/>
      <c r="I99" s="59"/>
      <c r="J99" s="6"/>
      <c r="K99" s="158"/>
      <c r="L99" s="159"/>
      <c r="M99" s="6"/>
      <c r="N99" s="122"/>
      <c r="O99" s="184"/>
      <c r="P99" s="1"/>
      <c r="Q99" s="1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39" t="s">
        <v>597</v>
      </c>
      <c r="B100" s="132"/>
      <c r="C100" s="132"/>
      <c r="D100" s="132"/>
      <c r="E100" s="6"/>
      <c r="F100" s="140" t="s">
        <v>600</v>
      </c>
      <c r="G100" s="6"/>
      <c r="H100" s="6" t="s">
        <v>821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39"/>
      <c r="B101" s="132"/>
      <c r="C101" s="132"/>
      <c r="D101" s="132"/>
      <c r="E101" s="6"/>
      <c r="F101" s="140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"/>
      <c r="B102" s="147" t="s">
        <v>617</v>
      </c>
      <c r="C102" s="147"/>
      <c r="D102" s="147"/>
      <c r="E102" s="147"/>
      <c r="F102" s="148"/>
      <c r="G102" s="6"/>
      <c r="H102" s="6"/>
      <c r="I102" s="149"/>
      <c r="J102" s="150"/>
      <c r="K102" s="151"/>
      <c r="L102" s="150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9" t="s">
        <v>16</v>
      </c>
      <c r="B103" s="100" t="s">
        <v>568</v>
      </c>
      <c r="C103" s="100"/>
      <c r="D103" s="101" t="s">
        <v>579</v>
      </c>
      <c r="E103" s="100" t="s">
        <v>580</v>
      </c>
      <c r="F103" s="100" t="s">
        <v>581</v>
      </c>
      <c r="G103" s="100" t="s">
        <v>602</v>
      </c>
      <c r="H103" s="100" t="s">
        <v>583</v>
      </c>
      <c r="I103" s="100" t="s">
        <v>584</v>
      </c>
      <c r="J103" s="185" t="s">
        <v>585</v>
      </c>
      <c r="K103" s="152" t="s">
        <v>603</v>
      </c>
      <c r="L103" s="162" t="s">
        <v>611</v>
      </c>
      <c r="M103" s="100" t="s">
        <v>612</v>
      </c>
      <c r="N103" s="153" t="s">
        <v>587</v>
      </c>
      <c r="O103" s="102" t="s">
        <v>588</v>
      </c>
      <c r="P103" s="100" t="s">
        <v>589</v>
      </c>
      <c r="Q103" s="101" t="s">
        <v>590</v>
      </c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14.25" customHeight="1">
      <c r="A104" s="113"/>
      <c r="B104" s="115"/>
      <c r="C104" s="186"/>
      <c r="D104" s="116"/>
      <c r="E104" s="117"/>
      <c r="F104" s="187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86"/>
      <c r="D107" s="116"/>
      <c r="E107" s="117"/>
      <c r="F107" s="188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7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8"/>
      <c r="M110" s="188"/>
      <c r="N110" s="189"/>
      <c r="O110" s="193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8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157"/>
      <c r="S111" s="12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7"/>
      <c r="G112" s="113"/>
      <c r="H112" s="117"/>
      <c r="I112" s="118"/>
      <c r="J112" s="194"/>
      <c r="K112" s="194"/>
      <c r="L112" s="194"/>
      <c r="M112" s="194"/>
      <c r="N112" s="195"/>
      <c r="O112" s="190"/>
      <c r="P112" s="119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26" ht="12.75" customHeight="1">
      <c r="A113" s="139"/>
      <c r="B113" s="132"/>
      <c r="C113" s="132"/>
      <c r="D113" s="132"/>
      <c r="E113" s="6"/>
      <c r="F113" s="140"/>
      <c r="G113" s="6"/>
      <c r="H113" s="6"/>
      <c r="I113" s="6"/>
      <c r="J113" s="1"/>
      <c r="K113" s="6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9"/>
      <c r="B114" s="132"/>
      <c r="C114" s="132"/>
      <c r="D114" s="132"/>
      <c r="E114" s="6"/>
      <c r="F114" s="140"/>
      <c r="G114" s="59"/>
      <c r="H114" s="44"/>
      <c r="I114" s="59"/>
      <c r="J114" s="6"/>
      <c r="K114" s="158"/>
      <c r="L114" s="159"/>
      <c r="M114" s="6"/>
      <c r="N114" s="122"/>
      <c r="O114" s="160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9"/>
      <c r="B115" s="121"/>
      <c r="C115" s="121"/>
      <c r="D115" s="44"/>
      <c r="E115" s="59"/>
      <c r="F115" s="59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4"/>
      <c r="B116" s="196" t="s">
        <v>618</v>
      </c>
      <c r="C116" s="196"/>
      <c r="D116" s="196"/>
      <c r="E116" s="196"/>
      <c r="F116" s="6"/>
      <c r="G116" s="6"/>
      <c r="H116" s="150"/>
      <c r="I116" s="6"/>
      <c r="J116" s="150"/>
      <c r="K116" s="151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99" t="s">
        <v>16</v>
      </c>
      <c r="B117" s="100" t="s">
        <v>568</v>
      </c>
      <c r="C117" s="100"/>
      <c r="D117" s="101" t="s">
        <v>579</v>
      </c>
      <c r="E117" s="100" t="s">
        <v>580</v>
      </c>
      <c r="F117" s="100" t="s">
        <v>581</v>
      </c>
      <c r="G117" s="100" t="s">
        <v>619</v>
      </c>
      <c r="H117" s="100" t="s">
        <v>620</v>
      </c>
      <c r="I117" s="100" t="s">
        <v>584</v>
      </c>
      <c r="J117" s="197" t="s">
        <v>585</v>
      </c>
      <c r="K117" s="100" t="s">
        <v>586</v>
      </c>
      <c r="L117" s="100" t="s">
        <v>621</v>
      </c>
      <c r="M117" s="100" t="s">
        <v>589</v>
      </c>
      <c r="N117" s="101" t="s">
        <v>590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1</v>
      </c>
      <c r="B118" s="199">
        <v>41579</v>
      </c>
      <c r="C118" s="199"/>
      <c r="D118" s="200" t="s">
        <v>622</v>
      </c>
      <c r="E118" s="201" t="s">
        <v>623</v>
      </c>
      <c r="F118" s="202">
        <v>82</v>
      </c>
      <c r="G118" s="201" t="s">
        <v>624</v>
      </c>
      <c r="H118" s="201">
        <v>100</v>
      </c>
      <c r="I118" s="203">
        <v>100</v>
      </c>
      <c r="J118" s="204" t="s">
        <v>625</v>
      </c>
      <c r="K118" s="205">
        <f t="shared" ref="K118:K170" si="38">H118-F118</f>
        <v>18</v>
      </c>
      <c r="L118" s="206">
        <f t="shared" ref="L118:L170" si="39">K118/F118</f>
        <v>0.21951219512195122</v>
      </c>
      <c r="M118" s="201" t="s">
        <v>591</v>
      </c>
      <c r="N118" s="207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2</v>
      </c>
      <c r="B119" s="199">
        <v>41794</v>
      </c>
      <c r="C119" s="199"/>
      <c r="D119" s="200" t="s">
        <v>626</v>
      </c>
      <c r="E119" s="201" t="s">
        <v>593</v>
      </c>
      <c r="F119" s="202">
        <v>257</v>
      </c>
      <c r="G119" s="201" t="s">
        <v>624</v>
      </c>
      <c r="H119" s="201">
        <v>300</v>
      </c>
      <c r="I119" s="203">
        <v>300</v>
      </c>
      <c r="J119" s="204" t="s">
        <v>625</v>
      </c>
      <c r="K119" s="205">
        <f t="shared" si="38"/>
        <v>43</v>
      </c>
      <c r="L119" s="206">
        <f t="shared" si="39"/>
        <v>0.16731517509727625</v>
      </c>
      <c r="M119" s="201" t="s">
        <v>591</v>
      </c>
      <c r="N119" s="207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</v>
      </c>
      <c r="B120" s="199">
        <v>41828</v>
      </c>
      <c r="C120" s="199"/>
      <c r="D120" s="200" t="s">
        <v>627</v>
      </c>
      <c r="E120" s="201" t="s">
        <v>593</v>
      </c>
      <c r="F120" s="202">
        <v>393</v>
      </c>
      <c r="G120" s="201" t="s">
        <v>624</v>
      </c>
      <c r="H120" s="201">
        <v>468</v>
      </c>
      <c r="I120" s="203">
        <v>468</v>
      </c>
      <c r="J120" s="204" t="s">
        <v>625</v>
      </c>
      <c r="K120" s="205">
        <f t="shared" si="38"/>
        <v>75</v>
      </c>
      <c r="L120" s="206">
        <f t="shared" si="39"/>
        <v>0.19083969465648856</v>
      </c>
      <c r="M120" s="201" t="s">
        <v>591</v>
      </c>
      <c r="N120" s="207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4</v>
      </c>
      <c r="B121" s="199">
        <v>41857</v>
      </c>
      <c r="C121" s="199"/>
      <c r="D121" s="200" t="s">
        <v>628</v>
      </c>
      <c r="E121" s="201" t="s">
        <v>593</v>
      </c>
      <c r="F121" s="202">
        <v>205</v>
      </c>
      <c r="G121" s="201" t="s">
        <v>624</v>
      </c>
      <c r="H121" s="201">
        <v>275</v>
      </c>
      <c r="I121" s="203">
        <v>250</v>
      </c>
      <c r="J121" s="204" t="s">
        <v>625</v>
      </c>
      <c r="K121" s="205">
        <f t="shared" si="38"/>
        <v>70</v>
      </c>
      <c r="L121" s="206">
        <f t="shared" si="39"/>
        <v>0.34146341463414637</v>
      </c>
      <c r="M121" s="201" t="s">
        <v>591</v>
      </c>
      <c r="N121" s="207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5</v>
      </c>
      <c r="B122" s="199">
        <v>41886</v>
      </c>
      <c r="C122" s="199"/>
      <c r="D122" s="200" t="s">
        <v>629</v>
      </c>
      <c r="E122" s="201" t="s">
        <v>593</v>
      </c>
      <c r="F122" s="202">
        <v>162</v>
      </c>
      <c r="G122" s="201" t="s">
        <v>624</v>
      </c>
      <c r="H122" s="201">
        <v>190</v>
      </c>
      <c r="I122" s="203">
        <v>190</v>
      </c>
      <c r="J122" s="204" t="s">
        <v>625</v>
      </c>
      <c r="K122" s="205">
        <f t="shared" si="38"/>
        <v>28</v>
      </c>
      <c r="L122" s="206">
        <f t="shared" si="39"/>
        <v>0.1728395061728395</v>
      </c>
      <c r="M122" s="201" t="s">
        <v>591</v>
      </c>
      <c r="N122" s="207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6</v>
      </c>
      <c r="B123" s="199">
        <v>41886</v>
      </c>
      <c r="C123" s="199"/>
      <c r="D123" s="200" t="s">
        <v>630</v>
      </c>
      <c r="E123" s="201" t="s">
        <v>593</v>
      </c>
      <c r="F123" s="202">
        <v>75</v>
      </c>
      <c r="G123" s="201" t="s">
        <v>624</v>
      </c>
      <c r="H123" s="201">
        <v>91.5</v>
      </c>
      <c r="I123" s="203" t="s">
        <v>631</v>
      </c>
      <c r="J123" s="204" t="s">
        <v>632</v>
      </c>
      <c r="K123" s="205">
        <f t="shared" si="38"/>
        <v>16.5</v>
      </c>
      <c r="L123" s="206">
        <f t="shared" si="39"/>
        <v>0.22</v>
      </c>
      <c r="M123" s="201" t="s">
        <v>591</v>
      </c>
      <c r="N123" s="207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7</v>
      </c>
      <c r="B124" s="199">
        <v>41913</v>
      </c>
      <c r="C124" s="199"/>
      <c r="D124" s="200" t="s">
        <v>633</v>
      </c>
      <c r="E124" s="201" t="s">
        <v>593</v>
      </c>
      <c r="F124" s="202">
        <v>850</v>
      </c>
      <c r="G124" s="201" t="s">
        <v>624</v>
      </c>
      <c r="H124" s="201">
        <v>982.5</v>
      </c>
      <c r="I124" s="203">
        <v>1050</v>
      </c>
      <c r="J124" s="204" t="s">
        <v>634</v>
      </c>
      <c r="K124" s="205">
        <f t="shared" si="38"/>
        <v>132.5</v>
      </c>
      <c r="L124" s="206">
        <f t="shared" si="39"/>
        <v>0.15588235294117647</v>
      </c>
      <c r="M124" s="201" t="s">
        <v>591</v>
      </c>
      <c r="N124" s="207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8</v>
      </c>
      <c r="B125" s="199">
        <v>41913</v>
      </c>
      <c r="C125" s="199"/>
      <c r="D125" s="200" t="s">
        <v>635</v>
      </c>
      <c r="E125" s="201" t="s">
        <v>593</v>
      </c>
      <c r="F125" s="202">
        <v>475</v>
      </c>
      <c r="G125" s="201" t="s">
        <v>624</v>
      </c>
      <c r="H125" s="201">
        <v>515</v>
      </c>
      <c r="I125" s="203">
        <v>600</v>
      </c>
      <c r="J125" s="204" t="s">
        <v>636</v>
      </c>
      <c r="K125" s="205">
        <f t="shared" si="38"/>
        <v>40</v>
      </c>
      <c r="L125" s="206">
        <f t="shared" si="39"/>
        <v>8.4210526315789472E-2</v>
      </c>
      <c r="M125" s="201" t="s">
        <v>591</v>
      </c>
      <c r="N125" s="207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9</v>
      </c>
      <c r="B126" s="199">
        <v>41913</v>
      </c>
      <c r="C126" s="199"/>
      <c r="D126" s="200" t="s">
        <v>637</v>
      </c>
      <c r="E126" s="201" t="s">
        <v>593</v>
      </c>
      <c r="F126" s="202">
        <v>86</v>
      </c>
      <c r="G126" s="201" t="s">
        <v>624</v>
      </c>
      <c r="H126" s="201">
        <v>99</v>
      </c>
      <c r="I126" s="203">
        <v>140</v>
      </c>
      <c r="J126" s="204" t="s">
        <v>638</v>
      </c>
      <c r="K126" s="205">
        <f t="shared" si="38"/>
        <v>13</v>
      </c>
      <c r="L126" s="206">
        <f t="shared" si="39"/>
        <v>0.15116279069767441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10</v>
      </c>
      <c r="B127" s="199">
        <v>41926</v>
      </c>
      <c r="C127" s="199"/>
      <c r="D127" s="200" t="s">
        <v>639</v>
      </c>
      <c r="E127" s="201" t="s">
        <v>593</v>
      </c>
      <c r="F127" s="202">
        <v>496.6</v>
      </c>
      <c r="G127" s="201" t="s">
        <v>624</v>
      </c>
      <c r="H127" s="201">
        <v>621</v>
      </c>
      <c r="I127" s="203">
        <v>580</v>
      </c>
      <c r="J127" s="204" t="s">
        <v>625</v>
      </c>
      <c r="K127" s="205">
        <f t="shared" si="38"/>
        <v>124.39999999999998</v>
      </c>
      <c r="L127" s="206">
        <f t="shared" si="39"/>
        <v>0.25050342327829234</v>
      </c>
      <c r="M127" s="201" t="s">
        <v>591</v>
      </c>
      <c r="N127" s="207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11</v>
      </c>
      <c r="B128" s="199">
        <v>41926</v>
      </c>
      <c r="C128" s="199"/>
      <c r="D128" s="200" t="s">
        <v>640</v>
      </c>
      <c r="E128" s="201" t="s">
        <v>593</v>
      </c>
      <c r="F128" s="202">
        <v>2481.9</v>
      </c>
      <c r="G128" s="201" t="s">
        <v>624</v>
      </c>
      <c r="H128" s="201">
        <v>2840</v>
      </c>
      <c r="I128" s="203">
        <v>2870</v>
      </c>
      <c r="J128" s="204" t="s">
        <v>641</v>
      </c>
      <c r="K128" s="205">
        <f t="shared" si="38"/>
        <v>358.09999999999991</v>
      </c>
      <c r="L128" s="206">
        <f t="shared" si="39"/>
        <v>0.14428462065353154</v>
      </c>
      <c r="M128" s="201" t="s">
        <v>591</v>
      </c>
      <c r="N128" s="207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12</v>
      </c>
      <c r="B129" s="199">
        <v>41928</v>
      </c>
      <c r="C129" s="199"/>
      <c r="D129" s="200" t="s">
        <v>642</v>
      </c>
      <c r="E129" s="201" t="s">
        <v>593</v>
      </c>
      <c r="F129" s="202">
        <v>84.5</v>
      </c>
      <c r="G129" s="201" t="s">
        <v>624</v>
      </c>
      <c r="H129" s="201">
        <v>93</v>
      </c>
      <c r="I129" s="203">
        <v>110</v>
      </c>
      <c r="J129" s="204" t="s">
        <v>643</v>
      </c>
      <c r="K129" s="205">
        <f t="shared" si="38"/>
        <v>8.5</v>
      </c>
      <c r="L129" s="206">
        <f t="shared" si="39"/>
        <v>0.10059171597633136</v>
      </c>
      <c r="M129" s="201" t="s">
        <v>591</v>
      </c>
      <c r="N129" s="207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13</v>
      </c>
      <c r="B130" s="199">
        <v>41928</v>
      </c>
      <c r="C130" s="199"/>
      <c r="D130" s="200" t="s">
        <v>644</v>
      </c>
      <c r="E130" s="201" t="s">
        <v>593</v>
      </c>
      <c r="F130" s="202">
        <v>401</v>
      </c>
      <c r="G130" s="201" t="s">
        <v>624</v>
      </c>
      <c r="H130" s="201">
        <v>428</v>
      </c>
      <c r="I130" s="203">
        <v>450</v>
      </c>
      <c r="J130" s="204" t="s">
        <v>645</v>
      </c>
      <c r="K130" s="205">
        <f t="shared" si="38"/>
        <v>27</v>
      </c>
      <c r="L130" s="206">
        <f t="shared" si="39"/>
        <v>6.7331670822942641E-2</v>
      </c>
      <c r="M130" s="201" t="s">
        <v>591</v>
      </c>
      <c r="N130" s="207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14</v>
      </c>
      <c r="B131" s="199">
        <v>41928</v>
      </c>
      <c r="C131" s="199"/>
      <c r="D131" s="200" t="s">
        <v>646</v>
      </c>
      <c r="E131" s="201" t="s">
        <v>593</v>
      </c>
      <c r="F131" s="202">
        <v>101</v>
      </c>
      <c r="G131" s="201" t="s">
        <v>624</v>
      </c>
      <c r="H131" s="201">
        <v>112</v>
      </c>
      <c r="I131" s="203">
        <v>120</v>
      </c>
      <c r="J131" s="204" t="s">
        <v>647</v>
      </c>
      <c r="K131" s="205">
        <f t="shared" si="38"/>
        <v>11</v>
      </c>
      <c r="L131" s="206">
        <f t="shared" si="39"/>
        <v>0.10891089108910891</v>
      </c>
      <c r="M131" s="201" t="s">
        <v>591</v>
      </c>
      <c r="N131" s="207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15</v>
      </c>
      <c r="B132" s="199">
        <v>41954</v>
      </c>
      <c r="C132" s="199"/>
      <c r="D132" s="200" t="s">
        <v>648</v>
      </c>
      <c r="E132" s="201" t="s">
        <v>593</v>
      </c>
      <c r="F132" s="202">
        <v>59</v>
      </c>
      <c r="G132" s="201" t="s">
        <v>624</v>
      </c>
      <c r="H132" s="201">
        <v>76</v>
      </c>
      <c r="I132" s="203">
        <v>76</v>
      </c>
      <c r="J132" s="204" t="s">
        <v>625</v>
      </c>
      <c r="K132" s="205">
        <f t="shared" si="38"/>
        <v>17</v>
      </c>
      <c r="L132" s="206">
        <f t="shared" si="39"/>
        <v>0.28813559322033899</v>
      </c>
      <c r="M132" s="201" t="s">
        <v>591</v>
      </c>
      <c r="N132" s="207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16</v>
      </c>
      <c r="B133" s="199">
        <v>41954</v>
      </c>
      <c r="C133" s="199"/>
      <c r="D133" s="200" t="s">
        <v>637</v>
      </c>
      <c r="E133" s="201" t="s">
        <v>593</v>
      </c>
      <c r="F133" s="202">
        <v>99</v>
      </c>
      <c r="G133" s="201" t="s">
        <v>624</v>
      </c>
      <c r="H133" s="201">
        <v>120</v>
      </c>
      <c r="I133" s="203">
        <v>120</v>
      </c>
      <c r="J133" s="204" t="s">
        <v>605</v>
      </c>
      <c r="K133" s="205">
        <f t="shared" si="38"/>
        <v>21</v>
      </c>
      <c r="L133" s="206">
        <f t="shared" si="39"/>
        <v>0.21212121212121213</v>
      </c>
      <c r="M133" s="201" t="s">
        <v>591</v>
      </c>
      <c r="N133" s="207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17</v>
      </c>
      <c r="B134" s="199">
        <v>41956</v>
      </c>
      <c r="C134" s="199"/>
      <c r="D134" s="200" t="s">
        <v>649</v>
      </c>
      <c r="E134" s="201" t="s">
        <v>593</v>
      </c>
      <c r="F134" s="202">
        <v>22</v>
      </c>
      <c r="G134" s="201" t="s">
        <v>624</v>
      </c>
      <c r="H134" s="201">
        <v>33.549999999999997</v>
      </c>
      <c r="I134" s="203">
        <v>32</v>
      </c>
      <c r="J134" s="204" t="s">
        <v>650</v>
      </c>
      <c r="K134" s="205">
        <f t="shared" si="38"/>
        <v>11.549999999999997</v>
      </c>
      <c r="L134" s="206">
        <f t="shared" si="39"/>
        <v>0.52499999999999991</v>
      </c>
      <c r="M134" s="201" t="s">
        <v>591</v>
      </c>
      <c r="N134" s="207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18</v>
      </c>
      <c r="B135" s="199">
        <v>41976</v>
      </c>
      <c r="C135" s="199"/>
      <c r="D135" s="200" t="s">
        <v>651</v>
      </c>
      <c r="E135" s="201" t="s">
        <v>593</v>
      </c>
      <c r="F135" s="202">
        <v>440</v>
      </c>
      <c r="G135" s="201" t="s">
        <v>624</v>
      </c>
      <c r="H135" s="201">
        <v>520</v>
      </c>
      <c r="I135" s="203">
        <v>520</v>
      </c>
      <c r="J135" s="204" t="s">
        <v>652</v>
      </c>
      <c r="K135" s="205">
        <f t="shared" si="38"/>
        <v>80</v>
      </c>
      <c r="L135" s="206">
        <f t="shared" si="39"/>
        <v>0.18181818181818182</v>
      </c>
      <c r="M135" s="201" t="s">
        <v>591</v>
      </c>
      <c r="N135" s="207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19</v>
      </c>
      <c r="B136" s="199">
        <v>41976</v>
      </c>
      <c r="C136" s="199"/>
      <c r="D136" s="200" t="s">
        <v>653</v>
      </c>
      <c r="E136" s="201" t="s">
        <v>593</v>
      </c>
      <c r="F136" s="202">
        <v>360</v>
      </c>
      <c r="G136" s="201" t="s">
        <v>624</v>
      </c>
      <c r="H136" s="201">
        <v>427</v>
      </c>
      <c r="I136" s="203">
        <v>425</v>
      </c>
      <c r="J136" s="204" t="s">
        <v>654</v>
      </c>
      <c r="K136" s="205">
        <f t="shared" si="38"/>
        <v>67</v>
      </c>
      <c r="L136" s="206">
        <f t="shared" si="39"/>
        <v>0.18611111111111112</v>
      </c>
      <c r="M136" s="201" t="s">
        <v>591</v>
      </c>
      <c r="N136" s="207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20</v>
      </c>
      <c r="B137" s="199">
        <v>42012</v>
      </c>
      <c r="C137" s="199"/>
      <c r="D137" s="200" t="s">
        <v>655</v>
      </c>
      <c r="E137" s="201" t="s">
        <v>593</v>
      </c>
      <c r="F137" s="202">
        <v>360</v>
      </c>
      <c r="G137" s="201" t="s">
        <v>624</v>
      </c>
      <c r="H137" s="201">
        <v>455</v>
      </c>
      <c r="I137" s="203">
        <v>420</v>
      </c>
      <c r="J137" s="204" t="s">
        <v>656</v>
      </c>
      <c r="K137" s="205">
        <f t="shared" si="38"/>
        <v>95</v>
      </c>
      <c r="L137" s="206">
        <f t="shared" si="39"/>
        <v>0.2638888888888889</v>
      </c>
      <c r="M137" s="201" t="s">
        <v>591</v>
      </c>
      <c r="N137" s="207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21</v>
      </c>
      <c r="B138" s="199">
        <v>42012</v>
      </c>
      <c r="C138" s="199"/>
      <c r="D138" s="200" t="s">
        <v>657</v>
      </c>
      <c r="E138" s="201" t="s">
        <v>593</v>
      </c>
      <c r="F138" s="202">
        <v>130</v>
      </c>
      <c r="G138" s="201"/>
      <c r="H138" s="201">
        <v>175.5</v>
      </c>
      <c r="I138" s="203">
        <v>165</v>
      </c>
      <c r="J138" s="204" t="s">
        <v>658</v>
      </c>
      <c r="K138" s="205">
        <f t="shared" si="38"/>
        <v>45.5</v>
      </c>
      <c r="L138" s="206">
        <f t="shared" si="39"/>
        <v>0.35</v>
      </c>
      <c r="M138" s="201" t="s">
        <v>591</v>
      </c>
      <c r="N138" s="207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22</v>
      </c>
      <c r="B139" s="199">
        <v>42040</v>
      </c>
      <c r="C139" s="199"/>
      <c r="D139" s="200" t="s">
        <v>383</v>
      </c>
      <c r="E139" s="201" t="s">
        <v>623</v>
      </c>
      <c r="F139" s="202">
        <v>98</v>
      </c>
      <c r="G139" s="201"/>
      <c r="H139" s="201">
        <v>120</v>
      </c>
      <c r="I139" s="203">
        <v>120</v>
      </c>
      <c r="J139" s="204" t="s">
        <v>625</v>
      </c>
      <c r="K139" s="205">
        <f t="shared" si="38"/>
        <v>22</v>
      </c>
      <c r="L139" s="206">
        <f t="shared" si="39"/>
        <v>0.22448979591836735</v>
      </c>
      <c r="M139" s="201" t="s">
        <v>591</v>
      </c>
      <c r="N139" s="207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23</v>
      </c>
      <c r="B140" s="199">
        <v>42040</v>
      </c>
      <c r="C140" s="199"/>
      <c r="D140" s="200" t="s">
        <v>659</v>
      </c>
      <c r="E140" s="201" t="s">
        <v>623</v>
      </c>
      <c r="F140" s="202">
        <v>196</v>
      </c>
      <c r="G140" s="201"/>
      <c r="H140" s="201">
        <v>262</v>
      </c>
      <c r="I140" s="203">
        <v>255</v>
      </c>
      <c r="J140" s="204" t="s">
        <v>625</v>
      </c>
      <c r="K140" s="205">
        <f t="shared" si="38"/>
        <v>66</v>
      </c>
      <c r="L140" s="206">
        <f t="shared" si="39"/>
        <v>0.33673469387755101</v>
      </c>
      <c r="M140" s="201" t="s">
        <v>591</v>
      </c>
      <c r="N140" s="207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24</v>
      </c>
      <c r="B141" s="209">
        <v>42067</v>
      </c>
      <c r="C141" s="209"/>
      <c r="D141" s="210" t="s">
        <v>382</v>
      </c>
      <c r="E141" s="211" t="s">
        <v>623</v>
      </c>
      <c r="F141" s="212">
        <v>235</v>
      </c>
      <c r="G141" s="212"/>
      <c r="H141" s="213">
        <v>77</v>
      </c>
      <c r="I141" s="213" t="s">
        <v>660</v>
      </c>
      <c r="J141" s="214" t="s">
        <v>661</v>
      </c>
      <c r="K141" s="215">
        <f t="shared" si="38"/>
        <v>-158</v>
      </c>
      <c r="L141" s="216">
        <f t="shared" si="39"/>
        <v>-0.67234042553191486</v>
      </c>
      <c r="M141" s="212" t="s">
        <v>604</v>
      </c>
      <c r="N141" s="209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25</v>
      </c>
      <c r="B142" s="199">
        <v>42067</v>
      </c>
      <c r="C142" s="199"/>
      <c r="D142" s="200" t="s">
        <v>662</v>
      </c>
      <c r="E142" s="201" t="s">
        <v>623</v>
      </c>
      <c r="F142" s="202">
        <v>185</v>
      </c>
      <c r="G142" s="201"/>
      <c r="H142" s="201">
        <v>224</v>
      </c>
      <c r="I142" s="203" t="s">
        <v>663</v>
      </c>
      <c r="J142" s="204" t="s">
        <v>625</v>
      </c>
      <c r="K142" s="205">
        <f t="shared" si="38"/>
        <v>39</v>
      </c>
      <c r="L142" s="206">
        <f t="shared" si="39"/>
        <v>0.21081081081081082</v>
      </c>
      <c r="M142" s="201" t="s">
        <v>591</v>
      </c>
      <c r="N142" s="207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8">
        <v>26</v>
      </c>
      <c r="B143" s="209">
        <v>42090</v>
      </c>
      <c r="C143" s="209"/>
      <c r="D143" s="217" t="s">
        <v>664</v>
      </c>
      <c r="E143" s="212" t="s">
        <v>623</v>
      </c>
      <c r="F143" s="212">
        <v>49.5</v>
      </c>
      <c r="G143" s="213"/>
      <c r="H143" s="213">
        <v>15.85</v>
      </c>
      <c r="I143" s="213">
        <v>67</v>
      </c>
      <c r="J143" s="214" t="s">
        <v>665</v>
      </c>
      <c r="K143" s="213">
        <f t="shared" si="38"/>
        <v>-33.65</v>
      </c>
      <c r="L143" s="218">
        <f t="shared" si="39"/>
        <v>-0.67979797979797973</v>
      </c>
      <c r="M143" s="212" t="s">
        <v>604</v>
      </c>
      <c r="N143" s="219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27</v>
      </c>
      <c r="B144" s="199">
        <v>42093</v>
      </c>
      <c r="C144" s="199"/>
      <c r="D144" s="200" t="s">
        <v>666</v>
      </c>
      <c r="E144" s="201" t="s">
        <v>623</v>
      </c>
      <c r="F144" s="202">
        <v>183.5</v>
      </c>
      <c r="G144" s="201"/>
      <c r="H144" s="201">
        <v>219</v>
      </c>
      <c r="I144" s="203">
        <v>218</v>
      </c>
      <c r="J144" s="204" t="s">
        <v>667</v>
      </c>
      <c r="K144" s="205">
        <f t="shared" si="38"/>
        <v>35.5</v>
      </c>
      <c r="L144" s="206">
        <f t="shared" si="39"/>
        <v>0.19346049046321526</v>
      </c>
      <c r="M144" s="201" t="s">
        <v>591</v>
      </c>
      <c r="N144" s="207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28</v>
      </c>
      <c r="B145" s="199">
        <v>42114</v>
      </c>
      <c r="C145" s="199"/>
      <c r="D145" s="200" t="s">
        <v>668</v>
      </c>
      <c r="E145" s="201" t="s">
        <v>623</v>
      </c>
      <c r="F145" s="202">
        <f>(227+237)/2</f>
        <v>232</v>
      </c>
      <c r="G145" s="201"/>
      <c r="H145" s="201">
        <v>298</v>
      </c>
      <c r="I145" s="203">
        <v>298</v>
      </c>
      <c r="J145" s="204" t="s">
        <v>625</v>
      </c>
      <c r="K145" s="205">
        <f t="shared" si="38"/>
        <v>66</v>
      </c>
      <c r="L145" s="206">
        <f t="shared" si="39"/>
        <v>0.28448275862068967</v>
      </c>
      <c r="M145" s="201" t="s">
        <v>591</v>
      </c>
      <c r="N145" s="207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29</v>
      </c>
      <c r="B146" s="199">
        <v>42128</v>
      </c>
      <c r="C146" s="199"/>
      <c r="D146" s="200" t="s">
        <v>669</v>
      </c>
      <c r="E146" s="201" t="s">
        <v>593</v>
      </c>
      <c r="F146" s="202">
        <v>385</v>
      </c>
      <c r="G146" s="201"/>
      <c r="H146" s="201">
        <f>212.5+331</f>
        <v>543.5</v>
      </c>
      <c r="I146" s="203">
        <v>510</v>
      </c>
      <c r="J146" s="204" t="s">
        <v>670</v>
      </c>
      <c r="K146" s="205">
        <f t="shared" si="38"/>
        <v>158.5</v>
      </c>
      <c r="L146" s="206">
        <f t="shared" si="39"/>
        <v>0.41168831168831171</v>
      </c>
      <c r="M146" s="201" t="s">
        <v>591</v>
      </c>
      <c r="N146" s="207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30</v>
      </c>
      <c r="B147" s="199">
        <v>42128</v>
      </c>
      <c r="C147" s="199"/>
      <c r="D147" s="200" t="s">
        <v>671</v>
      </c>
      <c r="E147" s="201" t="s">
        <v>593</v>
      </c>
      <c r="F147" s="202">
        <v>115.5</v>
      </c>
      <c r="G147" s="201"/>
      <c r="H147" s="201">
        <v>146</v>
      </c>
      <c r="I147" s="203">
        <v>142</v>
      </c>
      <c r="J147" s="204" t="s">
        <v>672</v>
      </c>
      <c r="K147" s="205">
        <f t="shared" si="38"/>
        <v>30.5</v>
      </c>
      <c r="L147" s="206">
        <f t="shared" si="39"/>
        <v>0.26406926406926406</v>
      </c>
      <c r="M147" s="201" t="s">
        <v>591</v>
      </c>
      <c r="N147" s="207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31</v>
      </c>
      <c r="B148" s="199">
        <v>42151</v>
      </c>
      <c r="C148" s="199"/>
      <c r="D148" s="200" t="s">
        <v>673</v>
      </c>
      <c r="E148" s="201" t="s">
        <v>593</v>
      </c>
      <c r="F148" s="202">
        <v>237.5</v>
      </c>
      <c r="G148" s="201"/>
      <c r="H148" s="201">
        <v>279.5</v>
      </c>
      <c r="I148" s="203">
        <v>278</v>
      </c>
      <c r="J148" s="204" t="s">
        <v>625</v>
      </c>
      <c r="K148" s="205">
        <f t="shared" si="38"/>
        <v>42</v>
      </c>
      <c r="L148" s="206">
        <f t="shared" si="39"/>
        <v>0.17684210526315788</v>
      </c>
      <c r="M148" s="201" t="s">
        <v>591</v>
      </c>
      <c r="N148" s="207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32</v>
      </c>
      <c r="B149" s="199">
        <v>42174</v>
      </c>
      <c r="C149" s="199"/>
      <c r="D149" s="200" t="s">
        <v>644</v>
      </c>
      <c r="E149" s="201" t="s">
        <v>623</v>
      </c>
      <c r="F149" s="202">
        <v>340</v>
      </c>
      <c r="G149" s="201"/>
      <c r="H149" s="201">
        <v>448</v>
      </c>
      <c r="I149" s="203">
        <v>448</v>
      </c>
      <c r="J149" s="204" t="s">
        <v>625</v>
      </c>
      <c r="K149" s="205">
        <f t="shared" si="38"/>
        <v>108</v>
      </c>
      <c r="L149" s="206">
        <f t="shared" si="39"/>
        <v>0.31764705882352939</v>
      </c>
      <c r="M149" s="201" t="s">
        <v>591</v>
      </c>
      <c r="N149" s="207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33</v>
      </c>
      <c r="B150" s="199">
        <v>42191</v>
      </c>
      <c r="C150" s="199"/>
      <c r="D150" s="200" t="s">
        <v>674</v>
      </c>
      <c r="E150" s="201" t="s">
        <v>623</v>
      </c>
      <c r="F150" s="202">
        <v>390</v>
      </c>
      <c r="G150" s="201"/>
      <c r="H150" s="201">
        <v>460</v>
      </c>
      <c r="I150" s="203">
        <v>460</v>
      </c>
      <c r="J150" s="204" t="s">
        <v>625</v>
      </c>
      <c r="K150" s="205">
        <f t="shared" si="38"/>
        <v>70</v>
      </c>
      <c r="L150" s="206">
        <f t="shared" si="39"/>
        <v>0.17948717948717949</v>
      </c>
      <c r="M150" s="201" t="s">
        <v>591</v>
      </c>
      <c r="N150" s="207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34</v>
      </c>
      <c r="B151" s="209">
        <v>42195</v>
      </c>
      <c r="C151" s="209"/>
      <c r="D151" s="210" t="s">
        <v>675</v>
      </c>
      <c r="E151" s="211" t="s">
        <v>623</v>
      </c>
      <c r="F151" s="212">
        <v>122.5</v>
      </c>
      <c r="G151" s="212"/>
      <c r="H151" s="213">
        <v>61</v>
      </c>
      <c r="I151" s="213">
        <v>172</v>
      </c>
      <c r="J151" s="214" t="s">
        <v>676</v>
      </c>
      <c r="K151" s="215">
        <f t="shared" si="38"/>
        <v>-61.5</v>
      </c>
      <c r="L151" s="216">
        <f t="shared" si="39"/>
        <v>-0.50204081632653064</v>
      </c>
      <c r="M151" s="212" t="s">
        <v>604</v>
      </c>
      <c r="N151" s="209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35</v>
      </c>
      <c r="B152" s="199">
        <v>42219</v>
      </c>
      <c r="C152" s="199"/>
      <c r="D152" s="200" t="s">
        <v>677</v>
      </c>
      <c r="E152" s="201" t="s">
        <v>623</v>
      </c>
      <c r="F152" s="202">
        <v>297.5</v>
      </c>
      <c r="G152" s="201"/>
      <c r="H152" s="201">
        <v>350</v>
      </c>
      <c r="I152" s="203">
        <v>360</v>
      </c>
      <c r="J152" s="204" t="s">
        <v>678</v>
      </c>
      <c r="K152" s="205">
        <f t="shared" si="38"/>
        <v>52.5</v>
      </c>
      <c r="L152" s="206">
        <f t="shared" si="39"/>
        <v>0.17647058823529413</v>
      </c>
      <c r="M152" s="201" t="s">
        <v>591</v>
      </c>
      <c r="N152" s="207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36</v>
      </c>
      <c r="B153" s="199">
        <v>42219</v>
      </c>
      <c r="C153" s="199"/>
      <c r="D153" s="200" t="s">
        <v>679</v>
      </c>
      <c r="E153" s="201" t="s">
        <v>623</v>
      </c>
      <c r="F153" s="202">
        <v>115.5</v>
      </c>
      <c r="G153" s="201"/>
      <c r="H153" s="201">
        <v>149</v>
      </c>
      <c r="I153" s="203">
        <v>140</v>
      </c>
      <c r="J153" s="204" t="s">
        <v>680</v>
      </c>
      <c r="K153" s="205">
        <f t="shared" si="38"/>
        <v>33.5</v>
      </c>
      <c r="L153" s="206">
        <f t="shared" si="39"/>
        <v>0.29004329004329005</v>
      </c>
      <c r="M153" s="201" t="s">
        <v>591</v>
      </c>
      <c r="N153" s="207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37</v>
      </c>
      <c r="B154" s="199">
        <v>42251</v>
      </c>
      <c r="C154" s="199"/>
      <c r="D154" s="200" t="s">
        <v>673</v>
      </c>
      <c r="E154" s="201" t="s">
        <v>623</v>
      </c>
      <c r="F154" s="202">
        <v>226</v>
      </c>
      <c r="G154" s="201"/>
      <c r="H154" s="201">
        <v>292</v>
      </c>
      <c r="I154" s="203">
        <v>292</v>
      </c>
      <c r="J154" s="204" t="s">
        <v>681</v>
      </c>
      <c r="K154" s="205">
        <f t="shared" si="38"/>
        <v>66</v>
      </c>
      <c r="L154" s="206">
        <f t="shared" si="39"/>
        <v>0.29203539823008851</v>
      </c>
      <c r="M154" s="201" t="s">
        <v>591</v>
      </c>
      <c r="N154" s="207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38</v>
      </c>
      <c r="B155" s="199">
        <v>42254</v>
      </c>
      <c r="C155" s="199"/>
      <c r="D155" s="200" t="s">
        <v>668</v>
      </c>
      <c r="E155" s="201" t="s">
        <v>623</v>
      </c>
      <c r="F155" s="202">
        <v>232.5</v>
      </c>
      <c r="G155" s="201"/>
      <c r="H155" s="201">
        <v>312.5</v>
      </c>
      <c r="I155" s="203">
        <v>310</v>
      </c>
      <c r="J155" s="204" t="s">
        <v>625</v>
      </c>
      <c r="K155" s="205">
        <f t="shared" si="38"/>
        <v>80</v>
      </c>
      <c r="L155" s="206">
        <f t="shared" si="39"/>
        <v>0.34408602150537637</v>
      </c>
      <c r="M155" s="201" t="s">
        <v>591</v>
      </c>
      <c r="N155" s="207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39</v>
      </c>
      <c r="B156" s="199">
        <v>42268</v>
      </c>
      <c r="C156" s="199"/>
      <c r="D156" s="200" t="s">
        <v>682</v>
      </c>
      <c r="E156" s="201" t="s">
        <v>623</v>
      </c>
      <c r="F156" s="202">
        <v>196.5</v>
      </c>
      <c r="G156" s="201"/>
      <c r="H156" s="201">
        <v>238</v>
      </c>
      <c r="I156" s="203">
        <v>238</v>
      </c>
      <c r="J156" s="204" t="s">
        <v>681</v>
      </c>
      <c r="K156" s="205">
        <f t="shared" si="38"/>
        <v>41.5</v>
      </c>
      <c r="L156" s="206">
        <f t="shared" si="39"/>
        <v>0.21119592875318066</v>
      </c>
      <c r="M156" s="201" t="s">
        <v>591</v>
      </c>
      <c r="N156" s="207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40</v>
      </c>
      <c r="B157" s="199">
        <v>42271</v>
      </c>
      <c r="C157" s="199"/>
      <c r="D157" s="200" t="s">
        <v>622</v>
      </c>
      <c r="E157" s="201" t="s">
        <v>623</v>
      </c>
      <c r="F157" s="202">
        <v>65</v>
      </c>
      <c r="G157" s="201"/>
      <c r="H157" s="201">
        <v>82</v>
      </c>
      <c r="I157" s="203">
        <v>82</v>
      </c>
      <c r="J157" s="204" t="s">
        <v>681</v>
      </c>
      <c r="K157" s="205">
        <f t="shared" si="38"/>
        <v>17</v>
      </c>
      <c r="L157" s="206">
        <f t="shared" si="39"/>
        <v>0.26153846153846155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41</v>
      </c>
      <c r="B158" s="199">
        <v>42291</v>
      </c>
      <c r="C158" s="199"/>
      <c r="D158" s="200" t="s">
        <v>683</v>
      </c>
      <c r="E158" s="201" t="s">
        <v>623</v>
      </c>
      <c r="F158" s="202">
        <v>144</v>
      </c>
      <c r="G158" s="201"/>
      <c r="H158" s="201">
        <v>182.5</v>
      </c>
      <c r="I158" s="203">
        <v>181</v>
      </c>
      <c r="J158" s="204" t="s">
        <v>681</v>
      </c>
      <c r="K158" s="205">
        <f t="shared" si="38"/>
        <v>38.5</v>
      </c>
      <c r="L158" s="206">
        <f t="shared" si="39"/>
        <v>0.2673611111111111</v>
      </c>
      <c r="M158" s="201" t="s">
        <v>591</v>
      </c>
      <c r="N158" s="207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42</v>
      </c>
      <c r="B159" s="199">
        <v>42291</v>
      </c>
      <c r="C159" s="199"/>
      <c r="D159" s="200" t="s">
        <v>684</v>
      </c>
      <c r="E159" s="201" t="s">
        <v>623</v>
      </c>
      <c r="F159" s="202">
        <v>264</v>
      </c>
      <c r="G159" s="201"/>
      <c r="H159" s="201">
        <v>311</v>
      </c>
      <c r="I159" s="203">
        <v>311</v>
      </c>
      <c r="J159" s="204" t="s">
        <v>681</v>
      </c>
      <c r="K159" s="205">
        <f t="shared" si="38"/>
        <v>47</v>
      </c>
      <c r="L159" s="206">
        <f t="shared" si="39"/>
        <v>0.17803030303030304</v>
      </c>
      <c r="M159" s="201" t="s">
        <v>591</v>
      </c>
      <c r="N159" s="207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43</v>
      </c>
      <c r="B160" s="199">
        <v>42318</v>
      </c>
      <c r="C160" s="199"/>
      <c r="D160" s="200" t="s">
        <v>685</v>
      </c>
      <c r="E160" s="201" t="s">
        <v>593</v>
      </c>
      <c r="F160" s="202">
        <v>549.5</v>
      </c>
      <c r="G160" s="201"/>
      <c r="H160" s="201">
        <v>630</v>
      </c>
      <c r="I160" s="203">
        <v>630</v>
      </c>
      <c r="J160" s="204" t="s">
        <v>681</v>
      </c>
      <c r="K160" s="205">
        <f t="shared" si="38"/>
        <v>80.5</v>
      </c>
      <c r="L160" s="206">
        <f t="shared" si="39"/>
        <v>0.1464968152866242</v>
      </c>
      <c r="M160" s="201" t="s">
        <v>591</v>
      </c>
      <c r="N160" s="207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44</v>
      </c>
      <c r="B161" s="199">
        <v>42342</v>
      </c>
      <c r="C161" s="199"/>
      <c r="D161" s="200" t="s">
        <v>686</v>
      </c>
      <c r="E161" s="201" t="s">
        <v>623</v>
      </c>
      <c r="F161" s="202">
        <v>1027.5</v>
      </c>
      <c r="G161" s="201"/>
      <c r="H161" s="201">
        <v>1315</v>
      </c>
      <c r="I161" s="203">
        <v>1250</v>
      </c>
      <c r="J161" s="204" t="s">
        <v>681</v>
      </c>
      <c r="K161" s="205">
        <f t="shared" si="38"/>
        <v>287.5</v>
      </c>
      <c r="L161" s="206">
        <f t="shared" si="39"/>
        <v>0.27980535279805352</v>
      </c>
      <c r="M161" s="201" t="s">
        <v>591</v>
      </c>
      <c r="N161" s="207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45</v>
      </c>
      <c r="B162" s="199">
        <v>42367</v>
      </c>
      <c r="C162" s="199"/>
      <c r="D162" s="200" t="s">
        <v>687</v>
      </c>
      <c r="E162" s="201" t="s">
        <v>623</v>
      </c>
      <c r="F162" s="202">
        <v>465</v>
      </c>
      <c r="G162" s="201"/>
      <c r="H162" s="201">
        <v>540</v>
      </c>
      <c r="I162" s="203">
        <v>540</v>
      </c>
      <c r="J162" s="204" t="s">
        <v>681</v>
      </c>
      <c r="K162" s="205">
        <f t="shared" si="38"/>
        <v>75</v>
      </c>
      <c r="L162" s="206">
        <f t="shared" si="39"/>
        <v>0.16129032258064516</v>
      </c>
      <c r="M162" s="201" t="s">
        <v>591</v>
      </c>
      <c r="N162" s="207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46</v>
      </c>
      <c r="B163" s="199">
        <v>42380</v>
      </c>
      <c r="C163" s="199"/>
      <c r="D163" s="200" t="s">
        <v>383</v>
      </c>
      <c r="E163" s="201" t="s">
        <v>593</v>
      </c>
      <c r="F163" s="202">
        <v>81</v>
      </c>
      <c r="G163" s="201"/>
      <c r="H163" s="201">
        <v>110</v>
      </c>
      <c r="I163" s="203">
        <v>110</v>
      </c>
      <c r="J163" s="204" t="s">
        <v>681</v>
      </c>
      <c r="K163" s="205">
        <f t="shared" si="38"/>
        <v>29</v>
      </c>
      <c r="L163" s="206">
        <f t="shared" si="39"/>
        <v>0.35802469135802467</v>
      </c>
      <c r="M163" s="201" t="s">
        <v>591</v>
      </c>
      <c r="N163" s="207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47</v>
      </c>
      <c r="B164" s="199">
        <v>42382</v>
      </c>
      <c r="C164" s="199"/>
      <c r="D164" s="200" t="s">
        <v>688</v>
      </c>
      <c r="E164" s="201" t="s">
        <v>593</v>
      </c>
      <c r="F164" s="202">
        <v>417.5</v>
      </c>
      <c r="G164" s="201"/>
      <c r="H164" s="201">
        <v>547</v>
      </c>
      <c r="I164" s="203">
        <v>535</v>
      </c>
      <c r="J164" s="204" t="s">
        <v>681</v>
      </c>
      <c r="K164" s="205">
        <f t="shared" si="38"/>
        <v>129.5</v>
      </c>
      <c r="L164" s="206">
        <f t="shared" si="39"/>
        <v>0.31017964071856285</v>
      </c>
      <c r="M164" s="201" t="s">
        <v>591</v>
      </c>
      <c r="N164" s="207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48</v>
      </c>
      <c r="B165" s="199">
        <v>42408</v>
      </c>
      <c r="C165" s="199"/>
      <c r="D165" s="200" t="s">
        <v>689</v>
      </c>
      <c r="E165" s="201" t="s">
        <v>623</v>
      </c>
      <c r="F165" s="202">
        <v>650</v>
      </c>
      <c r="G165" s="201"/>
      <c r="H165" s="201">
        <v>800</v>
      </c>
      <c r="I165" s="203">
        <v>800</v>
      </c>
      <c r="J165" s="204" t="s">
        <v>681</v>
      </c>
      <c r="K165" s="205">
        <f t="shared" si="38"/>
        <v>150</v>
      </c>
      <c r="L165" s="206">
        <f t="shared" si="39"/>
        <v>0.23076923076923078</v>
      </c>
      <c r="M165" s="201" t="s">
        <v>591</v>
      </c>
      <c r="N165" s="207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49</v>
      </c>
      <c r="B166" s="199">
        <v>42433</v>
      </c>
      <c r="C166" s="199"/>
      <c r="D166" s="200" t="s">
        <v>211</v>
      </c>
      <c r="E166" s="201" t="s">
        <v>623</v>
      </c>
      <c r="F166" s="202">
        <v>437.5</v>
      </c>
      <c r="G166" s="201"/>
      <c r="H166" s="201">
        <v>504.5</v>
      </c>
      <c r="I166" s="203">
        <v>522</v>
      </c>
      <c r="J166" s="204" t="s">
        <v>690</v>
      </c>
      <c r="K166" s="205">
        <f t="shared" si="38"/>
        <v>67</v>
      </c>
      <c r="L166" s="206">
        <f t="shared" si="39"/>
        <v>0.15314285714285714</v>
      </c>
      <c r="M166" s="201" t="s">
        <v>591</v>
      </c>
      <c r="N166" s="207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50</v>
      </c>
      <c r="B167" s="199">
        <v>42438</v>
      </c>
      <c r="C167" s="199"/>
      <c r="D167" s="200" t="s">
        <v>691</v>
      </c>
      <c r="E167" s="201" t="s">
        <v>623</v>
      </c>
      <c r="F167" s="202">
        <v>189.5</v>
      </c>
      <c r="G167" s="201"/>
      <c r="H167" s="201">
        <v>218</v>
      </c>
      <c r="I167" s="203">
        <v>218</v>
      </c>
      <c r="J167" s="204" t="s">
        <v>681</v>
      </c>
      <c r="K167" s="205">
        <f t="shared" si="38"/>
        <v>28.5</v>
      </c>
      <c r="L167" s="206">
        <f t="shared" si="39"/>
        <v>0.15039577836411611</v>
      </c>
      <c r="M167" s="201" t="s">
        <v>591</v>
      </c>
      <c r="N167" s="207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51</v>
      </c>
      <c r="B168" s="209">
        <v>42471</v>
      </c>
      <c r="C168" s="209"/>
      <c r="D168" s="217" t="s">
        <v>692</v>
      </c>
      <c r="E168" s="212" t="s">
        <v>623</v>
      </c>
      <c r="F168" s="212">
        <v>36.5</v>
      </c>
      <c r="G168" s="213"/>
      <c r="H168" s="213">
        <v>15.85</v>
      </c>
      <c r="I168" s="213">
        <v>60</v>
      </c>
      <c r="J168" s="214" t="s">
        <v>693</v>
      </c>
      <c r="K168" s="215">
        <f t="shared" si="38"/>
        <v>-20.65</v>
      </c>
      <c r="L168" s="216">
        <f t="shared" si="39"/>
        <v>-0.5657534246575342</v>
      </c>
      <c r="M168" s="212" t="s">
        <v>604</v>
      </c>
      <c r="N168" s="220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52</v>
      </c>
      <c r="B169" s="199">
        <v>42472</v>
      </c>
      <c r="C169" s="199"/>
      <c r="D169" s="200" t="s">
        <v>694</v>
      </c>
      <c r="E169" s="201" t="s">
        <v>623</v>
      </c>
      <c r="F169" s="202">
        <v>93</v>
      </c>
      <c r="G169" s="201"/>
      <c r="H169" s="201">
        <v>149</v>
      </c>
      <c r="I169" s="203">
        <v>140</v>
      </c>
      <c r="J169" s="204" t="s">
        <v>695</v>
      </c>
      <c r="K169" s="205">
        <f t="shared" si="38"/>
        <v>56</v>
      </c>
      <c r="L169" s="206">
        <f t="shared" si="39"/>
        <v>0.60215053763440862</v>
      </c>
      <c r="M169" s="201" t="s">
        <v>591</v>
      </c>
      <c r="N169" s="207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53</v>
      </c>
      <c r="B170" s="199">
        <v>42472</v>
      </c>
      <c r="C170" s="199"/>
      <c r="D170" s="200" t="s">
        <v>696</v>
      </c>
      <c r="E170" s="201" t="s">
        <v>623</v>
      </c>
      <c r="F170" s="202">
        <v>130</v>
      </c>
      <c r="G170" s="201"/>
      <c r="H170" s="201">
        <v>150</v>
      </c>
      <c r="I170" s="203" t="s">
        <v>697</v>
      </c>
      <c r="J170" s="204" t="s">
        <v>681</v>
      </c>
      <c r="K170" s="205">
        <f t="shared" si="38"/>
        <v>20</v>
      </c>
      <c r="L170" s="206">
        <f t="shared" si="39"/>
        <v>0.15384615384615385</v>
      </c>
      <c r="M170" s="201" t="s">
        <v>591</v>
      </c>
      <c r="N170" s="207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54</v>
      </c>
      <c r="B171" s="199">
        <v>42473</v>
      </c>
      <c r="C171" s="199"/>
      <c r="D171" s="200" t="s">
        <v>698</v>
      </c>
      <c r="E171" s="201" t="s">
        <v>623</v>
      </c>
      <c r="F171" s="202">
        <v>196</v>
      </c>
      <c r="G171" s="201"/>
      <c r="H171" s="201">
        <v>299</v>
      </c>
      <c r="I171" s="203">
        <v>299</v>
      </c>
      <c r="J171" s="204" t="s">
        <v>681</v>
      </c>
      <c r="K171" s="205">
        <v>103</v>
      </c>
      <c r="L171" s="206">
        <v>0.52551020408163296</v>
      </c>
      <c r="M171" s="201" t="s">
        <v>591</v>
      </c>
      <c r="N171" s="207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55</v>
      </c>
      <c r="B172" s="199">
        <v>42473</v>
      </c>
      <c r="C172" s="199"/>
      <c r="D172" s="200" t="s">
        <v>699</v>
      </c>
      <c r="E172" s="201" t="s">
        <v>623</v>
      </c>
      <c r="F172" s="202">
        <v>88</v>
      </c>
      <c r="G172" s="201"/>
      <c r="H172" s="201">
        <v>103</v>
      </c>
      <c r="I172" s="203">
        <v>103</v>
      </c>
      <c r="J172" s="204" t="s">
        <v>681</v>
      </c>
      <c r="K172" s="205">
        <v>15</v>
      </c>
      <c r="L172" s="206">
        <v>0.170454545454545</v>
      </c>
      <c r="M172" s="201" t="s">
        <v>591</v>
      </c>
      <c r="N172" s="207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56</v>
      </c>
      <c r="B173" s="199">
        <v>42492</v>
      </c>
      <c r="C173" s="199"/>
      <c r="D173" s="200" t="s">
        <v>700</v>
      </c>
      <c r="E173" s="201" t="s">
        <v>623</v>
      </c>
      <c r="F173" s="202">
        <v>127.5</v>
      </c>
      <c r="G173" s="201"/>
      <c r="H173" s="201">
        <v>148</v>
      </c>
      <c r="I173" s="203" t="s">
        <v>701</v>
      </c>
      <c r="J173" s="204" t="s">
        <v>681</v>
      </c>
      <c r="K173" s="205">
        <f t="shared" ref="K173:K177" si="40">H173-F173</f>
        <v>20.5</v>
      </c>
      <c r="L173" s="206">
        <f t="shared" ref="L173:L177" si="41">K173/F173</f>
        <v>0.16078431372549021</v>
      </c>
      <c r="M173" s="201" t="s">
        <v>591</v>
      </c>
      <c r="N173" s="207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57</v>
      </c>
      <c r="B174" s="199">
        <v>42493</v>
      </c>
      <c r="C174" s="199"/>
      <c r="D174" s="200" t="s">
        <v>702</v>
      </c>
      <c r="E174" s="201" t="s">
        <v>623</v>
      </c>
      <c r="F174" s="202">
        <v>675</v>
      </c>
      <c r="G174" s="201"/>
      <c r="H174" s="201">
        <v>815</v>
      </c>
      <c r="I174" s="203" t="s">
        <v>703</v>
      </c>
      <c r="J174" s="204" t="s">
        <v>681</v>
      </c>
      <c r="K174" s="205">
        <f t="shared" si="40"/>
        <v>140</v>
      </c>
      <c r="L174" s="206">
        <f t="shared" si="41"/>
        <v>0.2074074074074074</v>
      </c>
      <c r="M174" s="201" t="s">
        <v>591</v>
      </c>
      <c r="N174" s="207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58</v>
      </c>
      <c r="B175" s="209">
        <v>42522</v>
      </c>
      <c r="C175" s="209"/>
      <c r="D175" s="210" t="s">
        <v>704</v>
      </c>
      <c r="E175" s="211" t="s">
        <v>623</v>
      </c>
      <c r="F175" s="212">
        <v>500</v>
      </c>
      <c r="G175" s="212"/>
      <c r="H175" s="213">
        <v>232.5</v>
      </c>
      <c r="I175" s="213" t="s">
        <v>705</v>
      </c>
      <c r="J175" s="214" t="s">
        <v>706</v>
      </c>
      <c r="K175" s="215">
        <f t="shared" si="40"/>
        <v>-267.5</v>
      </c>
      <c r="L175" s="216">
        <f t="shared" si="41"/>
        <v>-0.53500000000000003</v>
      </c>
      <c r="M175" s="212" t="s">
        <v>604</v>
      </c>
      <c r="N175" s="209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59</v>
      </c>
      <c r="B176" s="199">
        <v>42527</v>
      </c>
      <c r="C176" s="199"/>
      <c r="D176" s="200" t="s">
        <v>542</v>
      </c>
      <c r="E176" s="201" t="s">
        <v>623</v>
      </c>
      <c r="F176" s="202">
        <v>110</v>
      </c>
      <c r="G176" s="201"/>
      <c r="H176" s="201">
        <v>126.5</v>
      </c>
      <c r="I176" s="203">
        <v>125</v>
      </c>
      <c r="J176" s="204" t="s">
        <v>632</v>
      </c>
      <c r="K176" s="205">
        <f t="shared" si="40"/>
        <v>16.5</v>
      </c>
      <c r="L176" s="206">
        <f t="shared" si="41"/>
        <v>0.15</v>
      </c>
      <c r="M176" s="201" t="s">
        <v>591</v>
      </c>
      <c r="N176" s="207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60</v>
      </c>
      <c r="B177" s="199">
        <v>42538</v>
      </c>
      <c r="C177" s="199"/>
      <c r="D177" s="200" t="s">
        <v>707</v>
      </c>
      <c r="E177" s="201" t="s">
        <v>623</v>
      </c>
      <c r="F177" s="202">
        <v>44</v>
      </c>
      <c r="G177" s="201"/>
      <c r="H177" s="201">
        <v>69.5</v>
      </c>
      <c r="I177" s="203">
        <v>69.5</v>
      </c>
      <c r="J177" s="204" t="s">
        <v>708</v>
      </c>
      <c r="K177" s="205">
        <f t="shared" si="40"/>
        <v>25.5</v>
      </c>
      <c r="L177" s="206">
        <f t="shared" si="41"/>
        <v>0.57954545454545459</v>
      </c>
      <c r="M177" s="201" t="s">
        <v>591</v>
      </c>
      <c r="N177" s="207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61</v>
      </c>
      <c r="B178" s="199">
        <v>42549</v>
      </c>
      <c r="C178" s="199"/>
      <c r="D178" s="200" t="s">
        <v>709</v>
      </c>
      <c r="E178" s="201" t="s">
        <v>623</v>
      </c>
      <c r="F178" s="202">
        <v>262.5</v>
      </c>
      <c r="G178" s="201"/>
      <c r="H178" s="201">
        <v>340</v>
      </c>
      <c r="I178" s="203">
        <v>333</v>
      </c>
      <c r="J178" s="204" t="s">
        <v>710</v>
      </c>
      <c r="K178" s="205">
        <v>77.5</v>
      </c>
      <c r="L178" s="206">
        <v>0.29523809523809502</v>
      </c>
      <c r="M178" s="201" t="s">
        <v>591</v>
      </c>
      <c r="N178" s="20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62</v>
      </c>
      <c r="B179" s="199">
        <v>42549</v>
      </c>
      <c r="C179" s="199"/>
      <c r="D179" s="200" t="s">
        <v>711</v>
      </c>
      <c r="E179" s="201" t="s">
        <v>623</v>
      </c>
      <c r="F179" s="202">
        <v>840</v>
      </c>
      <c r="G179" s="201"/>
      <c r="H179" s="201">
        <v>1230</v>
      </c>
      <c r="I179" s="203">
        <v>1230</v>
      </c>
      <c r="J179" s="204" t="s">
        <v>681</v>
      </c>
      <c r="K179" s="205">
        <v>390</v>
      </c>
      <c r="L179" s="206">
        <v>0.46428571428571402</v>
      </c>
      <c r="M179" s="201" t="s">
        <v>591</v>
      </c>
      <c r="N179" s="207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1">
        <v>63</v>
      </c>
      <c r="B180" s="222">
        <v>42556</v>
      </c>
      <c r="C180" s="222"/>
      <c r="D180" s="223" t="s">
        <v>712</v>
      </c>
      <c r="E180" s="224" t="s">
        <v>623</v>
      </c>
      <c r="F180" s="224">
        <v>395</v>
      </c>
      <c r="G180" s="225"/>
      <c r="H180" s="225">
        <f>(468.5+342.5)/2</f>
        <v>405.5</v>
      </c>
      <c r="I180" s="225">
        <v>510</v>
      </c>
      <c r="J180" s="226" t="s">
        <v>713</v>
      </c>
      <c r="K180" s="227">
        <f t="shared" ref="K180:K186" si="42">H180-F180</f>
        <v>10.5</v>
      </c>
      <c r="L180" s="228">
        <f t="shared" ref="L180:L186" si="43">K180/F180</f>
        <v>2.6582278481012658E-2</v>
      </c>
      <c r="M180" s="224" t="s">
        <v>714</v>
      </c>
      <c r="N180" s="222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8">
        <v>64</v>
      </c>
      <c r="B181" s="209">
        <v>42584</v>
      </c>
      <c r="C181" s="209"/>
      <c r="D181" s="210" t="s">
        <v>715</v>
      </c>
      <c r="E181" s="211" t="s">
        <v>593</v>
      </c>
      <c r="F181" s="212">
        <f>169.5-12.8</f>
        <v>156.69999999999999</v>
      </c>
      <c r="G181" s="212"/>
      <c r="H181" s="213">
        <v>77</v>
      </c>
      <c r="I181" s="213" t="s">
        <v>716</v>
      </c>
      <c r="J181" s="214" t="s">
        <v>717</v>
      </c>
      <c r="K181" s="215">
        <f t="shared" si="42"/>
        <v>-79.699999999999989</v>
      </c>
      <c r="L181" s="216">
        <f t="shared" si="43"/>
        <v>-0.50861518825781749</v>
      </c>
      <c r="M181" s="212" t="s">
        <v>604</v>
      </c>
      <c r="N181" s="209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65</v>
      </c>
      <c r="B182" s="209">
        <v>42586</v>
      </c>
      <c r="C182" s="209"/>
      <c r="D182" s="210" t="s">
        <v>718</v>
      </c>
      <c r="E182" s="211" t="s">
        <v>623</v>
      </c>
      <c r="F182" s="212">
        <v>400</v>
      </c>
      <c r="G182" s="212"/>
      <c r="H182" s="213">
        <v>305</v>
      </c>
      <c r="I182" s="213">
        <v>475</v>
      </c>
      <c r="J182" s="214" t="s">
        <v>719</v>
      </c>
      <c r="K182" s="215">
        <f t="shared" si="42"/>
        <v>-95</v>
      </c>
      <c r="L182" s="216">
        <f t="shared" si="43"/>
        <v>-0.23749999999999999</v>
      </c>
      <c r="M182" s="212" t="s">
        <v>604</v>
      </c>
      <c r="N182" s="20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66</v>
      </c>
      <c r="B183" s="199">
        <v>42593</v>
      </c>
      <c r="C183" s="199"/>
      <c r="D183" s="200" t="s">
        <v>720</v>
      </c>
      <c r="E183" s="201" t="s">
        <v>623</v>
      </c>
      <c r="F183" s="202">
        <v>86.5</v>
      </c>
      <c r="G183" s="201"/>
      <c r="H183" s="201">
        <v>130</v>
      </c>
      <c r="I183" s="203">
        <v>130</v>
      </c>
      <c r="J183" s="204" t="s">
        <v>721</v>
      </c>
      <c r="K183" s="205">
        <f t="shared" si="42"/>
        <v>43.5</v>
      </c>
      <c r="L183" s="206">
        <f t="shared" si="43"/>
        <v>0.50289017341040465</v>
      </c>
      <c r="M183" s="201" t="s">
        <v>591</v>
      </c>
      <c r="N183" s="207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67</v>
      </c>
      <c r="B184" s="209">
        <v>42600</v>
      </c>
      <c r="C184" s="209"/>
      <c r="D184" s="210" t="s">
        <v>110</v>
      </c>
      <c r="E184" s="211" t="s">
        <v>623</v>
      </c>
      <c r="F184" s="212">
        <v>133.5</v>
      </c>
      <c r="G184" s="212"/>
      <c r="H184" s="213">
        <v>126.5</v>
      </c>
      <c r="I184" s="213">
        <v>178</v>
      </c>
      <c r="J184" s="214" t="s">
        <v>722</v>
      </c>
      <c r="K184" s="215">
        <f t="shared" si="42"/>
        <v>-7</v>
      </c>
      <c r="L184" s="216">
        <f t="shared" si="43"/>
        <v>-5.2434456928838954E-2</v>
      </c>
      <c r="M184" s="212" t="s">
        <v>604</v>
      </c>
      <c r="N184" s="209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68</v>
      </c>
      <c r="B185" s="199">
        <v>42613</v>
      </c>
      <c r="C185" s="199"/>
      <c r="D185" s="200" t="s">
        <v>723</v>
      </c>
      <c r="E185" s="201" t="s">
        <v>623</v>
      </c>
      <c r="F185" s="202">
        <v>560</v>
      </c>
      <c r="G185" s="201"/>
      <c r="H185" s="201">
        <v>725</v>
      </c>
      <c r="I185" s="203">
        <v>725</v>
      </c>
      <c r="J185" s="204" t="s">
        <v>625</v>
      </c>
      <c r="K185" s="205">
        <f t="shared" si="42"/>
        <v>165</v>
      </c>
      <c r="L185" s="206">
        <f t="shared" si="43"/>
        <v>0.29464285714285715</v>
      </c>
      <c r="M185" s="201" t="s">
        <v>591</v>
      </c>
      <c r="N185" s="207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69</v>
      </c>
      <c r="B186" s="199">
        <v>42614</v>
      </c>
      <c r="C186" s="199"/>
      <c r="D186" s="200" t="s">
        <v>724</v>
      </c>
      <c r="E186" s="201" t="s">
        <v>623</v>
      </c>
      <c r="F186" s="202">
        <v>160.5</v>
      </c>
      <c r="G186" s="201"/>
      <c r="H186" s="201">
        <v>210</v>
      </c>
      <c r="I186" s="203">
        <v>210</v>
      </c>
      <c r="J186" s="204" t="s">
        <v>625</v>
      </c>
      <c r="K186" s="205">
        <f t="shared" si="42"/>
        <v>49.5</v>
      </c>
      <c r="L186" s="206">
        <f t="shared" si="43"/>
        <v>0.30841121495327101</v>
      </c>
      <c r="M186" s="201" t="s">
        <v>591</v>
      </c>
      <c r="N186" s="207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70</v>
      </c>
      <c r="B187" s="199">
        <v>42646</v>
      </c>
      <c r="C187" s="199"/>
      <c r="D187" s="200" t="s">
        <v>397</v>
      </c>
      <c r="E187" s="201" t="s">
        <v>623</v>
      </c>
      <c r="F187" s="202">
        <v>430</v>
      </c>
      <c r="G187" s="201"/>
      <c r="H187" s="201">
        <v>596</v>
      </c>
      <c r="I187" s="203">
        <v>575</v>
      </c>
      <c r="J187" s="204" t="s">
        <v>725</v>
      </c>
      <c r="K187" s="205">
        <v>166</v>
      </c>
      <c r="L187" s="206">
        <v>0.38604651162790699</v>
      </c>
      <c r="M187" s="201" t="s">
        <v>591</v>
      </c>
      <c r="N187" s="207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71</v>
      </c>
      <c r="B188" s="199">
        <v>42657</v>
      </c>
      <c r="C188" s="199"/>
      <c r="D188" s="200" t="s">
        <v>726</v>
      </c>
      <c r="E188" s="201" t="s">
        <v>623</v>
      </c>
      <c r="F188" s="202">
        <v>280</v>
      </c>
      <c r="G188" s="201"/>
      <c r="H188" s="201">
        <v>345</v>
      </c>
      <c r="I188" s="203">
        <v>345</v>
      </c>
      <c r="J188" s="204" t="s">
        <v>625</v>
      </c>
      <c r="K188" s="205">
        <f t="shared" ref="K188:K193" si="44">H188-F188</f>
        <v>65</v>
      </c>
      <c r="L188" s="206">
        <f t="shared" ref="L188:L189" si="45">K188/F188</f>
        <v>0.23214285714285715</v>
      </c>
      <c r="M188" s="201" t="s">
        <v>591</v>
      </c>
      <c r="N188" s="207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72</v>
      </c>
      <c r="B189" s="199">
        <v>42657</v>
      </c>
      <c r="C189" s="199"/>
      <c r="D189" s="200" t="s">
        <v>727</v>
      </c>
      <c r="E189" s="201" t="s">
        <v>623</v>
      </c>
      <c r="F189" s="202">
        <v>245</v>
      </c>
      <c r="G189" s="201"/>
      <c r="H189" s="201">
        <v>325.5</v>
      </c>
      <c r="I189" s="203">
        <v>330</v>
      </c>
      <c r="J189" s="204" t="s">
        <v>728</v>
      </c>
      <c r="K189" s="205">
        <f t="shared" si="44"/>
        <v>80.5</v>
      </c>
      <c r="L189" s="206">
        <f t="shared" si="45"/>
        <v>0.32857142857142857</v>
      </c>
      <c r="M189" s="201" t="s">
        <v>591</v>
      </c>
      <c r="N189" s="207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73</v>
      </c>
      <c r="B190" s="199">
        <v>42660</v>
      </c>
      <c r="C190" s="199"/>
      <c r="D190" s="200" t="s">
        <v>347</v>
      </c>
      <c r="E190" s="201" t="s">
        <v>623</v>
      </c>
      <c r="F190" s="202">
        <v>125</v>
      </c>
      <c r="G190" s="201"/>
      <c r="H190" s="201">
        <v>160</v>
      </c>
      <c r="I190" s="203">
        <v>160</v>
      </c>
      <c r="J190" s="204" t="s">
        <v>681</v>
      </c>
      <c r="K190" s="205">
        <f t="shared" si="44"/>
        <v>35</v>
      </c>
      <c r="L190" s="206">
        <v>0.28000000000000003</v>
      </c>
      <c r="M190" s="201" t="s">
        <v>591</v>
      </c>
      <c r="N190" s="207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74</v>
      </c>
      <c r="B191" s="199">
        <v>42660</v>
      </c>
      <c r="C191" s="199"/>
      <c r="D191" s="200" t="s">
        <v>470</v>
      </c>
      <c r="E191" s="201" t="s">
        <v>623</v>
      </c>
      <c r="F191" s="202">
        <v>114</v>
      </c>
      <c r="G191" s="201"/>
      <c r="H191" s="201">
        <v>145</v>
      </c>
      <c r="I191" s="203">
        <v>145</v>
      </c>
      <c r="J191" s="204" t="s">
        <v>681</v>
      </c>
      <c r="K191" s="205">
        <f t="shared" si="44"/>
        <v>31</v>
      </c>
      <c r="L191" s="206">
        <f t="shared" ref="L191:L193" si="46">K191/F191</f>
        <v>0.27192982456140352</v>
      </c>
      <c r="M191" s="201" t="s">
        <v>591</v>
      </c>
      <c r="N191" s="207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75</v>
      </c>
      <c r="B192" s="199">
        <v>42660</v>
      </c>
      <c r="C192" s="199"/>
      <c r="D192" s="200" t="s">
        <v>729</v>
      </c>
      <c r="E192" s="201" t="s">
        <v>623</v>
      </c>
      <c r="F192" s="202">
        <v>212</v>
      </c>
      <c r="G192" s="201"/>
      <c r="H192" s="201">
        <v>280</v>
      </c>
      <c r="I192" s="203">
        <v>276</v>
      </c>
      <c r="J192" s="204" t="s">
        <v>730</v>
      </c>
      <c r="K192" s="205">
        <f t="shared" si="44"/>
        <v>68</v>
      </c>
      <c r="L192" s="206">
        <f t="shared" si="46"/>
        <v>0.32075471698113206</v>
      </c>
      <c r="M192" s="201" t="s">
        <v>591</v>
      </c>
      <c r="N192" s="207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76</v>
      </c>
      <c r="B193" s="199">
        <v>42678</v>
      </c>
      <c r="C193" s="199"/>
      <c r="D193" s="200" t="s">
        <v>458</v>
      </c>
      <c r="E193" s="201" t="s">
        <v>623</v>
      </c>
      <c r="F193" s="202">
        <v>155</v>
      </c>
      <c r="G193" s="201"/>
      <c r="H193" s="201">
        <v>210</v>
      </c>
      <c r="I193" s="203">
        <v>210</v>
      </c>
      <c r="J193" s="204" t="s">
        <v>731</v>
      </c>
      <c r="K193" s="205">
        <f t="shared" si="44"/>
        <v>55</v>
      </c>
      <c r="L193" s="206">
        <f t="shared" si="46"/>
        <v>0.35483870967741937</v>
      </c>
      <c r="M193" s="201" t="s">
        <v>591</v>
      </c>
      <c r="N193" s="207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77</v>
      </c>
      <c r="B194" s="209">
        <v>42710</v>
      </c>
      <c r="C194" s="209"/>
      <c r="D194" s="210" t="s">
        <v>732</v>
      </c>
      <c r="E194" s="211" t="s">
        <v>623</v>
      </c>
      <c r="F194" s="212">
        <v>150.5</v>
      </c>
      <c r="G194" s="212"/>
      <c r="H194" s="213">
        <v>72.5</v>
      </c>
      <c r="I194" s="213">
        <v>174</v>
      </c>
      <c r="J194" s="214" t="s">
        <v>733</v>
      </c>
      <c r="K194" s="215">
        <v>-78</v>
      </c>
      <c r="L194" s="216">
        <v>-0.51827242524916906</v>
      </c>
      <c r="M194" s="212" t="s">
        <v>604</v>
      </c>
      <c r="N194" s="209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78</v>
      </c>
      <c r="B195" s="199">
        <v>42712</v>
      </c>
      <c r="C195" s="199"/>
      <c r="D195" s="200" t="s">
        <v>734</v>
      </c>
      <c r="E195" s="201" t="s">
        <v>623</v>
      </c>
      <c r="F195" s="202">
        <v>380</v>
      </c>
      <c r="G195" s="201"/>
      <c r="H195" s="201">
        <v>478</v>
      </c>
      <c r="I195" s="203">
        <v>468</v>
      </c>
      <c r="J195" s="204" t="s">
        <v>681</v>
      </c>
      <c r="K195" s="205">
        <f t="shared" ref="K195:K197" si="47">H195-F195</f>
        <v>98</v>
      </c>
      <c r="L195" s="206">
        <f t="shared" ref="L195:L197" si="48">K195/F195</f>
        <v>0.25789473684210529</v>
      </c>
      <c r="M195" s="201" t="s">
        <v>591</v>
      </c>
      <c r="N195" s="207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79</v>
      </c>
      <c r="B196" s="199">
        <v>42734</v>
      </c>
      <c r="C196" s="199"/>
      <c r="D196" s="200" t="s">
        <v>109</v>
      </c>
      <c r="E196" s="201" t="s">
        <v>623</v>
      </c>
      <c r="F196" s="202">
        <v>305</v>
      </c>
      <c r="G196" s="201"/>
      <c r="H196" s="201">
        <v>375</v>
      </c>
      <c r="I196" s="203">
        <v>375</v>
      </c>
      <c r="J196" s="204" t="s">
        <v>681</v>
      </c>
      <c r="K196" s="205">
        <f t="shared" si="47"/>
        <v>70</v>
      </c>
      <c r="L196" s="206">
        <f t="shared" si="48"/>
        <v>0.22950819672131148</v>
      </c>
      <c r="M196" s="201" t="s">
        <v>591</v>
      </c>
      <c r="N196" s="207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80</v>
      </c>
      <c r="B197" s="199">
        <v>42739</v>
      </c>
      <c r="C197" s="199"/>
      <c r="D197" s="200" t="s">
        <v>95</v>
      </c>
      <c r="E197" s="201" t="s">
        <v>623</v>
      </c>
      <c r="F197" s="202">
        <v>99.5</v>
      </c>
      <c r="G197" s="201"/>
      <c r="H197" s="201">
        <v>158</v>
      </c>
      <c r="I197" s="203">
        <v>158</v>
      </c>
      <c r="J197" s="204" t="s">
        <v>681</v>
      </c>
      <c r="K197" s="205">
        <f t="shared" si="47"/>
        <v>58.5</v>
      </c>
      <c r="L197" s="206">
        <f t="shared" si="48"/>
        <v>0.5879396984924623</v>
      </c>
      <c r="M197" s="201" t="s">
        <v>591</v>
      </c>
      <c r="N197" s="207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81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v>58.5</v>
      </c>
      <c r="L198" s="206">
        <v>0.58793969849246197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82</v>
      </c>
      <c r="B199" s="199">
        <v>42786</v>
      </c>
      <c r="C199" s="199"/>
      <c r="D199" s="200" t="s">
        <v>186</v>
      </c>
      <c r="E199" s="201" t="s">
        <v>623</v>
      </c>
      <c r="F199" s="202">
        <v>140.5</v>
      </c>
      <c r="G199" s="201"/>
      <c r="H199" s="201">
        <v>220</v>
      </c>
      <c r="I199" s="203">
        <v>220</v>
      </c>
      <c r="J199" s="204" t="s">
        <v>681</v>
      </c>
      <c r="K199" s="205">
        <f>H199-F199</f>
        <v>79.5</v>
      </c>
      <c r="L199" s="206">
        <f>K199/F199</f>
        <v>0.5658362989323843</v>
      </c>
      <c r="M199" s="201" t="s">
        <v>591</v>
      </c>
      <c r="N199" s="207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83</v>
      </c>
      <c r="B200" s="199">
        <v>42786</v>
      </c>
      <c r="C200" s="199"/>
      <c r="D200" s="200" t="s">
        <v>735</v>
      </c>
      <c r="E200" s="201" t="s">
        <v>623</v>
      </c>
      <c r="F200" s="202">
        <v>202.5</v>
      </c>
      <c r="G200" s="201"/>
      <c r="H200" s="201">
        <v>234</v>
      </c>
      <c r="I200" s="203">
        <v>234</v>
      </c>
      <c r="J200" s="204" t="s">
        <v>681</v>
      </c>
      <c r="K200" s="205">
        <v>31.5</v>
      </c>
      <c r="L200" s="206">
        <v>0.155555555555556</v>
      </c>
      <c r="M200" s="201" t="s">
        <v>591</v>
      </c>
      <c r="N200" s="207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84</v>
      </c>
      <c r="B201" s="199">
        <v>42818</v>
      </c>
      <c r="C201" s="199"/>
      <c r="D201" s="200" t="s">
        <v>736</v>
      </c>
      <c r="E201" s="201" t="s">
        <v>623</v>
      </c>
      <c r="F201" s="202">
        <v>300.5</v>
      </c>
      <c r="G201" s="201"/>
      <c r="H201" s="201">
        <v>417.5</v>
      </c>
      <c r="I201" s="203">
        <v>420</v>
      </c>
      <c r="J201" s="204" t="s">
        <v>737</v>
      </c>
      <c r="K201" s="205">
        <f>H201-F201</f>
        <v>117</v>
      </c>
      <c r="L201" s="206">
        <f>K201/F201</f>
        <v>0.38935108153078202</v>
      </c>
      <c r="M201" s="201" t="s">
        <v>591</v>
      </c>
      <c r="N201" s="207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85</v>
      </c>
      <c r="B202" s="199">
        <v>42818</v>
      </c>
      <c r="C202" s="199"/>
      <c r="D202" s="200" t="s">
        <v>711</v>
      </c>
      <c r="E202" s="201" t="s">
        <v>623</v>
      </c>
      <c r="F202" s="202">
        <v>850</v>
      </c>
      <c r="G202" s="201"/>
      <c r="H202" s="201">
        <v>1042.5</v>
      </c>
      <c r="I202" s="203">
        <v>1023</v>
      </c>
      <c r="J202" s="204" t="s">
        <v>738</v>
      </c>
      <c r="K202" s="205">
        <v>192.5</v>
      </c>
      <c r="L202" s="206">
        <v>0.22647058823529401</v>
      </c>
      <c r="M202" s="201" t="s">
        <v>591</v>
      </c>
      <c r="N202" s="207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86</v>
      </c>
      <c r="B203" s="199">
        <v>42830</v>
      </c>
      <c r="C203" s="199"/>
      <c r="D203" s="200" t="s">
        <v>489</v>
      </c>
      <c r="E203" s="201" t="s">
        <v>623</v>
      </c>
      <c r="F203" s="202">
        <v>785</v>
      </c>
      <c r="G203" s="201"/>
      <c r="H203" s="201">
        <v>930</v>
      </c>
      <c r="I203" s="203">
        <v>920</v>
      </c>
      <c r="J203" s="204" t="s">
        <v>739</v>
      </c>
      <c r="K203" s="205">
        <f>H203-F203</f>
        <v>145</v>
      </c>
      <c r="L203" s="206">
        <f>K203/F203</f>
        <v>0.18471337579617833</v>
      </c>
      <c r="M203" s="201" t="s">
        <v>591</v>
      </c>
      <c r="N203" s="207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87</v>
      </c>
      <c r="B204" s="209">
        <v>42831</v>
      </c>
      <c r="C204" s="209"/>
      <c r="D204" s="210" t="s">
        <v>740</v>
      </c>
      <c r="E204" s="211" t="s">
        <v>623</v>
      </c>
      <c r="F204" s="212">
        <v>40</v>
      </c>
      <c r="G204" s="212"/>
      <c r="H204" s="213">
        <v>13.1</v>
      </c>
      <c r="I204" s="213">
        <v>60</v>
      </c>
      <c r="J204" s="214" t="s">
        <v>741</v>
      </c>
      <c r="K204" s="215">
        <v>-26.9</v>
      </c>
      <c r="L204" s="216">
        <v>-0.67249999999999999</v>
      </c>
      <c r="M204" s="212" t="s">
        <v>604</v>
      </c>
      <c r="N204" s="209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88</v>
      </c>
      <c r="B205" s="199">
        <v>42837</v>
      </c>
      <c r="C205" s="199"/>
      <c r="D205" s="200" t="s">
        <v>94</v>
      </c>
      <c r="E205" s="201" t="s">
        <v>623</v>
      </c>
      <c r="F205" s="202">
        <v>289.5</v>
      </c>
      <c r="G205" s="201"/>
      <c r="H205" s="201">
        <v>354</v>
      </c>
      <c r="I205" s="203">
        <v>360</v>
      </c>
      <c r="J205" s="204" t="s">
        <v>742</v>
      </c>
      <c r="K205" s="205">
        <f t="shared" ref="K205:K213" si="49">H205-F205</f>
        <v>64.5</v>
      </c>
      <c r="L205" s="206">
        <f t="shared" ref="L205:L213" si="50">K205/F205</f>
        <v>0.22279792746113988</v>
      </c>
      <c r="M205" s="201" t="s">
        <v>591</v>
      </c>
      <c r="N205" s="207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89</v>
      </c>
      <c r="B206" s="199">
        <v>42845</v>
      </c>
      <c r="C206" s="199"/>
      <c r="D206" s="200" t="s">
        <v>428</v>
      </c>
      <c r="E206" s="201" t="s">
        <v>623</v>
      </c>
      <c r="F206" s="202">
        <v>700</v>
      </c>
      <c r="G206" s="201"/>
      <c r="H206" s="201">
        <v>840</v>
      </c>
      <c r="I206" s="203">
        <v>840</v>
      </c>
      <c r="J206" s="204" t="s">
        <v>743</v>
      </c>
      <c r="K206" s="205">
        <f t="shared" si="49"/>
        <v>140</v>
      </c>
      <c r="L206" s="206">
        <f t="shared" si="50"/>
        <v>0.2</v>
      </c>
      <c r="M206" s="201" t="s">
        <v>591</v>
      </c>
      <c r="N206" s="207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90</v>
      </c>
      <c r="B207" s="199">
        <v>42887</v>
      </c>
      <c r="C207" s="199"/>
      <c r="D207" s="200" t="s">
        <v>744</v>
      </c>
      <c r="E207" s="201" t="s">
        <v>623</v>
      </c>
      <c r="F207" s="202">
        <v>130</v>
      </c>
      <c r="G207" s="201"/>
      <c r="H207" s="201">
        <v>144.25</v>
      </c>
      <c r="I207" s="203">
        <v>170</v>
      </c>
      <c r="J207" s="204" t="s">
        <v>745</v>
      </c>
      <c r="K207" s="205">
        <f t="shared" si="49"/>
        <v>14.25</v>
      </c>
      <c r="L207" s="206">
        <f t="shared" si="50"/>
        <v>0.10961538461538461</v>
      </c>
      <c r="M207" s="201" t="s">
        <v>591</v>
      </c>
      <c r="N207" s="207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91</v>
      </c>
      <c r="B208" s="199">
        <v>42901</v>
      </c>
      <c r="C208" s="199"/>
      <c r="D208" s="200" t="s">
        <v>746</v>
      </c>
      <c r="E208" s="201" t="s">
        <v>623</v>
      </c>
      <c r="F208" s="202">
        <v>214.5</v>
      </c>
      <c r="G208" s="201"/>
      <c r="H208" s="201">
        <v>262</v>
      </c>
      <c r="I208" s="203">
        <v>262</v>
      </c>
      <c r="J208" s="204" t="s">
        <v>747</v>
      </c>
      <c r="K208" s="205">
        <f t="shared" si="49"/>
        <v>47.5</v>
      </c>
      <c r="L208" s="206">
        <f t="shared" si="50"/>
        <v>0.22144522144522144</v>
      </c>
      <c r="M208" s="201" t="s">
        <v>591</v>
      </c>
      <c r="N208" s="207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92</v>
      </c>
      <c r="B209" s="230">
        <v>42933</v>
      </c>
      <c r="C209" s="230"/>
      <c r="D209" s="231" t="s">
        <v>748</v>
      </c>
      <c r="E209" s="232" t="s">
        <v>623</v>
      </c>
      <c r="F209" s="233">
        <v>370</v>
      </c>
      <c r="G209" s="232"/>
      <c r="H209" s="232">
        <v>447.5</v>
      </c>
      <c r="I209" s="234">
        <v>450</v>
      </c>
      <c r="J209" s="235" t="s">
        <v>681</v>
      </c>
      <c r="K209" s="205">
        <f t="shared" si="49"/>
        <v>77.5</v>
      </c>
      <c r="L209" s="236">
        <f t="shared" si="50"/>
        <v>0.20945945945945946</v>
      </c>
      <c r="M209" s="232" t="s">
        <v>591</v>
      </c>
      <c r="N209" s="237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93</v>
      </c>
      <c r="B210" s="230">
        <v>42943</v>
      </c>
      <c r="C210" s="230"/>
      <c r="D210" s="231" t="s">
        <v>184</v>
      </c>
      <c r="E210" s="232" t="s">
        <v>623</v>
      </c>
      <c r="F210" s="233">
        <v>657.5</v>
      </c>
      <c r="G210" s="232"/>
      <c r="H210" s="232">
        <v>825</v>
      </c>
      <c r="I210" s="234">
        <v>820</v>
      </c>
      <c r="J210" s="235" t="s">
        <v>681</v>
      </c>
      <c r="K210" s="205">
        <f t="shared" si="49"/>
        <v>167.5</v>
      </c>
      <c r="L210" s="236">
        <f t="shared" si="50"/>
        <v>0.25475285171102663</v>
      </c>
      <c r="M210" s="232" t="s">
        <v>591</v>
      </c>
      <c r="N210" s="237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94</v>
      </c>
      <c r="B211" s="199">
        <v>42964</v>
      </c>
      <c r="C211" s="199"/>
      <c r="D211" s="200" t="s">
        <v>363</v>
      </c>
      <c r="E211" s="201" t="s">
        <v>623</v>
      </c>
      <c r="F211" s="202">
        <v>605</v>
      </c>
      <c r="G211" s="201"/>
      <c r="H211" s="201">
        <v>750</v>
      </c>
      <c r="I211" s="203">
        <v>750</v>
      </c>
      <c r="J211" s="204" t="s">
        <v>739</v>
      </c>
      <c r="K211" s="205">
        <f t="shared" si="49"/>
        <v>145</v>
      </c>
      <c r="L211" s="206">
        <f t="shared" si="50"/>
        <v>0.23966942148760331</v>
      </c>
      <c r="M211" s="201" t="s">
        <v>591</v>
      </c>
      <c r="N211" s="207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95</v>
      </c>
      <c r="B212" s="209">
        <v>42979</v>
      </c>
      <c r="C212" s="209"/>
      <c r="D212" s="217" t="s">
        <v>749</v>
      </c>
      <c r="E212" s="212" t="s">
        <v>623</v>
      </c>
      <c r="F212" s="212">
        <v>255</v>
      </c>
      <c r="G212" s="213"/>
      <c r="H212" s="213">
        <v>217.25</v>
      </c>
      <c r="I212" s="213">
        <v>320</v>
      </c>
      <c r="J212" s="214" t="s">
        <v>750</v>
      </c>
      <c r="K212" s="215">
        <f t="shared" si="49"/>
        <v>-37.75</v>
      </c>
      <c r="L212" s="218">
        <f t="shared" si="50"/>
        <v>-0.14803921568627451</v>
      </c>
      <c r="M212" s="212" t="s">
        <v>604</v>
      </c>
      <c r="N212" s="209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96</v>
      </c>
      <c r="B213" s="199">
        <v>42997</v>
      </c>
      <c r="C213" s="199"/>
      <c r="D213" s="200" t="s">
        <v>751</v>
      </c>
      <c r="E213" s="201" t="s">
        <v>623</v>
      </c>
      <c r="F213" s="202">
        <v>215</v>
      </c>
      <c r="G213" s="201"/>
      <c r="H213" s="201">
        <v>258</v>
      </c>
      <c r="I213" s="203">
        <v>258</v>
      </c>
      <c r="J213" s="204" t="s">
        <v>681</v>
      </c>
      <c r="K213" s="205">
        <f t="shared" si="49"/>
        <v>43</v>
      </c>
      <c r="L213" s="206">
        <f t="shared" si="50"/>
        <v>0.2</v>
      </c>
      <c r="M213" s="201" t="s">
        <v>591</v>
      </c>
      <c r="N213" s="207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97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35" t="s">
        <v>681</v>
      </c>
      <c r="K214" s="205">
        <v>43</v>
      </c>
      <c r="L214" s="206"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98</v>
      </c>
      <c r="B215" s="230">
        <v>42998</v>
      </c>
      <c r="C215" s="230"/>
      <c r="D215" s="231" t="s">
        <v>752</v>
      </c>
      <c r="E215" s="232" t="s">
        <v>623</v>
      </c>
      <c r="F215" s="202">
        <v>75</v>
      </c>
      <c r="G215" s="232"/>
      <c r="H215" s="232">
        <v>90</v>
      </c>
      <c r="I215" s="234">
        <v>90</v>
      </c>
      <c r="J215" s="204" t="s">
        <v>753</v>
      </c>
      <c r="K215" s="205">
        <f t="shared" ref="K215:K220" si="51">H215-F215</f>
        <v>15</v>
      </c>
      <c r="L215" s="206">
        <f t="shared" ref="L215:L220" si="52">K215/F215</f>
        <v>0.2</v>
      </c>
      <c r="M215" s="201" t="s">
        <v>591</v>
      </c>
      <c r="N215" s="207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99</v>
      </c>
      <c r="B216" s="230">
        <v>43011</v>
      </c>
      <c r="C216" s="230"/>
      <c r="D216" s="231" t="s">
        <v>606</v>
      </c>
      <c r="E216" s="232" t="s">
        <v>623</v>
      </c>
      <c r="F216" s="233">
        <v>315</v>
      </c>
      <c r="G216" s="232"/>
      <c r="H216" s="232">
        <v>392</v>
      </c>
      <c r="I216" s="234">
        <v>384</v>
      </c>
      <c r="J216" s="235" t="s">
        <v>754</v>
      </c>
      <c r="K216" s="205">
        <f t="shared" si="51"/>
        <v>77</v>
      </c>
      <c r="L216" s="236">
        <f t="shared" si="52"/>
        <v>0.24444444444444444</v>
      </c>
      <c r="M216" s="232" t="s">
        <v>591</v>
      </c>
      <c r="N216" s="237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100</v>
      </c>
      <c r="B217" s="230">
        <v>43013</v>
      </c>
      <c r="C217" s="230"/>
      <c r="D217" s="231" t="s">
        <v>463</v>
      </c>
      <c r="E217" s="232" t="s">
        <v>623</v>
      </c>
      <c r="F217" s="233">
        <v>145</v>
      </c>
      <c r="G217" s="232"/>
      <c r="H217" s="232">
        <v>179</v>
      </c>
      <c r="I217" s="234">
        <v>180</v>
      </c>
      <c r="J217" s="235" t="s">
        <v>755</v>
      </c>
      <c r="K217" s="205">
        <f t="shared" si="51"/>
        <v>34</v>
      </c>
      <c r="L217" s="236">
        <f t="shared" si="52"/>
        <v>0.23448275862068965</v>
      </c>
      <c r="M217" s="232" t="s">
        <v>591</v>
      </c>
      <c r="N217" s="237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101</v>
      </c>
      <c r="B218" s="230">
        <v>43014</v>
      </c>
      <c r="C218" s="230"/>
      <c r="D218" s="231" t="s">
        <v>337</v>
      </c>
      <c r="E218" s="232" t="s">
        <v>623</v>
      </c>
      <c r="F218" s="233">
        <v>256</v>
      </c>
      <c r="G218" s="232"/>
      <c r="H218" s="232">
        <v>323</v>
      </c>
      <c r="I218" s="234">
        <v>320</v>
      </c>
      <c r="J218" s="235" t="s">
        <v>681</v>
      </c>
      <c r="K218" s="205">
        <f t="shared" si="51"/>
        <v>67</v>
      </c>
      <c r="L218" s="236">
        <f t="shared" si="52"/>
        <v>0.26171875</v>
      </c>
      <c r="M218" s="232" t="s">
        <v>591</v>
      </c>
      <c r="N218" s="237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102</v>
      </c>
      <c r="B219" s="230">
        <v>43017</v>
      </c>
      <c r="C219" s="230"/>
      <c r="D219" s="231" t="s">
        <v>353</v>
      </c>
      <c r="E219" s="232" t="s">
        <v>623</v>
      </c>
      <c r="F219" s="233">
        <v>137.5</v>
      </c>
      <c r="G219" s="232"/>
      <c r="H219" s="232">
        <v>184</v>
      </c>
      <c r="I219" s="234">
        <v>183</v>
      </c>
      <c r="J219" s="235" t="s">
        <v>756</v>
      </c>
      <c r="K219" s="205">
        <f t="shared" si="51"/>
        <v>46.5</v>
      </c>
      <c r="L219" s="236">
        <f t="shared" si="52"/>
        <v>0.33818181818181819</v>
      </c>
      <c r="M219" s="232" t="s">
        <v>591</v>
      </c>
      <c r="N219" s="237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103</v>
      </c>
      <c r="B220" s="230">
        <v>43018</v>
      </c>
      <c r="C220" s="230"/>
      <c r="D220" s="231" t="s">
        <v>757</v>
      </c>
      <c r="E220" s="232" t="s">
        <v>623</v>
      </c>
      <c r="F220" s="233">
        <v>125.5</v>
      </c>
      <c r="G220" s="232"/>
      <c r="H220" s="232">
        <v>158</v>
      </c>
      <c r="I220" s="234">
        <v>155</v>
      </c>
      <c r="J220" s="235" t="s">
        <v>758</v>
      </c>
      <c r="K220" s="205">
        <f t="shared" si="51"/>
        <v>32.5</v>
      </c>
      <c r="L220" s="236">
        <f t="shared" si="52"/>
        <v>0.25896414342629481</v>
      </c>
      <c r="M220" s="232" t="s">
        <v>591</v>
      </c>
      <c r="N220" s="237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104</v>
      </c>
      <c r="B221" s="230">
        <v>43018</v>
      </c>
      <c r="C221" s="230"/>
      <c r="D221" s="231" t="s">
        <v>759</v>
      </c>
      <c r="E221" s="232" t="s">
        <v>623</v>
      </c>
      <c r="F221" s="233">
        <v>895</v>
      </c>
      <c r="G221" s="232"/>
      <c r="H221" s="232">
        <v>1122.5</v>
      </c>
      <c r="I221" s="234">
        <v>1078</v>
      </c>
      <c r="J221" s="235" t="s">
        <v>760</v>
      </c>
      <c r="K221" s="205">
        <v>227.5</v>
      </c>
      <c r="L221" s="236">
        <v>0.25418994413407803</v>
      </c>
      <c r="M221" s="232" t="s">
        <v>591</v>
      </c>
      <c r="N221" s="237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105</v>
      </c>
      <c r="B222" s="230">
        <v>43020</v>
      </c>
      <c r="C222" s="230"/>
      <c r="D222" s="231" t="s">
        <v>346</v>
      </c>
      <c r="E222" s="232" t="s">
        <v>623</v>
      </c>
      <c r="F222" s="233">
        <v>525</v>
      </c>
      <c r="G222" s="232"/>
      <c r="H222" s="232">
        <v>629</v>
      </c>
      <c r="I222" s="234">
        <v>629</v>
      </c>
      <c r="J222" s="235" t="s">
        <v>681</v>
      </c>
      <c r="K222" s="205">
        <v>104</v>
      </c>
      <c r="L222" s="236">
        <v>0.19809523809523799</v>
      </c>
      <c r="M222" s="232" t="s">
        <v>591</v>
      </c>
      <c r="N222" s="237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106</v>
      </c>
      <c r="B223" s="230">
        <v>43046</v>
      </c>
      <c r="C223" s="230"/>
      <c r="D223" s="231" t="s">
        <v>388</v>
      </c>
      <c r="E223" s="232" t="s">
        <v>623</v>
      </c>
      <c r="F223" s="233">
        <v>740</v>
      </c>
      <c r="G223" s="232"/>
      <c r="H223" s="232">
        <v>892.5</v>
      </c>
      <c r="I223" s="234">
        <v>900</v>
      </c>
      <c r="J223" s="235" t="s">
        <v>761</v>
      </c>
      <c r="K223" s="205">
        <f t="shared" ref="K223:K225" si="53">H223-F223</f>
        <v>152.5</v>
      </c>
      <c r="L223" s="236">
        <f t="shared" ref="L223:L225" si="54">K223/F223</f>
        <v>0.20608108108108109</v>
      </c>
      <c r="M223" s="232" t="s">
        <v>591</v>
      </c>
      <c r="N223" s="237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107</v>
      </c>
      <c r="B224" s="199">
        <v>43073</v>
      </c>
      <c r="C224" s="199"/>
      <c r="D224" s="200" t="s">
        <v>762</v>
      </c>
      <c r="E224" s="201" t="s">
        <v>623</v>
      </c>
      <c r="F224" s="202">
        <v>118.5</v>
      </c>
      <c r="G224" s="201"/>
      <c r="H224" s="201">
        <v>143.5</v>
      </c>
      <c r="I224" s="203">
        <v>145</v>
      </c>
      <c r="J224" s="204" t="s">
        <v>613</v>
      </c>
      <c r="K224" s="205">
        <f t="shared" si="53"/>
        <v>25</v>
      </c>
      <c r="L224" s="206">
        <f t="shared" si="54"/>
        <v>0.2109704641350211</v>
      </c>
      <c r="M224" s="201" t="s">
        <v>591</v>
      </c>
      <c r="N224" s="207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108</v>
      </c>
      <c r="B225" s="209">
        <v>43090</v>
      </c>
      <c r="C225" s="209"/>
      <c r="D225" s="210" t="s">
        <v>434</v>
      </c>
      <c r="E225" s="211" t="s">
        <v>623</v>
      </c>
      <c r="F225" s="212">
        <v>715</v>
      </c>
      <c r="G225" s="212"/>
      <c r="H225" s="213">
        <v>500</v>
      </c>
      <c r="I225" s="213">
        <v>872</v>
      </c>
      <c r="J225" s="214" t="s">
        <v>763</v>
      </c>
      <c r="K225" s="215">
        <f t="shared" si="53"/>
        <v>-215</v>
      </c>
      <c r="L225" s="216">
        <f t="shared" si="54"/>
        <v>-0.30069930069930068</v>
      </c>
      <c r="M225" s="212" t="s">
        <v>604</v>
      </c>
      <c r="N225" s="209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109</v>
      </c>
      <c r="B226" s="199">
        <v>43098</v>
      </c>
      <c r="C226" s="199"/>
      <c r="D226" s="200" t="s">
        <v>606</v>
      </c>
      <c r="E226" s="201" t="s">
        <v>623</v>
      </c>
      <c r="F226" s="202">
        <v>435</v>
      </c>
      <c r="G226" s="201"/>
      <c r="H226" s="201">
        <v>542.5</v>
      </c>
      <c r="I226" s="203">
        <v>539</v>
      </c>
      <c r="J226" s="204" t="s">
        <v>681</v>
      </c>
      <c r="K226" s="205">
        <v>107.5</v>
      </c>
      <c r="L226" s="206">
        <v>0.247126436781609</v>
      </c>
      <c r="M226" s="201" t="s">
        <v>591</v>
      </c>
      <c r="N226" s="207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110</v>
      </c>
      <c r="B227" s="199">
        <v>43098</v>
      </c>
      <c r="C227" s="199"/>
      <c r="D227" s="200" t="s">
        <v>563</v>
      </c>
      <c r="E227" s="201" t="s">
        <v>623</v>
      </c>
      <c r="F227" s="202">
        <v>885</v>
      </c>
      <c r="G227" s="201"/>
      <c r="H227" s="201">
        <v>1090</v>
      </c>
      <c r="I227" s="203">
        <v>1084</v>
      </c>
      <c r="J227" s="204" t="s">
        <v>681</v>
      </c>
      <c r="K227" s="205">
        <v>205</v>
      </c>
      <c r="L227" s="206">
        <v>0.23163841807909599</v>
      </c>
      <c r="M227" s="201" t="s">
        <v>591</v>
      </c>
      <c r="N227" s="207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8">
        <v>111</v>
      </c>
      <c r="B228" s="239">
        <v>43192</v>
      </c>
      <c r="C228" s="239"/>
      <c r="D228" s="217" t="s">
        <v>764</v>
      </c>
      <c r="E228" s="212" t="s">
        <v>623</v>
      </c>
      <c r="F228" s="240">
        <v>478.5</v>
      </c>
      <c r="G228" s="212"/>
      <c r="H228" s="212">
        <v>442</v>
      </c>
      <c r="I228" s="213">
        <v>613</v>
      </c>
      <c r="J228" s="214" t="s">
        <v>765</v>
      </c>
      <c r="K228" s="215">
        <f t="shared" ref="K228:K231" si="55">H228-F228</f>
        <v>-36.5</v>
      </c>
      <c r="L228" s="216">
        <f t="shared" ref="L228:L231" si="56">K228/F228</f>
        <v>-7.6280041797283177E-2</v>
      </c>
      <c r="M228" s="212" t="s">
        <v>604</v>
      </c>
      <c r="N228" s="209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8">
        <v>112</v>
      </c>
      <c r="B229" s="209">
        <v>43194</v>
      </c>
      <c r="C229" s="209"/>
      <c r="D229" s="210" t="s">
        <v>766</v>
      </c>
      <c r="E229" s="211" t="s">
        <v>623</v>
      </c>
      <c r="F229" s="212">
        <f>141.5-7.3</f>
        <v>134.19999999999999</v>
      </c>
      <c r="G229" s="212"/>
      <c r="H229" s="213">
        <v>77</v>
      </c>
      <c r="I229" s="213">
        <v>180</v>
      </c>
      <c r="J229" s="214" t="s">
        <v>767</v>
      </c>
      <c r="K229" s="215">
        <f t="shared" si="55"/>
        <v>-57.199999999999989</v>
      </c>
      <c r="L229" s="216">
        <f t="shared" si="56"/>
        <v>-0.42622950819672129</v>
      </c>
      <c r="M229" s="212" t="s">
        <v>604</v>
      </c>
      <c r="N229" s="209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113</v>
      </c>
      <c r="B230" s="209">
        <v>43209</v>
      </c>
      <c r="C230" s="209"/>
      <c r="D230" s="210" t="s">
        <v>768</v>
      </c>
      <c r="E230" s="211" t="s">
        <v>623</v>
      </c>
      <c r="F230" s="212">
        <v>430</v>
      </c>
      <c r="G230" s="212"/>
      <c r="H230" s="213">
        <v>220</v>
      </c>
      <c r="I230" s="213">
        <v>537</v>
      </c>
      <c r="J230" s="214" t="s">
        <v>769</v>
      </c>
      <c r="K230" s="215">
        <f t="shared" si="55"/>
        <v>-210</v>
      </c>
      <c r="L230" s="216">
        <f t="shared" si="56"/>
        <v>-0.48837209302325579</v>
      </c>
      <c r="M230" s="212" t="s">
        <v>604</v>
      </c>
      <c r="N230" s="209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114</v>
      </c>
      <c r="B231" s="230">
        <v>43220</v>
      </c>
      <c r="C231" s="230"/>
      <c r="D231" s="231" t="s">
        <v>389</v>
      </c>
      <c r="E231" s="232" t="s">
        <v>623</v>
      </c>
      <c r="F231" s="232">
        <v>153.5</v>
      </c>
      <c r="G231" s="232"/>
      <c r="H231" s="232">
        <v>196</v>
      </c>
      <c r="I231" s="234">
        <v>196</v>
      </c>
      <c r="J231" s="204" t="s">
        <v>770</v>
      </c>
      <c r="K231" s="205">
        <f t="shared" si="55"/>
        <v>42.5</v>
      </c>
      <c r="L231" s="206">
        <f t="shared" si="56"/>
        <v>0.27687296416938112</v>
      </c>
      <c r="M231" s="201" t="s">
        <v>591</v>
      </c>
      <c r="N231" s="207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115</v>
      </c>
      <c r="B232" s="209">
        <v>43306</v>
      </c>
      <c r="C232" s="209"/>
      <c r="D232" s="210" t="s">
        <v>740</v>
      </c>
      <c r="E232" s="211" t="s">
        <v>623</v>
      </c>
      <c r="F232" s="212">
        <v>27.5</v>
      </c>
      <c r="G232" s="212"/>
      <c r="H232" s="213">
        <v>13.1</v>
      </c>
      <c r="I232" s="213">
        <v>60</v>
      </c>
      <c r="J232" s="214" t="s">
        <v>771</v>
      </c>
      <c r="K232" s="215">
        <v>-14.4</v>
      </c>
      <c r="L232" s="216">
        <v>-0.52363636363636401</v>
      </c>
      <c r="M232" s="212" t="s">
        <v>604</v>
      </c>
      <c r="N232" s="209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8">
        <v>116</v>
      </c>
      <c r="B233" s="239">
        <v>43318</v>
      </c>
      <c r="C233" s="239"/>
      <c r="D233" s="217" t="s">
        <v>772</v>
      </c>
      <c r="E233" s="212" t="s">
        <v>623</v>
      </c>
      <c r="F233" s="212">
        <v>148.5</v>
      </c>
      <c r="G233" s="212"/>
      <c r="H233" s="212">
        <v>102</v>
      </c>
      <c r="I233" s="213">
        <v>182</v>
      </c>
      <c r="J233" s="214" t="s">
        <v>773</v>
      </c>
      <c r="K233" s="215">
        <f>H233-F233</f>
        <v>-46.5</v>
      </c>
      <c r="L233" s="216">
        <f>K233/F233</f>
        <v>-0.31313131313131315</v>
      </c>
      <c r="M233" s="212" t="s">
        <v>604</v>
      </c>
      <c r="N233" s="209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117</v>
      </c>
      <c r="B234" s="199">
        <v>43335</v>
      </c>
      <c r="C234" s="199"/>
      <c r="D234" s="200" t="s">
        <v>774</v>
      </c>
      <c r="E234" s="201" t="s">
        <v>623</v>
      </c>
      <c r="F234" s="232">
        <v>285</v>
      </c>
      <c r="G234" s="201"/>
      <c r="H234" s="201">
        <v>355</v>
      </c>
      <c r="I234" s="203">
        <v>364</v>
      </c>
      <c r="J234" s="204" t="s">
        <v>775</v>
      </c>
      <c r="K234" s="205">
        <v>70</v>
      </c>
      <c r="L234" s="206">
        <v>0.24561403508771901</v>
      </c>
      <c r="M234" s="201" t="s">
        <v>591</v>
      </c>
      <c r="N234" s="207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118</v>
      </c>
      <c r="B235" s="199">
        <v>43341</v>
      </c>
      <c r="C235" s="199"/>
      <c r="D235" s="200" t="s">
        <v>377</v>
      </c>
      <c r="E235" s="201" t="s">
        <v>623</v>
      </c>
      <c r="F235" s="232">
        <v>525</v>
      </c>
      <c r="G235" s="201"/>
      <c r="H235" s="201">
        <v>585</v>
      </c>
      <c r="I235" s="203">
        <v>635</v>
      </c>
      <c r="J235" s="204" t="s">
        <v>776</v>
      </c>
      <c r="K235" s="205">
        <f t="shared" ref="K235:K252" si="57">H235-F235</f>
        <v>60</v>
      </c>
      <c r="L235" s="206">
        <f t="shared" ref="L235:L252" si="58">K235/F235</f>
        <v>0.11428571428571428</v>
      </c>
      <c r="M235" s="201" t="s">
        <v>591</v>
      </c>
      <c r="N235" s="207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119</v>
      </c>
      <c r="B236" s="199">
        <v>43395</v>
      </c>
      <c r="C236" s="199"/>
      <c r="D236" s="200" t="s">
        <v>363</v>
      </c>
      <c r="E236" s="201" t="s">
        <v>623</v>
      </c>
      <c r="F236" s="232">
        <v>475</v>
      </c>
      <c r="G236" s="201"/>
      <c r="H236" s="201">
        <v>574</v>
      </c>
      <c r="I236" s="203">
        <v>570</v>
      </c>
      <c r="J236" s="204" t="s">
        <v>681</v>
      </c>
      <c r="K236" s="205">
        <f t="shared" si="57"/>
        <v>99</v>
      </c>
      <c r="L236" s="206">
        <f t="shared" si="58"/>
        <v>0.20842105263157895</v>
      </c>
      <c r="M236" s="201" t="s">
        <v>591</v>
      </c>
      <c r="N236" s="207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120</v>
      </c>
      <c r="B237" s="230">
        <v>43397</v>
      </c>
      <c r="C237" s="230"/>
      <c r="D237" s="231" t="s">
        <v>384</v>
      </c>
      <c r="E237" s="232" t="s">
        <v>623</v>
      </c>
      <c r="F237" s="232">
        <v>707.5</v>
      </c>
      <c r="G237" s="232"/>
      <c r="H237" s="232">
        <v>872</v>
      </c>
      <c r="I237" s="234">
        <v>872</v>
      </c>
      <c r="J237" s="235" t="s">
        <v>681</v>
      </c>
      <c r="K237" s="205">
        <f t="shared" si="57"/>
        <v>164.5</v>
      </c>
      <c r="L237" s="236">
        <f t="shared" si="58"/>
        <v>0.23250883392226149</v>
      </c>
      <c r="M237" s="232" t="s">
        <v>591</v>
      </c>
      <c r="N237" s="237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121</v>
      </c>
      <c r="B238" s="230">
        <v>43398</v>
      </c>
      <c r="C238" s="230"/>
      <c r="D238" s="231" t="s">
        <v>777</v>
      </c>
      <c r="E238" s="232" t="s">
        <v>623</v>
      </c>
      <c r="F238" s="232">
        <v>162</v>
      </c>
      <c r="G238" s="232"/>
      <c r="H238" s="232">
        <v>204</v>
      </c>
      <c r="I238" s="234">
        <v>209</v>
      </c>
      <c r="J238" s="235" t="s">
        <v>778</v>
      </c>
      <c r="K238" s="205">
        <f t="shared" si="57"/>
        <v>42</v>
      </c>
      <c r="L238" s="236">
        <f t="shared" si="58"/>
        <v>0.25925925925925924</v>
      </c>
      <c r="M238" s="232" t="s">
        <v>591</v>
      </c>
      <c r="N238" s="237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122</v>
      </c>
      <c r="B239" s="230">
        <v>43399</v>
      </c>
      <c r="C239" s="230"/>
      <c r="D239" s="231" t="s">
        <v>482</v>
      </c>
      <c r="E239" s="232" t="s">
        <v>623</v>
      </c>
      <c r="F239" s="232">
        <v>240</v>
      </c>
      <c r="G239" s="232"/>
      <c r="H239" s="232">
        <v>297</v>
      </c>
      <c r="I239" s="234">
        <v>297</v>
      </c>
      <c r="J239" s="235" t="s">
        <v>681</v>
      </c>
      <c r="K239" s="241">
        <f t="shared" si="57"/>
        <v>57</v>
      </c>
      <c r="L239" s="236">
        <f t="shared" si="58"/>
        <v>0.23749999999999999</v>
      </c>
      <c r="M239" s="232" t="s">
        <v>591</v>
      </c>
      <c r="N239" s="237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123</v>
      </c>
      <c r="B240" s="199">
        <v>43439</v>
      </c>
      <c r="C240" s="199"/>
      <c r="D240" s="200" t="s">
        <v>779</v>
      </c>
      <c r="E240" s="201" t="s">
        <v>623</v>
      </c>
      <c r="F240" s="201">
        <v>202.5</v>
      </c>
      <c r="G240" s="201"/>
      <c r="H240" s="201">
        <v>255</v>
      </c>
      <c r="I240" s="203">
        <v>252</v>
      </c>
      <c r="J240" s="204" t="s">
        <v>681</v>
      </c>
      <c r="K240" s="205">
        <f t="shared" si="57"/>
        <v>52.5</v>
      </c>
      <c r="L240" s="206">
        <f t="shared" si="58"/>
        <v>0.25925925925925924</v>
      </c>
      <c r="M240" s="201" t="s">
        <v>591</v>
      </c>
      <c r="N240" s="207">
        <v>43542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124</v>
      </c>
      <c r="B241" s="230">
        <v>43465</v>
      </c>
      <c r="C241" s="199"/>
      <c r="D241" s="231" t="s">
        <v>416</v>
      </c>
      <c r="E241" s="232" t="s">
        <v>623</v>
      </c>
      <c r="F241" s="232">
        <v>710</v>
      </c>
      <c r="G241" s="232"/>
      <c r="H241" s="232">
        <v>866</v>
      </c>
      <c r="I241" s="234">
        <v>866</v>
      </c>
      <c r="J241" s="235" t="s">
        <v>681</v>
      </c>
      <c r="K241" s="205">
        <f t="shared" si="57"/>
        <v>156</v>
      </c>
      <c r="L241" s="206">
        <f t="shared" si="58"/>
        <v>0.21971830985915494</v>
      </c>
      <c r="M241" s="201" t="s">
        <v>591</v>
      </c>
      <c r="N241" s="207">
        <v>43553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125</v>
      </c>
      <c r="B242" s="230">
        <v>43522</v>
      </c>
      <c r="C242" s="230"/>
      <c r="D242" s="231" t="s">
        <v>153</v>
      </c>
      <c r="E242" s="232" t="s">
        <v>623</v>
      </c>
      <c r="F242" s="232">
        <v>337.25</v>
      </c>
      <c r="G242" s="232"/>
      <c r="H242" s="232">
        <v>398.5</v>
      </c>
      <c r="I242" s="234">
        <v>411</v>
      </c>
      <c r="J242" s="204" t="s">
        <v>781</v>
      </c>
      <c r="K242" s="205">
        <f t="shared" si="57"/>
        <v>61.25</v>
      </c>
      <c r="L242" s="206">
        <f t="shared" si="58"/>
        <v>0.1816160118606375</v>
      </c>
      <c r="M242" s="201" t="s">
        <v>591</v>
      </c>
      <c r="N242" s="207">
        <v>43760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126</v>
      </c>
      <c r="B243" s="243">
        <v>43559</v>
      </c>
      <c r="C243" s="243"/>
      <c r="D243" s="244" t="s">
        <v>782</v>
      </c>
      <c r="E243" s="245" t="s">
        <v>623</v>
      </c>
      <c r="F243" s="245">
        <v>130</v>
      </c>
      <c r="G243" s="245"/>
      <c r="H243" s="245">
        <v>65</v>
      </c>
      <c r="I243" s="246">
        <v>158</v>
      </c>
      <c r="J243" s="214" t="s">
        <v>783</v>
      </c>
      <c r="K243" s="215">
        <f t="shared" si="57"/>
        <v>-65</v>
      </c>
      <c r="L243" s="216">
        <f t="shared" si="58"/>
        <v>-0.5</v>
      </c>
      <c r="M243" s="212" t="s">
        <v>604</v>
      </c>
      <c r="N243" s="209">
        <v>43726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127</v>
      </c>
      <c r="B244" s="230">
        <v>43017</v>
      </c>
      <c r="C244" s="230"/>
      <c r="D244" s="231" t="s">
        <v>186</v>
      </c>
      <c r="E244" s="232" t="s">
        <v>623</v>
      </c>
      <c r="F244" s="232">
        <v>141.5</v>
      </c>
      <c r="G244" s="232"/>
      <c r="H244" s="232">
        <v>183.5</v>
      </c>
      <c r="I244" s="234">
        <v>210</v>
      </c>
      <c r="J244" s="204" t="s">
        <v>778</v>
      </c>
      <c r="K244" s="205">
        <f t="shared" si="57"/>
        <v>42</v>
      </c>
      <c r="L244" s="206">
        <f t="shared" si="58"/>
        <v>0.29681978798586572</v>
      </c>
      <c r="M244" s="201" t="s">
        <v>591</v>
      </c>
      <c r="N244" s="207">
        <v>43042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2">
        <v>128</v>
      </c>
      <c r="B245" s="243">
        <v>43074</v>
      </c>
      <c r="C245" s="243"/>
      <c r="D245" s="244" t="s">
        <v>785</v>
      </c>
      <c r="E245" s="245" t="s">
        <v>623</v>
      </c>
      <c r="F245" s="240">
        <v>172</v>
      </c>
      <c r="G245" s="245"/>
      <c r="H245" s="245">
        <v>155.25</v>
      </c>
      <c r="I245" s="246">
        <v>230</v>
      </c>
      <c r="J245" s="214" t="s">
        <v>786</v>
      </c>
      <c r="K245" s="215">
        <f t="shared" si="57"/>
        <v>-16.75</v>
      </c>
      <c r="L245" s="216">
        <f t="shared" si="58"/>
        <v>-9.7383720930232565E-2</v>
      </c>
      <c r="M245" s="212" t="s">
        <v>604</v>
      </c>
      <c r="N245" s="209">
        <v>43787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129</v>
      </c>
      <c r="B246" s="230">
        <v>43398</v>
      </c>
      <c r="C246" s="230"/>
      <c r="D246" s="231" t="s">
        <v>108</v>
      </c>
      <c r="E246" s="232" t="s">
        <v>623</v>
      </c>
      <c r="F246" s="232">
        <v>698.5</v>
      </c>
      <c r="G246" s="232"/>
      <c r="H246" s="232">
        <v>890</v>
      </c>
      <c r="I246" s="234">
        <v>890</v>
      </c>
      <c r="J246" s="204" t="s">
        <v>869</v>
      </c>
      <c r="K246" s="205">
        <f t="shared" si="57"/>
        <v>191.5</v>
      </c>
      <c r="L246" s="206">
        <f t="shared" si="58"/>
        <v>0.27415891195418757</v>
      </c>
      <c r="M246" s="201" t="s">
        <v>591</v>
      </c>
      <c r="N246" s="207">
        <v>44328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130</v>
      </c>
      <c r="B247" s="230">
        <v>42877</v>
      </c>
      <c r="C247" s="230"/>
      <c r="D247" s="231" t="s">
        <v>376</v>
      </c>
      <c r="E247" s="232" t="s">
        <v>623</v>
      </c>
      <c r="F247" s="232">
        <v>127.6</v>
      </c>
      <c r="G247" s="232"/>
      <c r="H247" s="232">
        <v>138</v>
      </c>
      <c r="I247" s="234">
        <v>190</v>
      </c>
      <c r="J247" s="204" t="s">
        <v>787</v>
      </c>
      <c r="K247" s="205">
        <f t="shared" si="57"/>
        <v>10.400000000000006</v>
      </c>
      <c r="L247" s="206">
        <f t="shared" si="58"/>
        <v>8.1504702194357417E-2</v>
      </c>
      <c r="M247" s="201" t="s">
        <v>591</v>
      </c>
      <c r="N247" s="207">
        <v>43774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131</v>
      </c>
      <c r="B248" s="230">
        <v>43158</v>
      </c>
      <c r="C248" s="230"/>
      <c r="D248" s="231" t="s">
        <v>788</v>
      </c>
      <c r="E248" s="232" t="s">
        <v>623</v>
      </c>
      <c r="F248" s="232">
        <v>317</v>
      </c>
      <c r="G248" s="232"/>
      <c r="H248" s="232">
        <v>382.5</v>
      </c>
      <c r="I248" s="234">
        <v>398</v>
      </c>
      <c r="J248" s="204" t="s">
        <v>789</v>
      </c>
      <c r="K248" s="205">
        <f t="shared" si="57"/>
        <v>65.5</v>
      </c>
      <c r="L248" s="206">
        <f t="shared" si="58"/>
        <v>0.20662460567823343</v>
      </c>
      <c r="M248" s="201" t="s">
        <v>591</v>
      </c>
      <c r="N248" s="207">
        <v>44238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132</v>
      </c>
      <c r="B249" s="243">
        <v>43164</v>
      </c>
      <c r="C249" s="243"/>
      <c r="D249" s="244" t="s">
        <v>145</v>
      </c>
      <c r="E249" s="245" t="s">
        <v>623</v>
      </c>
      <c r="F249" s="240">
        <f>510-14.4</f>
        <v>495.6</v>
      </c>
      <c r="G249" s="245"/>
      <c r="H249" s="245">
        <v>350</v>
      </c>
      <c r="I249" s="246">
        <v>672</v>
      </c>
      <c r="J249" s="214" t="s">
        <v>790</v>
      </c>
      <c r="K249" s="215">
        <f t="shared" si="57"/>
        <v>-145.60000000000002</v>
      </c>
      <c r="L249" s="216">
        <f t="shared" si="58"/>
        <v>-0.29378531073446329</v>
      </c>
      <c r="M249" s="212" t="s">
        <v>604</v>
      </c>
      <c r="N249" s="209">
        <v>43887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133</v>
      </c>
      <c r="B250" s="243">
        <v>43237</v>
      </c>
      <c r="C250" s="243"/>
      <c r="D250" s="244" t="s">
        <v>474</v>
      </c>
      <c r="E250" s="245" t="s">
        <v>623</v>
      </c>
      <c r="F250" s="240">
        <v>230.3</v>
      </c>
      <c r="G250" s="245"/>
      <c r="H250" s="245">
        <v>102.5</v>
      </c>
      <c r="I250" s="246">
        <v>348</v>
      </c>
      <c r="J250" s="214" t="s">
        <v>791</v>
      </c>
      <c r="K250" s="215">
        <f t="shared" si="57"/>
        <v>-127.80000000000001</v>
      </c>
      <c r="L250" s="216">
        <f t="shared" si="58"/>
        <v>-0.55492835432045162</v>
      </c>
      <c r="M250" s="212" t="s">
        <v>604</v>
      </c>
      <c r="N250" s="209">
        <v>43896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134</v>
      </c>
      <c r="B251" s="230">
        <v>43258</v>
      </c>
      <c r="C251" s="230"/>
      <c r="D251" s="231" t="s">
        <v>439</v>
      </c>
      <c r="E251" s="232" t="s">
        <v>623</v>
      </c>
      <c r="F251" s="232">
        <f>342.5-5.1</f>
        <v>337.4</v>
      </c>
      <c r="G251" s="232"/>
      <c r="H251" s="232">
        <v>412.5</v>
      </c>
      <c r="I251" s="234">
        <v>439</v>
      </c>
      <c r="J251" s="204" t="s">
        <v>792</v>
      </c>
      <c r="K251" s="205">
        <f t="shared" si="57"/>
        <v>75.100000000000023</v>
      </c>
      <c r="L251" s="206">
        <f t="shared" si="58"/>
        <v>0.22258446947243635</v>
      </c>
      <c r="M251" s="201" t="s">
        <v>591</v>
      </c>
      <c r="N251" s="207">
        <v>44230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135</v>
      </c>
      <c r="B252" s="222">
        <v>43285</v>
      </c>
      <c r="C252" s="222"/>
      <c r="D252" s="223" t="s">
        <v>55</v>
      </c>
      <c r="E252" s="224" t="s">
        <v>623</v>
      </c>
      <c r="F252" s="224">
        <f>127.5-5.53</f>
        <v>121.97</v>
      </c>
      <c r="G252" s="225"/>
      <c r="H252" s="225">
        <v>122.5</v>
      </c>
      <c r="I252" s="225">
        <v>170</v>
      </c>
      <c r="J252" s="226" t="s">
        <v>825</v>
      </c>
      <c r="K252" s="227">
        <f t="shared" si="57"/>
        <v>0.53000000000000114</v>
      </c>
      <c r="L252" s="228">
        <f t="shared" si="58"/>
        <v>4.3453308190538747E-3</v>
      </c>
      <c r="M252" s="224" t="s">
        <v>714</v>
      </c>
      <c r="N252" s="222">
        <v>44431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2">
        <v>136</v>
      </c>
      <c r="B253" s="243">
        <v>43294</v>
      </c>
      <c r="C253" s="243"/>
      <c r="D253" s="244" t="s">
        <v>365</v>
      </c>
      <c r="E253" s="245" t="s">
        <v>623</v>
      </c>
      <c r="F253" s="240">
        <v>46.5</v>
      </c>
      <c r="G253" s="245"/>
      <c r="H253" s="245">
        <v>17</v>
      </c>
      <c r="I253" s="246">
        <v>59</v>
      </c>
      <c r="J253" s="214" t="s">
        <v>793</v>
      </c>
      <c r="K253" s="215">
        <f t="shared" ref="K253:K261" si="59">H253-F253</f>
        <v>-29.5</v>
      </c>
      <c r="L253" s="216">
        <f t="shared" ref="L253:L261" si="60">K253/F253</f>
        <v>-0.63440860215053763</v>
      </c>
      <c r="M253" s="212" t="s">
        <v>604</v>
      </c>
      <c r="N253" s="209">
        <v>43887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137</v>
      </c>
      <c r="B254" s="230">
        <v>43396</v>
      </c>
      <c r="C254" s="230"/>
      <c r="D254" s="231" t="s">
        <v>418</v>
      </c>
      <c r="E254" s="232" t="s">
        <v>623</v>
      </c>
      <c r="F254" s="232">
        <v>156.5</v>
      </c>
      <c r="G254" s="232"/>
      <c r="H254" s="232">
        <v>207.5</v>
      </c>
      <c r="I254" s="234">
        <v>191</v>
      </c>
      <c r="J254" s="204" t="s">
        <v>681</v>
      </c>
      <c r="K254" s="205">
        <f t="shared" si="59"/>
        <v>51</v>
      </c>
      <c r="L254" s="206">
        <f t="shared" si="60"/>
        <v>0.32587859424920129</v>
      </c>
      <c r="M254" s="201" t="s">
        <v>591</v>
      </c>
      <c r="N254" s="207">
        <v>44369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138</v>
      </c>
      <c r="B255" s="230">
        <v>43439</v>
      </c>
      <c r="C255" s="230"/>
      <c r="D255" s="231" t="s">
        <v>327</v>
      </c>
      <c r="E255" s="232" t="s">
        <v>623</v>
      </c>
      <c r="F255" s="232">
        <v>259.5</v>
      </c>
      <c r="G255" s="232"/>
      <c r="H255" s="232">
        <v>320</v>
      </c>
      <c r="I255" s="234">
        <v>320</v>
      </c>
      <c r="J255" s="204" t="s">
        <v>681</v>
      </c>
      <c r="K255" s="205">
        <f t="shared" si="59"/>
        <v>60.5</v>
      </c>
      <c r="L255" s="206">
        <f t="shared" si="60"/>
        <v>0.23314065510597304</v>
      </c>
      <c r="M255" s="201" t="s">
        <v>591</v>
      </c>
      <c r="N255" s="207">
        <v>44323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139</v>
      </c>
      <c r="B256" s="243">
        <v>43439</v>
      </c>
      <c r="C256" s="243"/>
      <c r="D256" s="244" t="s">
        <v>794</v>
      </c>
      <c r="E256" s="245" t="s">
        <v>623</v>
      </c>
      <c r="F256" s="245">
        <v>715</v>
      </c>
      <c r="G256" s="245"/>
      <c r="H256" s="245">
        <v>445</v>
      </c>
      <c r="I256" s="246">
        <v>840</v>
      </c>
      <c r="J256" s="214" t="s">
        <v>795</v>
      </c>
      <c r="K256" s="215">
        <f t="shared" si="59"/>
        <v>-270</v>
      </c>
      <c r="L256" s="216">
        <f t="shared" si="60"/>
        <v>-0.3776223776223776</v>
      </c>
      <c r="M256" s="212" t="s">
        <v>604</v>
      </c>
      <c r="N256" s="209">
        <v>43800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140</v>
      </c>
      <c r="B257" s="230">
        <v>43469</v>
      </c>
      <c r="C257" s="230"/>
      <c r="D257" s="231" t="s">
        <v>158</v>
      </c>
      <c r="E257" s="232" t="s">
        <v>623</v>
      </c>
      <c r="F257" s="232">
        <v>875</v>
      </c>
      <c r="G257" s="232"/>
      <c r="H257" s="232">
        <v>1165</v>
      </c>
      <c r="I257" s="234">
        <v>1185</v>
      </c>
      <c r="J257" s="204" t="s">
        <v>796</v>
      </c>
      <c r="K257" s="205">
        <f t="shared" si="59"/>
        <v>290</v>
      </c>
      <c r="L257" s="206">
        <f t="shared" si="60"/>
        <v>0.33142857142857141</v>
      </c>
      <c r="M257" s="201" t="s">
        <v>591</v>
      </c>
      <c r="N257" s="207">
        <v>43847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141</v>
      </c>
      <c r="B258" s="230">
        <v>43559</v>
      </c>
      <c r="C258" s="230"/>
      <c r="D258" s="231" t="s">
        <v>343</v>
      </c>
      <c r="E258" s="232" t="s">
        <v>623</v>
      </c>
      <c r="F258" s="232">
        <f>387-14.63</f>
        <v>372.37</v>
      </c>
      <c r="G258" s="232"/>
      <c r="H258" s="232">
        <v>490</v>
      </c>
      <c r="I258" s="234">
        <v>490</v>
      </c>
      <c r="J258" s="204" t="s">
        <v>681</v>
      </c>
      <c r="K258" s="205">
        <f t="shared" si="59"/>
        <v>117.63</v>
      </c>
      <c r="L258" s="206">
        <f t="shared" si="60"/>
        <v>0.31589548030185027</v>
      </c>
      <c r="M258" s="201" t="s">
        <v>591</v>
      </c>
      <c r="N258" s="207">
        <v>43850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2">
        <v>142</v>
      </c>
      <c r="B259" s="243">
        <v>43578</v>
      </c>
      <c r="C259" s="243"/>
      <c r="D259" s="244" t="s">
        <v>797</v>
      </c>
      <c r="E259" s="245" t="s">
        <v>593</v>
      </c>
      <c r="F259" s="245">
        <v>220</v>
      </c>
      <c r="G259" s="245"/>
      <c r="H259" s="245">
        <v>127.5</v>
      </c>
      <c r="I259" s="246">
        <v>284</v>
      </c>
      <c r="J259" s="214" t="s">
        <v>798</v>
      </c>
      <c r="K259" s="215">
        <f t="shared" si="59"/>
        <v>-92.5</v>
      </c>
      <c r="L259" s="216">
        <f t="shared" si="60"/>
        <v>-0.42045454545454547</v>
      </c>
      <c r="M259" s="212" t="s">
        <v>604</v>
      </c>
      <c r="N259" s="209">
        <v>43896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143</v>
      </c>
      <c r="B260" s="230">
        <v>43622</v>
      </c>
      <c r="C260" s="230"/>
      <c r="D260" s="231" t="s">
        <v>483</v>
      </c>
      <c r="E260" s="232" t="s">
        <v>593</v>
      </c>
      <c r="F260" s="232">
        <v>332.8</v>
      </c>
      <c r="G260" s="232"/>
      <c r="H260" s="232">
        <v>405</v>
      </c>
      <c r="I260" s="234">
        <v>419</v>
      </c>
      <c r="J260" s="204" t="s">
        <v>799</v>
      </c>
      <c r="K260" s="205">
        <f t="shared" si="59"/>
        <v>72.199999999999989</v>
      </c>
      <c r="L260" s="206">
        <f t="shared" si="60"/>
        <v>0.21694711538461534</v>
      </c>
      <c r="M260" s="201" t="s">
        <v>591</v>
      </c>
      <c r="N260" s="207">
        <v>43860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144</v>
      </c>
      <c r="B261" s="222">
        <v>43641</v>
      </c>
      <c r="C261" s="222"/>
      <c r="D261" s="223" t="s">
        <v>151</v>
      </c>
      <c r="E261" s="224" t="s">
        <v>623</v>
      </c>
      <c r="F261" s="224">
        <v>386</v>
      </c>
      <c r="G261" s="225"/>
      <c r="H261" s="225">
        <v>395</v>
      </c>
      <c r="I261" s="225">
        <v>452</v>
      </c>
      <c r="J261" s="226" t="s">
        <v>800</v>
      </c>
      <c r="K261" s="227">
        <f t="shared" si="59"/>
        <v>9</v>
      </c>
      <c r="L261" s="228">
        <f t="shared" si="60"/>
        <v>2.3316062176165803E-2</v>
      </c>
      <c r="M261" s="224" t="s">
        <v>714</v>
      </c>
      <c r="N261" s="222">
        <v>43868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145</v>
      </c>
      <c r="B262" s="222">
        <v>43707</v>
      </c>
      <c r="C262" s="222"/>
      <c r="D262" s="223" t="s">
        <v>131</v>
      </c>
      <c r="E262" s="224" t="s">
        <v>623</v>
      </c>
      <c r="F262" s="224">
        <v>137.5</v>
      </c>
      <c r="G262" s="225"/>
      <c r="H262" s="225">
        <v>138.5</v>
      </c>
      <c r="I262" s="225">
        <v>190</v>
      </c>
      <c r="J262" s="226" t="s">
        <v>824</v>
      </c>
      <c r="K262" s="227">
        <f t="shared" ref="K262" si="61">H262-F262</f>
        <v>1</v>
      </c>
      <c r="L262" s="228">
        <f t="shared" ref="L262" si="62">K262/F262</f>
        <v>7.2727272727272727E-3</v>
      </c>
      <c r="M262" s="224" t="s">
        <v>714</v>
      </c>
      <c r="N262" s="222">
        <v>44432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146</v>
      </c>
      <c r="B263" s="230">
        <v>43731</v>
      </c>
      <c r="C263" s="230"/>
      <c r="D263" s="231" t="s">
        <v>430</v>
      </c>
      <c r="E263" s="232" t="s">
        <v>623</v>
      </c>
      <c r="F263" s="232">
        <v>235</v>
      </c>
      <c r="G263" s="232"/>
      <c r="H263" s="232">
        <v>295</v>
      </c>
      <c r="I263" s="234">
        <v>296</v>
      </c>
      <c r="J263" s="204" t="s">
        <v>801</v>
      </c>
      <c r="K263" s="205">
        <f t="shared" ref="K263:K268" si="63">H263-F263</f>
        <v>60</v>
      </c>
      <c r="L263" s="206">
        <f t="shared" ref="L263:L268" si="64">K263/F263</f>
        <v>0.25531914893617019</v>
      </c>
      <c r="M263" s="201" t="s">
        <v>591</v>
      </c>
      <c r="N263" s="207">
        <v>43844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147</v>
      </c>
      <c r="B264" s="230">
        <v>43752</v>
      </c>
      <c r="C264" s="230"/>
      <c r="D264" s="231" t="s">
        <v>802</v>
      </c>
      <c r="E264" s="232" t="s">
        <v>623</v>
      </c>
      <c r="F264" s="232">
        <v>277.5</v>
      </c>
      <c r="G264" s="232"/>
      <c r="H264" s="232">
        <v>333</v>
      </c>
      <c r="I264" s="234">
        <v>333</v>
      </c>
      <c r="J264" s="204" t="s">
        <v>803</v>
      </c>
      <c r="K264" s="205">
        <f t="shared" si="63"/>
        <v>55.5</v>
      </c>
      <c r="L264" s="206">
        <f t="shared" si="64"/>
        <v>0.2</v>
      </c>
      <c r="M264" s="201" t="s">
        <v>591</v>
      </c>
      <c r="N264" s="207">
        <v>43846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148</v>
      </c>
      <c r="B265" s="230">
        <v>43752</v>
      </c>
      <c r="C265" s="230"/>
      <c r="D265" s="231" t="s">
        <v>804</v>
      </c>
      <c r="E265" s="232" t="s">
        <v>623</v>
      </c>
      <c r="F265" s="232">
        <v>930</v>
      </c>
      <c r="G265" s="232"/>
      <c r="H265" s="232">
        <v>1165</v>
      </c>
      <c r="I265" s="234">
        <v>1200</v>
      </c>
      <c r="J265" s="204" t="s">
        <v>805</v>
      </c>
      <c r="K265" s="205">
        <f t="shared" si="63"/>
        <v>235</v>
      </c>
      <c r="L265" s="206">
        <f t="shared" si="64"/>
        <v>0.25268817204301075</v>
      </c>
      <c r="M265" s="201" t="s">
        <v>591</v>
      </c>
      <c r="N265" s="207">
        <v>43847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149</v>
      </c>
      <c r="B266" s="230">
        <v>43753</v>
      </c>
      <c r="C266" s="230"/>
      <c r="D266" s="231" t="s">
        <v>806</v>
      </c>
      <c r="E266" s="232" t="s">
        <v>623</v>
      </c>
      <c r="F266" s="202">
        <v>111</v>
      </c>
      <c r="G266" s="232"/>
      <c r="H266" s="232">
        <v>141</v>
      </c>
      <c r="I266" s="234">
        <v>141</v>
      </c>
      <c r="J266" s="204" t="s">
        <v>607</v>
      </c>
      <c r="K266" s="205">
        <f t="shared" si="63"/>
        <v>30</v>
      </c>
      <c r="L266" s="206">
        <f t="shared" si="64"/>
        <v>0.27027027027027029</v>
      </c>
      <c r="M266" s="201" t="s">
        <v>591</v>
      </c>
      <c r="N266" s="207">
        <v>44328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150</v>
      </c>
      <c r="B267" s="230">
        <v>43753</v>
      </c>
      <c r="C267" s="230"/>
      <c r="D267" s="231" t="s">
        <v>807</v>
      </c>
      <c r="E267" s="232" t="s">
        <v>623</v>
      </c>
      <c r="F267" s="202">
        <v>296</v>
      </c>
      <c r="G267" s="232"/>
      <c r="H267" s="232">
        <v>370</v>
      </c>
      <c r="I267" s="234">
        <v>370</v>
      </c>
      <c r="J267" s="204" t="s">
        <v>681</v>
      </c>
      <c r="K267" s="205">
        <f t="shared" si="63"/>
        <v>74</v>
      </c>
      <c r="L267" s="206">
        <f t="shared" si="64"/>
        <v>0.25</v>
      </c>
      <c r="M267" s="201" t="s">
        <v>591</v>
      </c>
      <c r="N267" s="207">
        <v>43853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151</v>
      </c>
      <c r="B268" s="230">
        <v>43754</v>
      </c>
      <c r="C268" s="230"/>
      <c r="D268" s="231" t="s">
        <v>808</v>
      </c>
      <c r="E268" s="232" t="s">
        <v>623</v>
      </c>
      <c r="F268" s="202">
        <v>300</v>
      </c>
      <c r="G268" s="232"/>
      <c r="H268" s="232">
        <v>382.5</v>
      </c>
      <c r="I268" s="234">
        <v>344</v>
      </c>
      <c r="J268" s="204" t="s">
        <v>809</v>
      </c>
      <c r="K268" s="205">
        <f t="shared" si="63"/>
        <v>82.5</v>
      </c>
      <c r="L268" s="206">
        <f t="shared" si="64"/>
        <v>0.27500000000000002</v>
      </c>
      <c r="M268" s="201" t="s">
        <v>591</v>
      </c>
      <c r="N268" s="207">
        <v>44238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152</v>
      </c>
      <c r="B269" s="249">
        <v>43832</v>
      </c>
      <c r="C269" s="249"/>
      <c r="D269" s="250" t="s">
        <v>810</v>
      </c>
      <c r="E269" s="56" t="s">
        <v>623</v>
      </c>
      <c r="F269" s="251" t="s">
        <v>811</v>
      </c>
      <c r="G269" s="56"/>
      <c r="H269" s="56"/>
      <c r="I269" s="252">
        <v>590</v>
      </c>
      <c r="J269" s="247" t="s">
        <v>594</v>
      </c>
      <c r="K269" s="247"/>
      <c r="L269" s="253"/>
      <c r="M269" s="254" t="s">
        <v>594</v>
      </c>
      <c r="N269" s="255"/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153</v>
      </c>
      <c r="B270" s="230">
        <v>43966</v>
      </c>
      <c r="C270" s="230"/>
      <c r="D270" s="231" t="s">
        <v>71</v>
      </c>
      <c r="E270" s="232" t="s">
        <v>623</v>
      </c>
      <c r="F270" s="202">
        <v>67.5</v>
      </c>
      <c r="G270" s="232"/>
      <c r="H270" s="232">
        <v>86</v>
      </c>
      <c r="I270" s="234">
        <v>86</v>
      </c>
      <c r="J270" s="204" t="s">
        <v>812</v>
      </c>
      <c r="K270" s="205">
        <f t="shared" ref="K270:K277" si="65">H270-F270</f>
        <v>18.5</v>
      </c>
      <c r="L270" s="206">
        <f t="shared" ref="L270:L277" si="66">K270/F270</f>
        <v>0.27407407407407408</v>
      </c>
      <c r="M270" s="201" t="s">
        <v>591</v>
      </c>
      <c r="N270" s="207">
        <v>44008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154</v>
      </c>
      <c r="B271" s="230">
        <v>44035</v>
      </c>
      <c r="C271" s="230"/>
      <c r="D271" s="231" t="s">
        <v>482</v>
      </c>
      <c r="E271" s="232" t="s">
        <v>623</v>
      </c>
      <c r="F271" s="202">
        <v>231</v>
      </c>
      <c r="G271" s="232"/>
      <c r="H271" s="232">
        <v>281</v>
      </c>
      <c r="I271" s="234">
        <v>281</v>
      </c>
      <c r="J271" s="204" t="s">
        <v>681</v>
      </c>
      <c r="K271" s="205">
        <f t="shared" si="65"/>
        <v>50</v>
      </c>
      <c r="L271" s="206">
        <f t="shared" si="66"/>
        <v>0.21645021645021645</v>
      </c>
      <c r="M271" s="201" t="s">
        <v>591</v>
      </c>
      <c r="N271" s="207">
        <v>44358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155</v>
      </c>
      <c r="B272" s="230">
        <v>44092</v>
      </c>
      <c r="C272" s="230"/>
      <c r="D272" s="231" t="s">
        <v>407</v>
      </c>
      <c r="E272" s="232" t="s">
        <v>623</v>
      </c>
      <c r="F272" s="232">
        <v>206</v>
      </c>
      <c r="G272" s="232"/>
      <c r="H272" s="232">
        <v>248</v>
      </c>
      <c r="I272" s="234">
        <v>248</v>
      </c>
      <c r="J272" s="204" t="s">
        <v>681</v>
      </c>
      <c r="K272" s="205">
        <f t="shared" si="65"/>
        <v>42</v>
      </c>
      <c r="L272" s="206">
        <f t="shared" si="66"/>
        <v>0.20388349514563106</v>
      </c>
      <c r="M272" s="201" t="s">
        <v>591</v>
      </c>
      <c r="N272" s="207">
        <v>44214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156</v>
      </c>
      <c r="B273" s="230">
        <v>44140</v>
      </c>
      <c r="C273" s="230"/>
      <c r="D273" s="231" t="s">
        <v>407</v>
      </c>
      <c r="E273" s="232" t="s">
        <v>623</v>
      </c>
      <c r="F273" s="232">
        <v>182.5</v>
      </c>
      <c r="G273" s="232"/>
      <c r="H273" s="232">
        <v>248</v>
      </c>
      <c r="I273" s="234">
        <v>248</v>
      </c>
      <c r="J273" s="204" t="s">
        <v>681</v>
      </c>
      <c r="K273" s="205">
        <f t="shared" si="65"/>
        <v>65.5</v>
      </c>
      <c r="L273" s="206">
        <f t="shared" si="66"/>
        <v>0.35890410958904112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157</v>
      </c>
      <c r="B274" s="230">
        <v>44140</v>
      </c>
      <c r="C274" s="230"/>
      <c r="D274" s="231" t="s">
        <v>327</v>
      </c>
      <c r="E274" s="232" t="s">
        <v>623</v>
      </c>
      <c r="F274" s="232">
        <v>247.5</v>
      </c>
      <c r="G274" s="232"/>
      <c r="H274" s="232">
        <v>320</v>
      </c>
      <c r="I274" s="234">
        <v>320</v>
      </c>
      <c r="J274" s="204" t="s">
        <v>681</v>
      </c>
      <c r="K274" s="205">
        <f t="shared" si="65"/>
        <v>72.5</v>
      </c>
      <c r="L274" s="206">
        <f t="shared" si="66"/>
        <v>0.29292929292929293</v>
      </c>
      <c r="M274" s="201" t="s">
        <v>591</v>
      </c>
      <c r="N274" s="207">
        <v>44323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158</v>
      </c>
      <c r="B275" s="230">
        <v>44140</v>
      </c>
      <c r="C275" s="230"/>
      <c r="D275" s="231" t="s">
        <v>272</v>
      </c>
      <c r="E275" s="232" t="s">
        <v>623</v>
      </c>
      <c r="F275" s="202">
        <v>925</v>
      </c>
      <c r="G275" s="232"/>
      <c r="H275" s="232">
        <v>1095</v>
      </c>
      <c r="I275" s="234">
        <v>1093</v>
      </c>
      <c r="J275" s="204" t="s">
        <v>813</v>
      </c>
      <c r="K275" s="205">
        <f t="shared" si="65"/>
        <v>170</v>
      </c>
      <c r="L275" s="206">
        <f t="shared" si="66"/>
        <v>0.18378378378378379</v>
      </c>
      <c r="M275" s="201" t="s">
        <v>591</v>
      </c>
      <c r="N275" s="207">
        <v>44201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159</v>
      </c>
      <c r="B276" s="230">
        <v>44140</v>
      </c>
      <c r="C276" s="230"/>
      <c r="D276" s="231" t="s">
        <v>343</v>
      </c>
      <c r="E276" s="232" t="s">
        <v>623</v>
      </c>
      <c r="F276" s="202">
        <v>332.5</v>
      </c>
      <c r="G276" s="232"/>
      <c r="H276" s="232">
        <v>393</v>
      </c>
      <c r="I276" s="234">
        <v>406</v>
      </c>
      <c r="J276" s="204" t="s">
        <v>814</v>
      </c>
      <c r="K276" s="205">
        <f t="shared" si="65"/>
        <v>60.5</v>
      </c>
      <c r="L276" s="206">
        <f t="shared" si="66"/>
        <v>0.18195488721804512</v>
      </c>
      <c r="M276" s="201" t="s">
        <v>591</v>
      </c>
      <c r="N276" s="207">
        <v>44256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160</v>
      </c>
      <c r="B277" s="230">
        <v>44141</v>
      </c>
      <c r="C277" s="230"/>
      <c r="D277" s="231" t="s">
        <v>482</v>
      </c>
      <c r="E277" s="232" t="s">
        <v>623</v>
      </c>
      <c r="F277" s="202">
        <v>231</v>
      </c>
      <c r="G277" s="232"/>
      <c r="H277" s="232">
        <v>281</v>
      </c>
      <c r="I277" s="234">
        <v>281</v>
      </c>
      <c r="J277" s="204" t="s">
        <v>681</v>
      </c>
      <c r="K277" s="205">
        <f t="shared" si="65"/>
        <v>50</v>
      </c>
      <c r="L277" s="206">
        <f t="shared" si="66"/>
        <v>0.21645021645021645</v>
      </c>
      <c r="M277" s="201" t="s">
        <v>591</v>
      </c>
      <c r="N277" s="207">
        <v>44358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6">
        <v>161</v>
      </c>
      <c r="B278" s="249">
        <v>44187</v>
      </c>
      <c r="C278" s="249"/>
      <c r="D278" s="250" t="s">
        <v>455</v>
      </c>
      <c r="E278" s="56" t="s">
        <v>623</v>
      </c>
      <c r="F278" s="251" t="s">
        <v>815</v>
      </c>
      <c r="G278" s="56"/>
      <c r="H278" s="56"/>
      <c r="I278" s="252">
        <v>239</v>
      </c>
      <c r="J278" s="247" t="s">
        <v>594</v>
      </c>
      <c r="K278" s="247"/>
      <c r="L278" s="253"/>
      <c r="M278" s="254"/>
      <c r="N278" s="255"/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162</v>
      </c>
      <c r="B279" s="249">
        <v>44258</v>
      </c>
      <c r="C279" s="249"/>
      <c r="D279" s="250" t="s">
        <v>810</v>
      </c>
      <c r="E279" s="56" t="s">
        <v>623</v>
      </c>
      <c r="F279" s="251" t="s">
        <v>811</v>
      </c>
      <c r="G279" s="56"/>
      <c r="H279" s="56"/>
      <c r="I279" s="252">
        <v>590</v>
      </c>
      <c r="J279" s="247" t="s">
        <v>594</v>
      </c>
      <c r="K279" s="247"/>
      <c r="L279" s="253"/>
      <c r="M279" s="254"/>
      <c r="N279" s="255"/>
      <c r="O279" s="1"/>
      <c r="P279" s="1"/>
      <c r="R279" s="6" t="s">
        <v>784</v>
      </c>
    </row>
    <row r="280" spans="1:26" ht="12.75" customHeight="1">
      <c r="A280" s="229">
        <v>163</v>
      </c>
      <c r="B280" s="230">
        <v>44274</v>
      </c>
      <c r="C280" s="230"/>
      <c r="D280" s="231" t="s">
        <v>343</v>
      </c>
      <c r="E280" s="232" t="s">
        <v>623</v>
      </c>
      <c r="F280" s="202">
        <v>355</v>
      </c>
      <c r="G280" s="232"/>
      <c r="H280" s="232">
        <v>422.5</v>
      </c>
      <c r="I280" s="234">
        <v>420</v>
      </c>
      <c r="J280" s="204" t="s">
        <v>816</v>
      </c>
      <c r="K280" s="205">
        <f t="shared" ref="K280:K283" si="67">H280-F280</f>
        <v>67.5</v>
      </c>
      <c r="L280" s="206">
        <f t="shared" ref="L280:L283" si="68">K280/F280</f>
        <v>0.19014084507042253</v>
      </c>
      <c r="M280" s="201" t="s">
        <v>591</v>
      </c>
      <c r="N280" s="207">
        <v>44361</v>
      </c>
      <c r="O280" s="1"/>
      <c r="R280" s="257" t="s">
        <v>784</v>
      </c>
    </row>
    <row r="281" spans="1:26" ht="12.75" customHeight="1">
      <c r="A281" s="229">
        <v>164</v>
      </c>
      <c r="B281" s="230">
        <v>44295</v>
      </c>
      <c r="C281" s="230"/>
      <c r="D281" s="231" t="s">
        <v>817</v>
      </c>
      <c r="E281" s="232" t="s">
        <v>623</v>
      </c>
      <c r="F281" s="202">
        <v>555</v>
      </c>
      <c r="G281" s="232"/>
      <c r="H281" s="232">
        <v>663</v>
      </c>
      <c r="I281" s="234">
        <v>663</v>
      </c>
      <c r="J281" s="204" t="s">
        <v>818</v>
      </c>
      <c r="K281" s="205">
        <f t="shared" si="67"/>
        <v>108</v>
      </c>
      <c r="L281" s="206">
        <f t="shared" si="68"/>
        <v>0.19459459459459461</v>
      </c>
      <c r="M281" s="201" t="s">
        <v>591</v>
      </c>
      <c r="N281" s="207">
        <v>44321</v>
      </c>
      <c r="O281" s="1"/>
      <c r="P281" s="1"/>
      <c r="Q281" s="1"/>
      <c r="R281" s="257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165</v>
      </c>
      <c r="B282" s="230">
        <v>44308</v>
      </c>
      <c r="C282" s="230"/>
      <c r="D282" s="231" t="s">
        <v>376</v>
      </c>
      <c r="E282" s="232" t="s">
        <v>623</v>
      </c>
      <c r="F282" s="202">
        <v>126.5</v>
      </c>
      <c r="G282" s="232"/>
      <c r="H282" s="232">
        <v>155</v>
      </c>
      <c r="I282" s="234">
        <v>155</v>
      </c>
      <c r="J282" s="204" t="s">
        <v>681</v>
      </c>
      <c r="K282" s="205">
        <f t="shared" si="67"/>
        <v>28.5</v>
      </c>
      <c r="L282" s="206">
        <f t="shared" si="68"/>
        <v>0.22529644268774704</v>
      </c>
      <c r="M282" s="201" t="s">
        <v>591</v>
      </c>
      <c r="N282" s="207">
        <v>44362</v>
      </c>
      <c r="O282" s="1"/>
      <c r="R282" s="257" t="s">
        <v>784</v>
      </c>
    </row>
    <row r="283" spans="1:26" ht="12.75" customHeight="1">
      <c r="A283" s="360">
        <v>166</v>
      </c>
      <c r="B283" s="361">
        <v>44368</v>
      </c>
      <c r="C283" s="361"/>
      <c r="D283" s="362" t="s">
        <v>394</v>
      </c>
      <c r="E283" s="363" t="s">
        <v>623</v>
      </c>
      <c r="F283" s="364">
        <v>287.5</v>
      </c>
      <c r="G283" s="363"/>
      <c r="H283" s="363">
        <v>245</v>
      </c>
      <c r="I283" s="365">
        <v>344</v>
      </c>
      <c r="J283" s="214" t="s">
        <v>866</v>
      </c>
      <c r="K283" s="215">
        <f t="shared" si="67"/>
        <v>-42.5</v>
      </c>
      <c r="L283" s="216">
        <f t="shared" si="68"/>
        <v>-0.14782608695652175</v>
      </c>
      <c r="M283" s="212" t="s">
        <v>604</v>
      </c>
      <c r="N283" s="209">
        <v>44508</v>
      </c>
      <c r="O283" s="1"/>
      <c r="R283" s="257" t="s">
        <v>784</v>
      </c>
    </row>
    <row r="284" spans="1:26" ht="12.75" customHeight="1">
      <c r="A284" s="256">
        <v>167</v>
      </c>
      <c r="B284" s="249">
        <v>44368</v>
      </c>
      <c r="C284" s="249"/>
      <c r="D284" s="250" t="s">
        <v>482</v>
      </c>
      <c r="E284" s="56" t="s">
        <v>623</v>
      </c>
      <c r="F284" s="251" t="s">
        <v>819</v>
      </c>
      <c r="G284" s="56"/>
      <c r="H284" s="56"/>
      <c r="I284" s="252">
        <v>320</v>
      </c>
      <c r="J284" s="247" t="s">
        <v>594</v>
      </c>
      <c r="K284" s="256"/>
      <c r="L284" s="249"/>
      <c r="M284" s="249"/>
      <c r="N284" s="250"/>
      <c r="O284" s="44"/>
      <c r="R284" s="257" t="s">
        <v>784</v>
      </c>
    </row>
    <row r="285" spans="1:26" ht="12.75" customHeight="1">
      <c r="A285" s="256">
        <v>168</v>
      </c>
      <c r="B285" s="249">
        <v>44406</v>
      </c>
      <c r="C285" s="249"/>
      <c r="D285" s="250" t="s">
        <v>376</v>
      </c>
      <c r="E285" s="56" t="s">
        <v>623</v>
      </c>
      <c r="F285" s="251" t="s">
        <v>822</v>
      </c>
      <c r="G285" s="56"/>
      <c r="H285" s="56"/>
      <c r="I285" s="56">
        <v>200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169</v>
      </c>
      <c r="B286" s="249">
        <v>44462</v>
      </c>
      <c r="C286" s="249"/>
      <c r="D286" s="250" t="s">
        <v>828</v>
      </c>
      <c r="E286" s="56" t="s">
        <v>623</v>
      </c>
      <c r="F286" s="251" t="s">
        <v>829</v>
      </c>
      <c r="G286" s="56"/>
      <c r="H286" s="56"/>
      <c r="I286" s="56">
        <v>1500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97">
        <v>170</v>
      </c>
      <c r="B287" s="298">
        <v>44480</v>
      </c>
      <c r="C287" s="298"/>
      <c r="D287" s="299" t="s">
        <v>833</v>
      </c>
      <c r="E287" s="300" t="s">
        <v>623</v>
      </c>
      <c r="F287" s="301" t="s">
        <v>838</v>
      </c>
      <c r="G287" s="300"/>
      <c r="H287" s="300"/>
      <c r="I287" s="300">
        <v>145</v>
      </c>
      <c r="J287" s="302" t="s">
        <v>594</v>
      </c>
      <c r="K287" s="297"/>
      <c r="L287" s="298"/>
      <c r="M287" s="298"/>
      <c r="N287" s="299"/>
      <c r="O287" s="44"/>
      <c r="R287" s="257" t="s">
        <v>784</v>
      </c>
    </row>
    <row r="288" spans="1:26" ht="12.75" customHeight="1">
      <c r="A288" s="303">
        <v>171</v>
      </c>
      <c r="B288" s="304">
        <v>44481</v>
      </c>
      <c r="C288" s="304"/>
      <c r="D288" s="305" t="s">
        <v>261</v>
      </c>
      <c r="E288" s="306" t="s">
        <v>623</v>
      </c>
      <c r="F288" s="307" t="s">
        <v>835</v>
      </c>
      <c r="G288" s="306"/>
      <c r="H288" s="306"/>
      <c r="I288" s="306">
        <v>380</v>
      </c>
      <c r="J288" s="308" t="s">
        <v>594</v>
      </c>
      <c r="K288" s="303"/>
      <c r="L288" s="304"/>
      <c r="M288" s="304"/>
      <c r="N288" s="305"/>
      <c r="O288" s="44"/>
      <c r="R288" s="257" t="s">
        <v>784</v>
      </c>
    </row>
    <row r="289" spans="1:18" ht="12.75" customHeight="1">
      <c r="A289" s="303">
        <v>172</v>
      </c>
      <c r="B289" s="304">
        <v>44481</v>
      </c>
      <c r="C289" s="304"/>
      <c r="D289" s="305" t="s">
        <v>402</v>
      </c>
      <c r="E289" s="306" t="s">
        <v>623</v>
      </c>
      <c r="F289" s="307" t="s">
        <v>836</v>
      </c>
      <c r="G289" s="306"/>
      <c r="H289" s="306"/>
      <c r="I289" s="306">
        <v>56</v>
      </c>
      <c r="J289" s="308" t="s">
        <v>594</v>
      </c>
      <c r="K289" s="303"/>
      <c r="L289" s="304"/>
      <c r="M289" s="304"/>
      <c r="N289" s="305"/>
      <c r="O289" s="44"/>
      <c r="R289" s="257"/>
    </row>
    <row r="290" spans="1:18" ht="12.75" customHeight="1">
      <c r="A290" s="309"/>
      <c r="B290" s="309"/>
      <c r="C290" s="309"/>
      <c r="D290" s="309"/>
      <c r="E290" s="309"/>
      <c r="F290" s="306"/>
      <c r="G290" s="306"/>
      <c r="H290" s="306"/>
      <c r="I290" s="306"/>
      <c r="J290" s="310"/>
      <c r="K290" s="306"/>
      <c r="L290" s="306"/>
      <c r="M290" s="306"/>
      <c r="N290" s="309"/>
      <c r="O290" s="44"/>
      <c r="R290" s="257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257"/>
    </row>
    <row r="292" spans="1:18" ht="12.75" customHeight="1">
      <c r="A292" s="256"/>
      <c r="B292" s="258" t="s">
        <v>820</v>
      </c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A302" s="259"/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56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</sheetData>
  <autoFilter ref="R1:R30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2021-12-10T03:10:04Z</dcterms:modified>
</cp:coreProperties>
</file>