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B9DC5FDF-2CF8-47F9-A5D5-AF13E67052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F&amp;O)'!$R$1:$R$294</definedName>
  </definedNames>
  <calcPr calcId="191029"/>
</workbook>
</file>

<file path=xl/calcChain.xml><?xml version="1.0" encoding="utf-8"?>
<calcChain xmlns="http://schemas.openxmlformats.org/spreadsheetml/2006/main">
  <c r="K76" i="6" l="1"/>
  <c r="K75" i="6"/>
  <c r="L50" i="6"/>
  <c r="K50" i="6"/>
  <c r="L49" i="6"/>
  <c r="K49" i="6"/>
  <c r="M50" i="6" l="1"/>
  <c r="M49" i="6"/>
  <c r="K74" i="6" l="1"/>
  <c r="K73" i="6"/>
  <c r="K48" i="6"/>
  <c r="L48" i="6"/>
  <c r="L42" i="6"/>
  <c r="K42" i="6"/>
  <c r="L47" i="6"/>
  <c r="K47" i="6"/>
  <c r="K71" i="6"/>
  <c r="K70" i="6"/>
  <c r="K72" i="6"/>
  <c r="M72" i="6" s="1"/>
  <c r="P22" i="6"/>
  <c r="P21" i="6"/>
  <c r="K69" i="6"/>
  <c r="K68" i="6"/>
  <c r="K67" i="6"/>
  <c r="K66" i="6"/>
  <c r="L45" i="6"/>
  <c r="K45" i="6"/>
  <c r="L46" i="6"/>
  <c r="K46" i="6"/>
  <c r="M46" i="6" s="1"/>
  <c r="M48" i="6" l="1"/>
  <c r="M47" i="6"/>
  <c r="M42" i="6"/>
  <c r="M45" i="6"/>
  <c r="L43" i="6"/>
  <c r="K43" i="6" l="1"/>
  <c r="L41" i="6"/>
  <c r="K41" i="6"/>
  <c r="L38" i="6"/>
  <c r="K38" i="6"/>
  <c r="M41" i="6" l="1"/>
  <c r="M43" i="6"/>
  <c r="M38" i="6"/>
  <c r="L44" i="6" l="1"/>
  <c r="K44" i="6"/>
  <c r="M44" i="6" l="1"/>
  <c r="L40" i="6"/>
  <c r="K40" i="6"/>
  <c r="L39" i="6"/>
  <c r="K39" i="6"/>
  <c r="L13" i="6"/>
  <c r="K13" i="6"/>
  <c r="L37" i="6"/>
  <c r="K37" i="6"/>
  <c r="L36" i="6"/>
  <c r="K36" i="6"/>
  <c r="M40" i="6" l="1"/>
  <c r="M39" i="6"/>
  <c r="M13" i="6"/>
  <c r="M37" i="6"/>
  <c r="M36" i="6"/>
  <c r="K62" i="6"/>
  <c r="K63" i="6"/>
  <c r="K61" i="6" l="1"/>
  <c r="K59" i="6"/>
  <c r="K58" i="6"/>
  <c r="K65" i="6"/>
  <c r="K64" i="6"/>
  <c r="K60" i="6"/>
  <c r="L19" i="6"/>
  <c r="K19" i="6"/>
  <c r="M19" i="6" l="1"/>
  <c r="P18" i="6"/>
  <c r="P17" i="6" l="1"/>
  <c r="P16" i="6" l="1"/>
  <c r="P14" i="6" l="1"/>
  <c r="P15" i="6"/>
  <c r="P11" i="6" l="1"/>
  <c r="P12" i="6"/>
  <c r="K288" i="6" l="1"/>
  <c r="L288" i="6" s="1"/>
  <c r="K282" i="6"/>
  <c r="L282" i="6" s="1"/>
  <c r="P10" i="6" l="1"/>
  <c r="L35" i="6" l="1"/>
  <c r="K35" i="6"/>
  <c r="M35" i="6" l="1"/>
  <c r="K290" i="6" l="1"/>
  <c r="L290" i="6" s="1"/>
  <c r="K278" i="6" l="1"/>
  <c r="L278" i="6" s="1"/>
  <c r="K279" i="6" l="1"/>
  <c r="L279" i="6" s="1"/>
  <c r="K272" i="6"/>
  <c r="L272" i="6" s="1"/>
  <c r="K289" i="6" l="1"/>
  <c r="L289" i="6" s="1"/>
  <c r="K283" i="6"/>
  <c r="L283" i="6" s="1"/>
  <c r="K285" i="6" l="1"/>
  <c r="L285" i="6" s="1"/>
  <c r="L6" i="2" l="1"/>
  <c r="K6" i="3"/>
  <c r="D7" i="5" l="1"/>
  <c r="M7" i="6"/>
  <c r="K280" i="6" l="1"/>
  <c r="L280" i="6" s="1"/>
  <c r="K277" i="6" l="1"/>
  <c r="L277" i="6" s="1"/>
  <c r="K281" i="6" l="1"/>
  <c r="L281" i="6" s="1"/>
  <c r="K276" i="6"/>
  <c r="L276" i="6" s="1"/>
  <c r="K275" i="6"/>
  <c r="L275" i="6" s="1"/>
  <c r="K273" i="6"/>
  <c r="L273" i="6" s="1"/>
  <c r="H271" i="6"/>
  <c r="K271" i="6" s="1"/>
  <c r="L271" i="6" s="1"/>
  <c r="K270" i="6"/>
  <c r="L270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F239" i="6"/>
  <c r="K239" i="6" s="1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F233" i="6"/>
  <c r="K233" i="6" s="1"/>
  <c r="L233" i="6" s="1"/>
  <c r="F232" i="6"/>
  <c r="K232" i="6" s="1"/>
  <c r="L232" i="6" s="1"/>
  <c r="K231" i="6"/>
  <c r="L231" i="6" s="1"/>
  <c r="F230" i="6"/>
  <c r="K230" i="6" s="1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2" i="6"/>
  <c r="L212" i="6" s="1"/>
  <c r="K211" i="6"/>
  <c r="L211" i="6" s="1"/>
  <c r="F210" i="6"/>
  <c r="K210" i="6" s="1"/>
  <c r="L210" i="6" s="1"/>
  <c r="K209" i="6"/>
  <c r="L209" i="6" s="1"/>
  <c r="K206" i="6"/>
  <c r="L206" i="6" s="1"/>
  <c r="K205" i="6"/>
  <c r="L205" i="6" s="1"/>
  <c r="K204" i="6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2" i="6"/>
  <c r="L182" i="6" s="1"/>
  <c r="K180" i="6"/>
  <c r="L180" i="6" s="1"/>
  <c r="K178" i="6"/>
  <c r="L178" i="6" s="1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L164" i="6" s="1"/>
  <c r="K163" i="6"/>
  <c r="L163" i="6" s="1"/>
  <c r="F162" i="6"/>
  <c r="K162" i="6" s="1"/>
  <c r="L162" i="6" s="1"/>
  <c r="H161" i="6"/>
  <c r="K161" i="6" s="1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H127" i="6"/>
  <c r="K127" i="6" s="1"/>
  <c r="L127" i="6" s="1"/>
  <c r="F126" i="6"/>
  <c r="K126" i="6" s="1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6" i="4"/>
</calcChain>
</file>

<file path=xl/sharedStrings.xml><?xml version="1.0" encoding="utf-8"?>
<sst xmlns="http://schemas.openxmlformats.org/spreadsheetml/2006/main" count="3112" uniqueCount="1162">
  <si>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</si>
  <si>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</si>
  <si>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</si>
  <si>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</si>
  <si>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</si>
  <si>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</si>
  <si>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</si>
  <si>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</si>
  <si>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</si>
  <si>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</si>
  <si>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</si>
  <si>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</si>
  <si>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</si>
  <si>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</si>
  <si>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</si>
  <si>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</si>
  <si>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</si>
  <si>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</si>
  <si>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</si>
  <si>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</si>
  <si>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</si>
  <si>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</si>
  <si>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</si>
  <si>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</si>
  <si>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</si>
  <si>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</si>
  <si>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</si>
  <si>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</si>
  <si>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</si>
  <si>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</si>
  <si>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</si>
  <si>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</si>
  <si>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</si>
  <si>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</si>
  <si>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</si>
  <si>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</si>
  <si>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</si>
  <si>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</si>
  <si>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</si>
  <si>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</si>
  <si>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</si>
  <si>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</si>
  <si>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</si>
  <si>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</si>
  <si>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</si>
  <si>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</si>
  <si>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</si>
  <si>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</si>
  <si>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</si>
  <si>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</si>
  <si>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</si>
  <si>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</si>
  <si>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</si>
  <si>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</si>
  <si>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</si>
  <si>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</si>
  <si>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</si>
  <si>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</si>
  <si>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</si>
  <si>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</si>
  <si>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</si>
  <si>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</si>
  <si>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</si>
  <si>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</si>
  <si>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</si>
  <si>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</si>
  <si>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</si>
  <si>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</si>
  <si>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</si>
  <si>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</si>
  <si>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</si>
  <si>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</si>
  <si>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</si>
  <si>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</si>
  <si>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</si>
  <si>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</si>
  <si>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</si>
  <si>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</si>
  <si>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</si>
  <si>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</si>
  <si>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</si>
  <si>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</si>
  <si>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</si>
  <si>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</si>
  <si>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</si>
  <si>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</si>
  <si>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</si>
  <si>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</si>
  <si>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</si>
  <si>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</si>
  <si>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</si>
  <si>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</si>
  <si>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</si>
  <si>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</si>
  <si>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</si>
  <si>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</si>
  <si>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</si>
  <si>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</si>
  <si>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</si>
  <si>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</si>
  <si>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</si>
  <si>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</si>
  <si>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</si>
  <si>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</si>
  <si>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</si>
  <si>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</si>
  <si>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</si>
  <si>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</si>
  <si>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</si>
  <si>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</si>
  <si>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</si>
  <si>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</si>
  <si>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</si>
  <si>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</si>
  <si>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</si>
  <si>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</si>
  <si>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</si>
  <si>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</si>
  <si>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</si>
  <si>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</si>
  <si>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</si>
  <si>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</si>
  <si>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</si>
  <si>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</si>
  <si>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</si>
  <si>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</si>
  <si>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</si>
  <si>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</si>
  <si>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</si>
  <si>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</si>
  <si>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</si>
  <si>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</si>
  <si>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</si>
  <si>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</si>
  <si>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</si>
  <si>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</si>
  <si>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</si>
  <si>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</si>
  <si>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</si>
  <si>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</si>
  <si>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</si>
  <si>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</si>
  <si>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</si>
  <si>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</si>
  <si>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</si>
  <si>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</si>
  <si>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</si>
  <si>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</si>
  <si>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</si>
  <si>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</si>
  <si>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</si>
  <si>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</si>
  <si>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</si>
  <si>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</si>
  <si>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</si>
  <si>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</si>
  <si>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</si>
  <si>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</si>
  <si>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</si>
  <si>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</si>
  <si>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</si>
  <si>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</si>
  <si>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</si>
  <si>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</si>
  <si>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</si>
  <si>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</si>
  <si>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</si>
  <si>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</si>
  <si>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</si>
  <si>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</si>
  <si>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</si>
  <si>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</si>
  <si>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</si>
  <si>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</si>
  <si>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</si>
  <si>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</si>
  <si>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</si>
  <si>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</si>
  <si>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</si>
  <si>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</si>
  <si>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</si>
  <si>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</si>
  <si>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</si>
  <si>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</si>
  <si>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</si>
  <si>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</si>
  <si>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</si>
  <si>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</si>
  <si>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</si>
  <si>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</si>
  <si>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</si>
  <si>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</si>
  <si>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</si>
  <si>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</si>
  <si>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</si>
  <si>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</si>
  <si>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</si>
  <si>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</si>
  <si>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</si>
  <si>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</si>
  <si>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</si>
  <si>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</si>
  <si>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</si>
  <si>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</si>
  <si>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</si>
  <si>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</si>
  <si>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</si>
  <si>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</si>
  <si>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</si>
  <si>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</si>
  <si>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</si>
  <si>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</si>
  <si>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</si>
  <si>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</si>
  <si>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</si>
  <si>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</si>
  <si>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</si>
  <si>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</si>
  <si>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</si>
  <si>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</si>
  <si>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</si>
  <si>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</si>
  <si>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</si>
  <si>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</si>
  <si>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</si>
  <si>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</si>
  <si>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</si>
  <si>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</si>
  <si>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</si>
  <si>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</si>
  <si>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</si>
  <si>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</si>
  <si>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</si>
  <si>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</si>
  <si>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</si>
  <si>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</si>
  <si>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</si>
  <si>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</si>
  <si>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</si>
  <si>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</si>
  <si>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</si>
  <si>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</si>
  <si>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</si>
  <si>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</si>
  <si>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</si>
  <si>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</si>
  <si>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</si>
  <si>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</si>
  <si>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</si>
  <si>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</si>
  <si>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</si>
  <si>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</si>
  <si>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</si>
  <si>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</si>
  <si>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</si>
  <si>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</si>
  <si>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</si>
  <si>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</si>
  <si>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</si>
  <si>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</si>
  <si>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</si>
  <si>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</si>
  <si>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</si>
  <si>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</si>
  <si>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</si>
  <si>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</si>
  <si>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</si>
  <si>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</si>
  <si>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</si>
  <si>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</si>
  <si>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</si>
  <si>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</si>
  <si>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</si>
  <si>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</si>
  <si>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</si>
  <si>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</si>
  <si>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</si>
  <si>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</si>
  <si>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</si>
  <si>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</si>
  <si>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</si>
  <si>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</si>
  <si>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</si>
  <si>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</si>
  <si>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</si>
  <si>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</si>
  <si>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</si>
  <si>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</si>
  <si>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</si>
  <si>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</si>
  <si>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</si>
  <si>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</si>
  <si>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</si>
  <si>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</si>
  <si>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</si>
  <si>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</si>
  <si>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</si>
  <si>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</si>
  <si>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</si>
  <si>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</si>
  <si>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</si>
  <si>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</si>
  <si>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</si>
  <si>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</si>
  <si>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</si>
  <si>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</si>
  <si>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</si>
  <si>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</si>
  <si>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</si>
  <si>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</si>
  <si>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</si>
  <si>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</si>
  <si>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</si>
  <si>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</si>
  <si>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</si>
  <si>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</si>
  <si>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</si>
  <si>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</si>
  <si>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</si>
  <si>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</si>
  <si>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</si>
  <si>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</si>
  <si>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</si>
  <si>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</si>
  <si>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</si>
  <si>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</si>
  <si>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</si>
  <si>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</si>
  <si>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</si>
  <si>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</si>
  <si>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</si>
  <si>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</si>
  <si>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</si>
  <si>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</si>
  <si>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</si>
  <si>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</si>
  <si>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</si>
  <si>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</si>
  <si>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</si>
  <si>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</si>
  <si>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</si>
  <si>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</si>
  <si>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</si>
  <si>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</si>
  <si>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</si>
  <si>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</si>
  <si>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</si>
  <si>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</si>
  <si>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</si>
  <si>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</si>
  <si>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</si>
  <si>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</si>
  <si>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</si>
  <si>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</si>
  <si>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</si>
  <si>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</si>
  <si>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</si>
  <si>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</si>
  <si>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</si>
  <si>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</si>
  <si>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</si>
  <si>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</si>
  <si>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</si>
  <si>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</si>
  <si>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</si>
  <si>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</si>
  <si>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</si>
  <si>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</si>
  <si>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</si>
  <si>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</si>
  <si>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</si>
  <si>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</si>
  <si>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</si>
  <si>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</si>
  <si>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</si>
  <si>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</si>
  <si>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</si>
  <si>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</si>
  <si>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</si>
  <si>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</si>
  <si>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</si>
  <si>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</si>
  <si>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</si>
  <si>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</si>
  <si>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</si>
  <si>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</si>
  <si>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</si>
  <si>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</si>
  <si>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</si>
  <si>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</si>
  <si>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</si>
  <si>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</si>
  <si>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</si>
  <si>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</si>
  <si>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</si>
  <si>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</si>
  <si>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</si>
  <si>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</si>
  <si>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</si>
  <si>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</si>
  <si>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</si>
  <si>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</si>
  <si>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</si>
  <si>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</si>
  <si>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</si>
  <si>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</si>
  <si>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</si>
  <si>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</si>
  <si>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</si>
  <si>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</si>
  <si>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</si>
  <si>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</si>
  <si>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</si>
  <si>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</si>
  <si>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</si>
  <si>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</si>
  <si>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</si>
  <si>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</si>
  <si>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</si>
  <si>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</si>
  <si>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</si>
  <si>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</si>
  <si>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</si>
  <si>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</si>
  <si>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</si>
  <si>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</si>
  <si>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</si>
  <si>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</si>
  <si>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</si>
  <si>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</si>
  <si>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</si>
  <si>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</si>
  <si>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</si>
  <si>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</si>
  <si>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</si>
  <si>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</si>
  <si>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</si>
  <si>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</si>
  <si>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</si>
  <si>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</si>
  <si>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</si>
  <si>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</si>
  <si>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</si>
  <si>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</si>
  <si>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</si>
  <si>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</si>
  <si>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</si>
  <si>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</si>
  <si>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</si>
  <si>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</si>
  <si>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</si>
  <si>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</si>
  <si>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</si>
  <si>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</si>
  <si>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</si>
  <si>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</si>
  <si>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</si>
  <si>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</si>
  <si>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</si>
  <si>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</si>
  <si>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</si>
  <si>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</si>
  <si>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</si>
  <si>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</si>
  <si>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</si>
  <si>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</si>
  <si>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</si>
  <si>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</si>
  <si>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</si>
  <si>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</si>
  <si>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</si>
  <si>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</si>
  <si>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</si>
  <si>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</si>
  <si>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</si>
  <si>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</si>
  <si>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</si>
  <si>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</si>
  <si>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</si>
  <si>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</si>
  <si>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</si>
  <si>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</si>
  <si>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</si>
  <si>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</si>
  <si>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</si>
  <si>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</si>
  <si>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</si>
  <si>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</si>
  <si>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</si>
  <si>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</si>
  <si>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</si>
  <si>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</si>
  <si>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</si>
  <si>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</si>
  <si>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</si>
  <si>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</si>
  <si>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</si>
  <si>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</si>
  <si>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</si>
  <si>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</si>
  <si>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</si>
  <si>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</si>
  <si>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</si>
  <si>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</si>
  <si>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</si>
  <si>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</si>
  <si>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</si>
  <si>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</si>
  <si>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</si>
  <si>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</si>
  <si>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</si>
  <si>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</si>
  <si>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</si>
  <si>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</si>
  <si>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</si>
  <si>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</si>
  <si>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</si>
  <si>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</si>
  <si>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</si>
  <si>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</si>
  <si>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</si>
  <si>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</si>
  <si>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</si>
  <si>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</si>
  <si>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</si>
  <si>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</si>
  <si>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</si>
  <si>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</si>
  <si>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</si>
  <si>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</si>
  <si>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</si>
  <si>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</si>
  <si>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</si>
  <si>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</si>
  <si>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</si>
  <si>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</si>
  <si>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</si>
  <si>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</si>
  <si>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</si>
  <si>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</si>
  <si>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</si>
  <si>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</si>
  <si>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</si>
  <si>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</si>
  <si>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</si>
  <si>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</si>
  <si>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</si>
  <si>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</si>
  <si>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</si>
  <si>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</si>
  <si>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</si>
  <si>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</si>
  <si>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</si>
  <si>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</si>
  <si>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</si>
  <si>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</si>
  <si>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</si>
  <si>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</si>
  <si>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</si>
  <si>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</si>
  <si>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</si>
  <si>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</si>
  <si>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</si>
  <si>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</si>
  <si>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</si>
  <si>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</si>
  <si>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</si>
  <si>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</si>
  <si>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</si>
  <si>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</si>
  <si>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</si>
  <si>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</si>
  <si>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</si>
  <si>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</si>
  <si>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</si>
  <si>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</si>
  <si>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</si>
  <si>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</si>
  <si>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</si>
  <si>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</si>
  <si>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</si>
  <si>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</si>
  <si>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</si>
  <si>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</si>
  <si>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</si>
  <si>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</si>
  <si>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</si>
  <si>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</si>
  <si>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</si>
  <si>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</si>
  <si>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</si>
  <si>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</si>
  <si>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</si>
  <si>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</si>
  <si>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</si>
  <si>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</si>
  <si>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</si>
  <si>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</si>
  <si>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</si>
  <si>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</si>
  <si>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</si>
  <si>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</si>
  <si>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</si>
  <si>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</si>
  <si>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</si>
  <si>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</si>
  <si>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</si>
  <si>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</si>
  <si>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</si>
  <si>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</si>
  <si>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</si>
  <si>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</si>
  <si>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</si>
  <si>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</si>
  <si>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</si>
  <si>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</si>
  <si>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</si>
  <si>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</si>
  <si>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</si>
  <si>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</si>
  <si>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</si>
  <si>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</si>
  <si>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</si>
  <si>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</si>
  <si>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</si>
  <si>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</si>
  <si>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</si>
  <si>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</si>
  <si>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</si>
  <si>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</si>
  <si>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</si>
  <si>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</si>
  <si>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</si>
  <si>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</si>
  <si>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</si>
  <si>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</si>
  <si>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</si>
  <si>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</si>
  <si>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</si>
  <si>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</si>
  <si>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</si>
  <si>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</si>
  <si>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</si>
  <si>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</si>
  <si>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</si>
  <si>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</si>
  <si>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</si>
  <si>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</si>
  <si>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</si>
  <si>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</si>
  <si>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</si>
  <si>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</si>
  <si>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</si>
  <si>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</si>
  <si>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</si>
  <si>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</si>
  <si>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</si>
  <si>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</si>
  <si>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</si>
  <si>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</si>
  <si>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</si>
  <si>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</si>
  <si>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</si>
  <si>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</si>
  <si>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</si>
  <si>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</si>
  <si>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</si>
  <si>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</si>
  <si>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</si>
  <si>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</si>
  <si>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</si>
  <si>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</si>
  <si>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</si>
  <si>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</si>
  <si>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</si>
  <si>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</si>
  <si>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</si>
  <si>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</si>
  <si>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</si>
  <si>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</si>
  <si>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</si>
  <si>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</si>
  <si>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</si>
  <si>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</si>
  <si>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</si>
  <si>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</si>
  <si>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</si>
  <si>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</si>
  <si>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</si>
  <si>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</si>
  <si>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</si>
  <si>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</si>
  <si>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</si>
  <si>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</si>
  <si>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</si>
  <si>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</si>
  <si>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</si>
  <si>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</si>
  <si>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</si>
  <si>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</si>
  <si>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</si>
  <si>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</si>
  <si>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</si>
  <si>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</si>
  <si>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</si>
  <si>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</si>
  <si>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</si>
  <si>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</si>
  <si>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</si>
  <si>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</si>
  <si>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</si>
  <si>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</si>
  <si>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</si>
  <si>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</si>
  <si>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</si>
  <si>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</si>
  <si>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</si>
  <si>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</si>
  <si>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</si>
  <si>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</si>
  <si>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</si>
  <si>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</si>
  <si>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</si>
  <si>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</si>
  <si>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</si>
  <si>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</si>
  <si>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</si>
  <si>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</si>
  <si>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</si>
  <si>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</si>
  <si>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</si>
  <si>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</si>
  <si>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</si>
  <si>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</si>
  <si>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</si>
  <si>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</si>
  <si>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</si>
  <si>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</si>
  <si>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</si>
  <si>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</si>
  <si>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</si>
  <si>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</si>
  <si>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</si>
  <si>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</si>
  <si>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</si>
  <si>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</si>
  <si>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</si>
  <si>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</si>
  <si>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</si>
  <si>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</si>
  <si>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</si>
  <si>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</si>
  <si>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</si>
  <si>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</si>
  <si>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</si>
  <si>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</si>
  <si>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</si>
  <si>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</si>
  <si>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</si>
  <si>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</si>
  <si>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</si>
  <si>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</si>
  <si>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</si>
  <si>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</si>
  <si>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</si>
  <si>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</si>
  <si>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</si>
  <si>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</si>
  <si>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</si>
  <si>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</si>
  <si>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</si>
  <si>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</si>
  <si>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</si>
  <si>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</si>
  <si>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</si>
  <si>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</si>
  <si>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</si>
  <si>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</si>
  <si>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</si>
  <si>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</si>
  <si>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</si>
  <si>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</si>
  <si>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</si>
  <si>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</si>
  <si>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</si>
  <si>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</si>
  <si>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</si>
  <si>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</si>
  <si>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</si>
  <si>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</si>
  <si>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</si>
  <si>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</si>
  <si>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</si>
  <si>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</si>
  <si>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</si>
  <si>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</si>
  <si>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</si>
  <si>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</si>
  <si>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</si>
  <si>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</si>
  <si>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</si>
  <si>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</si>
  <si>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</si>
  <si>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</si>
  <si>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</si>
  <si>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</si>
  <si>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</si>
  <si>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</si>
  <si>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</si>
  <si>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</si>
  <si>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</si>
  <si>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</si>
  <si>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</si>
  <si>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</si>
  <si>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</si>
  <si>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</si>
  <si>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</si>
  <si>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</si>
  <si>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</si>
  <si>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</si>
  <si>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</si>
  <si>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</si>
  <si>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</si>
  <si>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</si>
  <si>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</si>
  <si>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</si>
  <si>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</si>
  <si>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</si>
  <si>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</si>
  <si>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</si>
  <si>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</si>
  <si>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</si>
  <si>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</si>
  <si>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</si>
  <si>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</si>
  <si>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</si>
  <si>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</si>
  <si>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</si>
  <si>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</si>
  <si>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</si>
  <si>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</si>
  <si>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</si>
  <si>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</si>
  <si>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</si>
  <si>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</si>
  <si>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</si>
  <si>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</si>
  <si>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</si>
  <si>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</si>
  <si>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</si>
  <si>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</si>
  <si>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</si>
  <si>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</si>
  <si>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</si>
  <si>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</si>
  <si>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</si>
  <si>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</si>
  <si>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</si>
  <si>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</si>
  <si>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</si>
  <si>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</si>
  <si>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</si>
  <si>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</si>
  <si>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</si>
  <si>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</si>
  <si>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</si>
  <si>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</si>
  <si>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</si>
  <si>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</si>
  <si>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</si>
  <si>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</si>
  <si>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</si>
  <si>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</si>
  <si>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</si>
  <si>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</si>
  <si>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</si>
  <si>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</si>
  <si>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</si>
  <si>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</si>
  <si>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2915-3015</t>
  </si>
  <si>
    <t>3200-3400</t>
  </si>
  <si>
    <t>Profit of Rs.20/-</t>
  </si>
  <si>
    <t>629-649</t>
  </si>
  <si>
    <t>690-720</t>
  </si>
  <si>
    <t>660-700</t>
  </si>
  <si>
    <t>601-621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</si>
  <si>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</si>
  <si>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</si>
  <si>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</si>
  <si>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</si>
  <si>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</si>
  <si>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</si>
  <si>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</si>
  <si>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</si>
  <si>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</si>
  <si>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</si>
  <si>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</si>
  <si>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</si>
  <si>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</si>
  <si>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</si>
  <si>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CRONY VYAPAR PVT LTD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</si>
  <si>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</si>
  <si>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</si>
  <si>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</si>
  <si>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</si>
  <si>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</si>
  <si>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</si>
  <si>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</si>
  <si>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</si>
  <si>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</si>
  <si>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</si>
  <si>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</si>
  <si>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</si>
  <si>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</si>
  <si>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</si>
  <si>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</si>
  <si>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</si>
  <si>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</si>
  <si>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INNOVATIVE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</si>
  <si>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</si>
  <si>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</si>
  <si>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</si>
  <si>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</si>
  <si>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</si>
  <si>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</si>
  <si>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</si>
  <si>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</si>
  <si>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</si>
  <si>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</si>
  <si>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</si>
  <si>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</si>
  <si>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</si>
  <si>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</si>
  <si>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</si>
  <si>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</si>
  <si>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</si>
  <si>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</si>
  <si>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</si>
  <si>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</si>
  <si>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</si>
  <si>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</si>
  <si>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</si>
  <si>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</si>
  <si>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JAINAM BROKING LIMITED</t>
  </si>
  <si>
    <t>UNIVASTU</t>
  </si>
  <si>
    <t>Univastu India Limited</t>
  </si>
  <si>
    <t>VEENA RAJESH SHAH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</si>
  <si>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</si>
  <si>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</si>
  <si>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</si>
  <si>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</si>
  <si>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</si>
  <si>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</si>
  <si>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</si>
  <si>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SRPL</t>
  </si>
  <si>
    <t>Shree Ram Proteins Ltd.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</si>
  <si>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</si>
  <si>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</si>
  <si>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</si>
  <si>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</si>
  <si>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</si>
  <si>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</si>
  <si>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</si>
  <si>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</si>
  <si>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</si>
  <si>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</si>
  <si>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</si>
  <si>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</si>
  <si>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</si>
  <si>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SETU SECURITIES PVT. LTD.</t>
  </si>
  <si>
    <t>CELLECOR</t>
  </si>
  <si>
    <t>Cellecor Gadgets Limited</t>
  </si>
  <si>
    <t>TRU</t>
  </si>
  <si>
    <t>TruCap Finance Limited</t>
  </si>
  <si>
    <t>RAJ RATAN COMMODITIES PRIVATE LIMITED</t>
  </si>
  <si>
    <t>L7 HITECH PRIVATE LIMITED</t>
  </si>
  <si>
    <t>BHAMINI KAMAL PAREKH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</si>
  <si>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</si>
  <si>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</si>
  <si>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</si>
  <si>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</si>
  <si>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</si>
  <si>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</si>
  <si>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</si>
  <si>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</si>
  <si>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ABVL</t>
  </si>
  <si>
    <t>PAVANKUMAR DONEPUDI</t>
  </si>
  <si>
    <t>CCAL</t>
  </si>
  <si>
    <t>HEMALI PATHIK THAKKAR</t>
  </si>
  <si>
    <t>CHOTHANI</t>
  </si>
  <si>
    <t>JEWEL CHITRANJAN GAMADIA</t>
  </si>
  <si>
    <t>RAWEDGE</t>
  </si>
  <si>
    <t>CAPACIOUS WEALTH MANAGEMENT LLP</t>
  </si>
  <si>
    <t>THINKINK</t>
  </si>
  <si>
    <t>MOHIT SHARMA</t>
  </si>
  <si>
    <t>MANISH KUMAR</t>
  </si>
  <si>
    <t>TRANSPACT</t>
  </si>
  <si>
    <t>GMDCLTD</t>
  </si>
  <si>
    <t>Gujarat Min. Dev. Corpn</t>
  </si>
  <si>
    <t>NIKUNJ KAUSHIK SHAH</t>
  </si>
  <si>
    <t>SANDEEP PRAKASHCHANDRA JAIN (HUF)</t>
  </si>
  <si>
    <t>TREL</t>
  </si>
  <si>
    <t>Transindia Real Estate L</t>
  </si>
  <si>
    <t>VISHNUINFR</t>
  </si>
  <si>
    <t>Vishnusurya Proj N Infr L</t>
  </si>
  <si>
    <t>VINNY</t>
  </si>
  <si>
    <t>Vinny Overseas Limited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</si>
  <si>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</si>
  <si>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</si>
  <si>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</si>
  <si>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</si>
  <si>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</si>
  <si>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</si>
  <si>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</si>
  <si>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</si>
  <si>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</si>
  <si>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</si>
  <si>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</si>
  <si>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</si>
  <si>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88-90</t>
  </si>
  <si>
    <t>115-140</t>
  </si>
  <si>
    <t>AARTIIND OCT FUT</t>
  </si>
  <si>
    <t>484.50-485.50</t>
  </si>
  <si>
    <t>495-505</t>
  </si>
  <si>
    <t>ADCON</t>
  </si>
  <si>
    <t>SALVATION DEVELOPERS LIMITED</t>
  </si>
  <si>
    <t>CAMEXLTD</t>
  </si>
  <si>
    <t>ANAND KANTILAL BAFNA</t>
  </si>
  <si>
    <t>CLEAR SKY TRADELINK LLP</t>
  </si>
  <si>
    <t>BHANUMATIBEN NATVARBHAI THAKKAR</t>
  </si>
  <si>
    <t>CHARMS</t>
  </si>
  <si>
    <t>GIRIDHAR SOMISETTY GUPTA</t>
  </si>
  <si>
    <t>AVIRAT ENTERPRISE</t>
  </si>
  <si>
    <t>CONFINT</t>
  </si>
  <si>
    <t>SYKES AND RAY EQUITIES (INDIA) LIMITED</t>
  </si>
  <si>
    <t>BONANZA PORTFOLIO LIMITED</t>
  </si>
  <si>
    <t>MILEFUR</t>
  </si>
  <si>
    <t>GRISHMA VIRAL JHAVERI</t>
  </si>
  <si>
    <t>RENU DHYANI</t>
  </si>
  <si>
    <t>OSIAJEE</t>
  </si>
  <si>
    <t>SWAPAN KARMAKAR</t>
  </si>
  <si>
    <t>ZENAB AIYUB YACOOBALI</t>
  </si>
  <si>
    <t>RAMAVISION</t>
  </si>
  <si>
    <t>VARUN BANSAL</t>
  </si>
  <si>
    <t>NIKHIL RAJESH SINGH</t>
  </si>
  <si>
    <t>SBLI</t>
  </si>
  <si>
    <t>SKSE SECURITIES LIMITED CORP CM/TM PROP A/C</t>
  </si>
  <si>
    <t>EKLINGJI TRADELINK PRIVATE LIMITED</t>
  </si>
  <si>
    <t>SCL</t>
  </si>
  <si>
    <t>PELICON FINANCE AND LEASING LIMITED</t>
  </si>
  <si>
    <t>RUBY BAXLA</t>
  </si>
  <si>
    <t>SHAIL SHARMA</t>
  </si>
  <si>
    <t>ANAND KUMAR YADAV</t>
  </si>
  <si>
    <t>AMIT SHARMA</t>
  </si>
  <si>
    <t>NIMISHABEN ASHVINBHAI PARMAR</t>
  </si>
  <si>
    <t>PATEL MEGHABEN VIPULKUMAR</t>
  </si>
  <si>
    <t>ANIL KUMAR GOEL (HUF)</t>
  </si>
  <si>
    <t>PRADEEPGARG</t>
  </si>
  <si>
    <t>ZEELEARN</t>
  </si>
  <si>
    <t>MANSI SHARE &amp; STOCK ADVISORS PRIVATE LIMITED</t>
  </si>
  <si>
    <t>ACEINTEG</t>
  </si>
  <si>
    <t>Ace Integrated Solu. Ltd.</t>
  </si>
  <si>
    <t>SHAMAL KOLEKAR</t>
  </si>
  <si>
    <t>AKG</t>
  </si>
  <si>
    <t>AKG Exim Limited</t>
  </si>
  <si>
    <t>MSB E TRADE SECURITIES LIMITED</t>
  </si>
  <si>
    <t>ANANTRAJ</t>
  </si>
  <si>
    <t>Anant Raj Industries Limi</t>
  </si>
  <si>
    <t>ELM PARK FUND LIMITED</t>
  </si>
  <si>
    <t>ANDHRAPAP</t>
  </si>
  <si>
    <t>ANDHRA PAPER LIMITED</t>
  </si>
  <si>
    <t>Asian Granito India Limit</t>
  </si>
  <si>
    <t>AUSOMENT</t>
  </si>
  <si>
    <t>Ausom Enterprise Limited</t>
  </si>
  <si>
    <t>BIRLAMONEY</t>
  </si>
  <si>
    <t>Aditya Birla Money Ltd</t>
  </si>
  <si>
    <t>SETU SECURITIES PVT LTD</t>
  </si>
  <si>
    <t>MANSI SHARE AND STOCK ADVISORS PVT LTD</t>
  </si>
  <si>
    <t>YUGA STOCKS AND COMMODITIES PRIVATE LIMITED  .</t>
  </si>
  <si>
    <t>CLOUD</t>
  </si>
  <si>
    <t>Varanium Cloud Limited</t>
  </si>
  <si>
    <t>EVLI EMERGING FRONTIER FUND</t>
  </si>
  <si>
    <t>DCW</t>
  </si>
  <si>
    <t>DCW Ltd</t>
  </si>
  <si>
    <t>GIPCL</t>
  </si>
  <si>
    <t>Gujarat Ind Power Ltd</t>
  </si>
  <si>
    <t>GOYALSALT</t>
  </si>
  <si>
    <t>Goyal Salt Limited</t>
  </si>
  <si>
    <t>SANTOSH DEVI AGARWAL</t>
  </si>
  <si>
    <t>RADHESHYAM</t>
  </si>
  <si>
    <t>HOLMARC</t>
  </si>
  <si>
    <t>Holmarc Opto Mechatro L</t>
  </si>
  <si>
    <t>LIESHA CORPORATION PRIVATE LIMITED .</t>
  </si>
  <si>
    <t>JINDALPHOT</t>
  </si>
  <si>
    <t>Jindal Photo Limited</t>
  </si>
  <si>
    <t>JKTYRE</t>
  </si>
  <si>
    <t>JK Tyre &amp; Industries Ltd</t>
  </si>
  <si>
    <t>JPASSOCIAT</t>
  </si>
  <si>
    <t>Jaiprakash Associates Lim</t>
  </si>
  <si>
    <t>HI GROWTH CORPORATE SERVICES PVT LTD</t>
  </si>
  <si>
    <t>LATTEYS</t>
  </si>
  <si>
    <t>Latteys Industries Ltd</t>
  </si>
  <si>
    <t>YASH RAMESH BRAHMBHATT</t>
  </si>
  <si>
    <t>Laxmi Organic Indus Ltd</t>
  </si>
  <si>
    <t>MAHESHWARI</t>
  </si>
  <si>
    <t>Maheshwari Logistics Limi</t>
  </si>
  <si>
    <t>VAX ENTERPRISE PRIVATE LIMITED</t>
  </si>
  <si>
    <t>MAL</t>
  </si>
  <si>
    <t>Mangalam Alloys Limited</t>
  </si>
  <si>
    <t>SOMANI VENTURES AND INNOVATIONS LIMITED</t>
  </si>
  <si>
    <t>MARSHALL</t>
  </si>
  <si>
    <t>Marshall Machines Ltd</t>
  </si>
  <si>
    <t>VISHAL PRAKASH JAIN</t>
  </si>
  <si>
    <t>Multi Commodity Exchange</t>
  </si>
  <si>
    <t>Mishra Dhatu Nigam Ltd</t>
  </si>
  <si>
    <t>MOIL</t>
  </si>
  <si>
    <t>MOIL Limited</t>
  </si>
  <si>
    <t>QUANT MUTUAL FUND GILT FUND</t>
  </si>
  <si>
    <t>MRO-TEK</t>
  </si>
  <si>
    <t>MRO-TEK Realty Ltd</t>
  </si>
  <si>
    <t>OLIL</t>
  </si>
  <si>
    <t>Oneclick Logistics Ind L</t>
  </si>
  <si>
    <t>HEMANT VINODBHAI LIMBASIYA</t>
  </si>
  <si>
    <t>JYOTIBEN GAJENDRARAY BUSA</t>
  </si>
  <si>
    <t>TOPGAIN FINANCE PRIVATE LIMITED</t>
  </si>
  <si>
    <t>PPL</t>
  </si>
  <si>
    <t>Prakash Pipes Limited</t>
  </si>
  <si>
    <t>SECURCRED</t>
  </si>
  <si>
    <t>SecUR Credentials Limited</t>
  </si>
  <si>
    <t>JANAK NAVINBHAI PANCHAL</t>
  </si>
  <si>
    <t>STARPAPER</t>
  </si>
  <si>
    <t>Star Paper Mills Ltd</t>
  </si>
  <si>
    <t>TARMAT</t>
  </si>
  <si>
    <t>Tarmat Limited</t>
  </si>
  <si>
    <t>CINCO STOCK VISION LLP</t>
  </si>
  <si>
    <t>Zee News Limited</t>
  </si>
  <si>
    <t>HELICON TRADING HOUSE PRIVATE LIMITED</t>
  </si>
  <si>
    <t>HYPNOS FUND LIMITED</t>
  </si>
  <si>
    <t>AROGRANITE</t>
  </si>
  <si>
    <t>Aro Granite Industries Li</t>
  </si>
  <si>
    <t>VAISHALI ANILKUMAR</t>
  </si>
  <si>
    <t>CANARYS</t>
  </si>
  <si>
    <t>Canarys Automations Ltd</t>
  </si>
  <si>
    <t>ALACRITY SECURITIES LTD</t>
  </si>
  <si>
    <t>ABSOLUTE RETURNS SCHEME</t>
  </si>
  <si>
    <t>GOCLCORP</t>
  </si>
  <si>
    <t>Gulf Oil Corp. Ltd.</t>
  </si>
  <si>
    <t>AVIATOR GLOBAL INVESTMENT FUND</t>
  </si>
  <si>
    <t>BARUN MORE</t>
  </si>
  <si>
    <t>MSPL</t>
  </si>
  <si>
    <t>MSP Steel &amp; Power Ltd.</t>
  </si>
  <si>
    <t>STATE BANK OF INDIA</t>
  </si>
  <si>
    <t>UCL</t>
  </si>
  <si>
    <t>Ushanti Colour Chem Ltd</t>
  </si>
  <si>
    <t>VIRAJ VARUN SHETH</t>
  </si>
  <si>
    <t>VETO</t>
  </si>
  <si>
    <t>Veto Switchgear Cable Ltd</t>
  </si>
  <si>
    <t>ASHOK KUMAR LODHA</t>
  </si>
  <si>
    <t>CHOWDHARY MANJUDEVI MAHAVEER</t>
  </si>
  <si>
    <t>YATRA</t>
  </si>
  <si>
    <t>Yatra Online Limited</t>
  </si>
  <si>
    <t>INTEGRATED CORE STRATEGIES ASIA PTE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</si>
</sst>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45211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45211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40.200000000000003">
      <c r="A10" s="355"/>
      <c r="B10" s="357"/>
      <c r="C10" s="357"/>
      <c r="D10" s="357"/>
      <c r="E10" s="28" t="s">
        <v>24</v>
      </c>
      <c r="F10" s="28" t="s">
        <v>24</v>
      </c>
      <c r="G10" s="267" t="s">
        <v>25</v>
      </c>
      <c r="H10" s="267" t="s">
        <v>26</v>
      </c>
      <c r="I10" s="267" t="s">
        <v>27</v>
      </c>
      <c r="J10" s="267" t="s">
        <v>28</v>
      </c>
      <c r="K10" s="267" t="s">
        <v>29</v>
      </c>
      <c r="L10" s="267" t="s">
        <v>30</v>
      </c>
      <c r="M10" s="267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4">
        <v>1</v>
      </c>
      <c r="B11" s="288" t="s">
        <v>34</v>
      </c>
      <c r="C11" s="261" t="s">
        <v>35</v>
      </c>
      <c r="D11" s="279">
        <v>45225</v>
      </c>
      <c r="E11" s="261">
        <v>19850.099999999999</v>
      </c>
      <c r="F11" s="261">
        <v>19835</v>
      </c>
      <c r="G11" s="260">
        <v>19795.099999999999</v>
      </c>
      <c r="H11" s="260">
        <v>19740.099999999999</v>
      </c>
      <c r="I11" s="260">
        <v>19700.199999999997</v>
      </c>
      <c r="J11" s="260">
        <v>19890</v>
      </c>
      <c r="K11" s="260">
        <v>19929.900000000001</v>
      </c>
      <c r="L11" s="260">
        <v>19984.900000000001</v>
      </c>
      <c r="M11" s="259">
        <v>19874.900000000001</v>
      </c>
      <c r="N11" s="259">
        <v>19780</v>
      </c>
      <c r="O11" s="259">
        <v>11197400</v>
      </c>
      <c r="P11" s="262">
        <v>-3.9295090687578291E-2</v>
      </c>
    </row>
    <row r="12" spans="1:16" ht="12.75" customHeight="1">
      <c r="A12" s="274">
        <v>2</v>
      </c>
      <c r="B12" s="288" t="s">
        <v>34</v>
      </c>
      <c r="C12" s="261" t="s">
        <v>36</v>
      </c>
      <c r="D12" s="279">
        <v>45225</v>
      </c>
      <c r="E12" s="261">
        <v>44685.55</v>
      </c>
      <c r="F12" s="261">
        <v>44681.216666666667</v>
      </c>
      <c r="G12" s="260">
        <v>44554.433333333334</v>
      </c>
      <c r="H12" s="260">
        <v>44423.316666666666</v>
      </c>
      <c r="I12" s="260">
        <v>44296.533333333333</v>
      </c>
      <c r="J12" s="260">
        <v>44812.333333333336</v>
      </c>
      <c r="K12" s="260">
        <v>44939.116666666676</v>
      </c>
      <c r="L12" s="260">
        <v>45070.233333333337</v>
      </c>
      <c r="M12" s="259">
        <v>44808</v>
      </c>
      <c r="N12" s="259">
        <v>44550.1</v>
      </c>
      <c r="O12" s="259">
        <v>2408940</v>
      </c>
      <c r="P12" s="262">
        <v>-4.769359400850337E-2</v>
      </c>
    </row>
    <row r="13" spans="1:16" ht="12.75" customHeight="1">
      <c r="A13" s="274">
        <v>3</v>
      </c>
      <c r="B13" s="288" t="s">
        <v>34</v>
      </c>
      <c r="C13" s="287" t="s">
        <v>37</v>
      </c>
      <c r="D13" s="281">
        <v>45230</v>
      </c>
      <c r="E13" s="280">
        <v>20013.7</v>
      </c>
      <c r="F13" s="280">
        <v>20009.083333333332</v>
      </c>
      <c r="G13" s="282">
        <v>19956.616666666665</v>
      </c>
      <c r="H13" s="282">
        <v>19899.533333333333</v>
      </c>
      <c r="I13" s="282">
        <v>19847.066666666666</v>
      </c>
      <c r="J13" s="282">
        <v>20066.166666666664</v>
      </c>
      <c r="K13" s="282">
        <v>20118.633333333331</v>
      </c>
      <c r="L13" s="282">
        <v>20175.716666666664</v>
      </c>
      <c r="M13" s="283">
        <v>20061.55</v>
      </c>
      <c r="N13" s="283">
        <v>19952</v>
      </c>
      <c r="O13" s="283">
        <v>68520</v>
      </c>
      <c r="P13" s="284">
        <v>-3.5472972972972971E-2</v>
      </c>
    </row>
    <row r="14" spans="1:16" ht="12.75" customHeight="1">
      <c r="A14" s="274">
        <v>4</v>
      </c>
      <c r="B14" s="288" t="s">
        <v>34</v>
      </c>
      <c r="C14" s="287" t="s">
        <v>38</v>
      </c>
      <c r="D14" s="281">
        <v>45229</v>
      </c>
      <c r="E14" s="280">
        <v>9114.25</v>
      </c>
      <c r="F14" s="280">
        <v>9132.8333333333339</v>
      </c>
      <c r="G14" s="282">
        <v>9067.3166666666675</v>
      </c>
      <c r="H14" s="282">
        <v>9020.3833333333332</v>
      </c>
      <c r="I14" s="282">
        <v>8954.8666666666668</v>
      </c>
      <c r="J14" s="282">
        <v>9179.7666666666682</v>
      </c>
      <c r="K14" s="282">
        <v>9245.2833333333347</v>
      </c>
      <c r="L14" s="282">
        <v>9292.216666666669</v>
      </c>
      <c r="M14" s="283">
        <v>9198.35</v>
      </c>
      <c r="N14" s="283">
        <v>9085.9</v>
      </c>
      <c r="O14" s="283">
        <v>412875</v>
      </c>
      <c r="P14" s="284">
        <v>-1.1847065158858373E-2</v>
      </c>
    </row>
    <row r="15" spans="1:16" ht="12.75" customHeight="1">
      <c r="A15" s="274">
        <v>5</v>
      </c>
      <c r="B15" s="288" t="s">
        <v>39</v>
      </c>
      <c r="C15" s="280" t="s">
        <v>40</v>
      </c>
      <c r="D15" s="281">
        <v>45225</v>
      </c>
      <c r="E15" s="280">
        <v>484.95</v>
      </c>
      <c r="F15" s="280">
        <v>486.7</v>
      </c>
      <c r="G15" s="282">
        <v>479.04999999999995</v>
      </c>
      <c r="H15" s="282">
        <v>473.15</v>
      </c>
      <c r="I15" s="282">
        <v>465.49999999999994</v>
      </c>
      <c r="J15" s="282">
        <v>492.59999999999997</v>
      </c>
      <c r="K15" s="282">
        <v>500.24999999999994</v>
      </c>
      <c r="L15" s="282">
        <v>506.15</v>
      </c>
      <c r="M15" s="283">
        <v>494.35</v>
      </c>
      <c r="N15" s="283">
        <v>480.8</v>
      </c>
      <c r="O15" s="283">
        <v>16374000</v>
      </c>
      <c r="P15" s="284">
        <v>5.6523422377080912E-2</v>
      </c>
    </row>
    <row r="16" spans="1:16" ht="12.75" customHeight="1">
      <c r="A16" s="274">
        <v>6</v>
      </c>
      <c r="B16" s="288" t="s">
        <v>41</v>
      </c>
      <c r="C16" s="285" t="s">
        <v>42</v>
      </c>
      <c r="D16" s="281">
        <v>45225</v>
      </c>
      <c r="E16" s="280">
        <v>4190.55</v>
      </c>
      <c r="F16" s="280">
        <v>4199.0166666666673</v>
      </c>
      <c r="G16" s="282">
        <v>4168.133333333335</v>
      </c>
      <c r="H16" s="282">
        <v>4145.7166666666681</v>
      </c>
      <c r="I16" s="282">
        <v>4114.8333333333358</v>
      </c>
      <c r="J16" s="282">
        <v>4221.4333333333343</v>
      </c>
      <c r="K16" s="282">
        <v>4252.3166666666675</v>
      </c>
      <c r="L16" s="282">
        <v>4274.7333333333336</v>
      </c>
      <c r="M16" s="283">
        <v>4229.8999999999996</v>
      </c>
      <c r="N16" s="283">
        <v>4176.6000000000004</v>
      </c>
      <c r="O16" s="283">
        <v>1243750</v>
      </c>
      <c r="P16" s="284">
        <v>-1.6798418972332016E-2</v>
      </c>
    </row>
    <row r="17" spans="1:16" ht="12.75" customHeight="1">
      <c r="A17" s="274">
        <v>7</v>
      </c>
      <c r="B17" s="288" t="s">
        <v>43</v>
      </c>
      <c r="C17" s="285" t="s">
        <v>44</v>
      </c>
      <c r="D17" s="281">
        <v>45225</v>
      </c>
      <c r="E17" s="280">
        <v>22539.5</v>
      </c>
      <c r="F17" s="280">
        <v>22685.983333333334</v>
      </c>
      <c r="G17" s="282">
        <v>22313.366666666669</v>
      </c>
      <c r="H17" s="282">
        <v>22087.233333333334</v>
      </c>
      <c r="I17" s="282">
        <v>21714.616666666669</v>
      </c>
      <c r="J17" s="282">
        <v>22912.116666666669</v>
      </c>
      <c r="K17" s="282">
        <v>23284.73333333333</v>
      </c>
      <c r="L17" s="282">
        <v>23510.866666666669</v>
      </c>
      <c r="M17" s="283">
        <v>23058.6</v>
      </c>
      <c r="N17" s="283">
        <v>22459.85</v>
      </c>
      <c r="O17" s="283">
        <v>82000</v>
      </c>
      <c r="P17" s="284">
        <v>5.5612770339855816E-2</v>
      </c>
    </row>
    <row r="18" spans="1:16" ht="12.75" customHeight="1">
      <c r="A18" s="274">
        <v>8</v>
      </c>
      <c r="B18" s="288" t="s">
        <v>45</v>
      </c>
      <c r="C18" s="286" t="s">
        <v>46</v>
      </c>
      <c r="D18" s="281">
        <v>45225</v>
      </c>
      <c r="E18" s="280">
        <v>179.5</v>
      </c>
      <c r="F18" s="280">
        <v>179.83333333333334</v>
      </c>
      <c r="G18" s="282">
        <v>178.36666666666667</v>
      </c>
      <c r="H18" s="282">
        <v>177.23333333333332</v>
      </c>
      <c r="I18" s="282">
        <v>175.76666666666665</v>
      </c>
      <c r="J18" s="282">
        <v>180.9666666666667</v>
      </c>
      <c r="K18" s="282">
        <v>182.43333333333334</v>
      </c>
      <c r="L18" s="282">
        <v>183.56666666666672</v>
      </c>
      <c r="M18" s="283">
        <v>181.3</v>
      </c>
      <c r="N18" s="283">
        <v>178.7</v>
      </c>
      <c r="O18" s="283">
        <v>40662000</v>
      </c>
      <c r="P18" s="284">
        <v>-5.3092646668436425E-4</v>
      </c>
    </row>
    <row r="19" spans="1:16" ht="12.75" customHeight="1">
      <c r="A19" s="274">
        <v>9</v>
      </c>
      <c r="B19" s="288" t="s">
        <v>47</v>
      </c>
      <c r="C19" s="283" t="s">
        <v>48</v>
      </c>
      <c r="D19" s="281">
        <v>45225</v>
      </c>
      <c r="E19" s="280">
        <v>222.6</v>
      </c>
      <c r="F19" s="280">
        <v>223.1</v>
      </c>
      <c r="G19" s="282">
        <v>220.5</v>
      </c>
      <c r="H19" s="282">
        <v>218.4</v>
      </c>
      <c r="I19" s="282">
        <v>215.8</v>
      </c>
      <c r="J19" s="282">
        <v>225.2</v>
      </c>
      <c r="K19" s="282">
        <v>227.79999999999995</v>
      </c>
      <c r="L19" s="282">
        <v>229.89999999999998</v>
      </c>
      <c r="M19" s="283">
        <v>225.7</v>
      </c>
      <c r="N19" s="283">
        <v>221</v>
      </c>
      <c r="O19" s="283">
        <v>30916600</v>
      </c>
      <c r="P19" s="284">
        <v>-1.9218079841636423E-2</v>
      </c>
    </row>
    <row r="20" spans="1:16" ht="12.75" customHeight="1">
      <c r="A20" s="274">
        <v>10</v>
      </c>
      <c r="B20" s="288" t="s">
        <v>49</v>
      </c>
      <c r="C20" s="280" t="s">
        <v>50</v>
      </c>
      <c r="D20" s="281">
        <v>45225</v>
      </c>
      <c r="E20" s="280">
        <v>2046.05</v>
      </c>
      <c r="F20" s="280">
        <v>2032.5166666666667</v>
      </c>
      <c r="G20" s="282">
        <v>1998.5833333333335</v>
      </c>
      <c r="H20" s="282">
        <v>1951.1166666666668</v>
      </c>
      <c r="I20" s="282">
        <v>1917.1833333333336</v>
      </c>
      <c r="J20" s="282">
        <v>2079.9833333333336</v>
      </c>
      <c r="K20" s="282">
        <v>2113.9166666666661</v>
      </c>
      <c r="L20" s="282">
        <v>2161.3833333333332</v>
      </c>
      <c r="M20" s="283">
        <v>2066.4499999999998</v>
      </c>
      <c r="N20" s="283">
        <v>1985.05</v>
      </c>
      <c r="O20" s="283">
        <v>5975100</v>
      </c>
      <c r="P20" s="284">
        <v>4.8433479642803088E-3</v>
      </c>
    </row>
    <row r="21" spans="1:16" ht="12.75" customHeight="1">
      <c r="A21" s="274">
        <v>11</v>
      </c>
      <c r="B21" s="288" t="s">
        <v>45</v>
      </c>
      <c r="C21" s="280" t="s">
        <v>51</v>
      </c>
      <c r="D21" s="281">
        <v>45225</v>
      </c>
      <c r="E21" s="280">
        <v>2500.3000000000002</v>
      </c>
      <c r="F21" s="280">
        <v>2514.7666666666669</v>
      </c>
      <c r="G21" s="282">
        <v>2480.3333333333339</v>
      </c>
      <c r="H21" s="282">
        <v>2460.3666666666672</v>
      </c>
      <c r="I21" s="282">
        <v>2425.9333333333343</v>
      </c>
      <c r="J21" s="282">
        <v>2534.7333333333336</v>
      </c>
      <c r="K21" s="282">
        <v>2569.166666666667</v>
      </c>
      <c r="L21" s="282">
        <v>2589.1333333333332</v>
      </c>
      <c r="M21" s="283">
        <v>2549.1999999999998</v>
      </c>
      <c r="N21" s="283">
        <v>2494.8000000000002</v>
      </c>
      <c r="O21" s="283">
        <v>9425400</v>
      </c>
      <c r="P21" s="284">
        <v>2.7127948169661381E-3</v>
      </c>
    </row>
    <row r="22" spans="1:16" ht="12.75" customHeight="1">
      <c r="A22" s="274">
        <v>12</v>
      </c>
      <c r="B22" s="288" t="s">
        <v>45</v>
      </c>
      <c r="C22" s="280" t="s">
        <v>52</v>
      </c>
      <c r="D22" s="281">
        <v>45225</v>
      </c>
      <c r="E22" s="280">
        <v>817.9</v>
      </c>
      <c r="F22" s="280">
        <v>821.03333333333342</v>
      </c>
      <c r="G22" s="282">
        <v>812.56666666666683</v>
      </c>
      <c r="H22" s="282">
        <v>807.23333333333346</v>
      </c>
      <c r="I22" s="282">
        <v>798.76666666666688</v>
      </c>
      <c r="J22" s="282">
        <v>826.36666666666679</v>
      </c>
      <c r="K22" s="282">
        <v>834.83333333333326</v>
      </c>
      <c r="L22" s="282">
        <v>840.16666666666674</v>
      </c>
      <c r="M22" s="283">
        <v>829.5</v>
      </c>
      <c r="N22" s="283">
        <v>815.7</v>
      </c>
      <c r="O22" s="283">
        <v>53432000</v>
      </c>
      <c r="P22" s="284">
        <v>-1.629321813480022E-3</v>
      </c>
    </row>
    <row r="23" spans="1:16" ht="12.75" customHeight="1">
      <c r="A23" s="274">
        <v>13</v>
      </c>
      <c r="B23" s="288" t="s">
        <v>43</v>
      </c>
      <c r="C23" s="280" t="s">
        <v>53</v>
      </c>
      <c r="D23" s="281">
        <v>45225</v>
      </c>
      <c r="E23" s="280">
        <v>3556.1</v>
      </c>
      <c r="F23" s="280">
        <v>3577.0499999999997</v>
      </c>
      <c r="G23" s="282">
        <v>3530.0499999999993</v>
      </c>
      <c r="H23" s="282">
        <v>3503.9999999999995</v>
      </c>
      <c r="I23" s="282">
        <v>3456.9999999999991</v>
      </c>
      <c r="J23" s="282">
        <v>3603.0999999999995</v>
      </c>
      <c r="K23" s="282">
        <v>3650.1000000000004</v>
      </c>
      <c r="L23" s="282">
        <v>3676.1499999999996</v>
      </c>
      <c r="M23" s="283">
        <v>3624.05</v>
      </c>
      <c r="N23" s="283">
        <v>3551</v>
      </c>
      <c r="O23" s="283">
        <v>804200</v>
      </c>
      <c r="P23" s="284">
        <v>1.2846347607052897E-2</v>
      </c>
    </row>
    <row r="24" spans="1:16" ht="12.75" customHeight="1">
      <c r="A24" s="274">
        <v>14</v>
      </c>
      <c r="B24" s="288" t="s">
        <v>49</v>
      </c>
      <c r="C24" s="280" t="s">
        <v>54</v>
      </c>
      <c r="D24" s="281">
        <v>45225</v>
      </c>
      <c r="E24" s="280">
        <v>446.4</v>
      </c>
      <c r="F24" s="280">
        <v>444.43333333333334</v>
      </c>
      <c r="G24" s="282">
        <v>440.4666666666667</v>
      </c>
      <c r="H24" s="282">
        <v>434.53333333333336</v>
      </c>
      <c r="I24" s="282">
        <v>430.56666666666672</v>
      </c>
      <c r="J24" s="282">
        <v>450.36666666666667</v>
      </c>
      <c r="K24" s="282">
        <v>454.33333333333326</v>
      </c>
      <c r="L24" s="282">
        <v>460.26666666666665</v>
      </c>
      <c r="M24" s="283">
        <v>448.4</v>
      </c>
      <c r="N24" s="283">
        <v>438.5</v>
      </c>
      <c r="O24" s="283">
        <v>61952400</v>
      </c>
      <c r="P24" s="284">
        <v>-7.0680552750771713E-3</v>
      </c>
    </row>
    <row r="25" spans="1:16" ht="12.75" customHeight="1">
      <c r="A25" s="274">
        <v>15</v>
      </c>
      <c r="B25" s="288" t="s">
        <v>45</v>
      </c>
      <c r="C25" s="280" t="s">
        <v>55</v>
      </c>
      <c r="D25" s="281">
        <v>45225</v>
      </c>
      <c r="E25" s="280">
        <v>5114.2</v>
      </c>
      <c r="F25" s="280">
        <v>5124.7166666666662</v>
      </c>
      <c r="G25" s="282">
        <v>5087.4833333333327</v>
      </c>
      <c r="H25" s="282">
        <v>5060.7666666666664</v>
      </c>
      <c r="I25" s="282">
        <v>5023.5333333333328</v>
      </c>
      <c r="J25" s="282">
        <v>5151.4333333333325</v>
      </c>
      <c r="K25" s="282">
        <v>5188.6666666666661</v>
      </c>
      <c r="L25" s="282">
        <v>5215.3833333333323</v>
      </c>
      <c r="M25" s="283">
        <v>5161.95</v>
      </c>
      <c r="N25" s="283">
        <v>5098</v>
      </c>
      <c r="O25" s="283">
        <v>2403625</v>
      </c>
      <c r="P25" s="284">
        <v>8.4434654919236414E-3</v>
      </c>
    </row>
    <row r="26" spans="1:16" ht="12.75" customHeight="1">
      <c r="A26" s="274">
        <v>16</v>
      </c>
      <c r="B26" s="288" t="s">
        <v>56</v>
      </c>
      <c r="C26" s="280" t="s">
        <v>57</v>
      </c>
      <c r="D26" s="281">
        <v>45225</v>
      </c>
      <c r="E26" s="280">
        <v>377.95</v>
      </c>
      <c r="F26" s="280">
        <v>377.2833333333333</v>
      </c>
      <c r="G26" s="282">
        <v>374.16666666666663</v>
      </c>
      <c r="H26" s="282">
        <v>370.38333333333333</v>
      </c>
      <c r="I26" s="282">
        <v>367.26666666666665</v>
      </c>
      <c r="J26" s="282">
        <v>381.06666666666661</v>
      </c>
      <c r="K26" s="282">
        <v>384.18333333333328</v>
      </c>
      <c r="L26" s="282">
        <v>387.96666666666658</v>
      </c>
      <c r="M26" s="283">
        <v>380.4</v>
      </c>
      <c r="N26" s="283">
        <v>373.5</v>
      </c>
      <c r="O26" s="283">
        <v>11401900</v>
      </c>
      <c r="P26" s="284">
        <v>8.1076724693745966E-2</v>
      </c>
    </row>
    <row r="27" spans="1:16" ht="12.75" customHeight="1">
      <c r="A27" s="274">
        <v>17</v>
      </c>
      <c r="B27" s="288" t="s">
        <v>56</v>
      </c>
      <c r="C27" s="280" t="s">
        <v>58</v>
      </c>
      <c r="D27" s="281">
        <v>45225</v>
      </c>
      <c r="E27" s="280">
        <v>176.45</v>
      </c>
      <c r="F27" s="280">
        <v>175.85</v>
      </c>
      <c r="G27" s="282">
        <v>174.75</v>
      </c>
      <c r="H27" s="282">
        <v>173.05</v>
      </c>
      <c r="I27" s="282">
        <v>171.95000000000002</v>
      </c>
      <c r="J27" s="282">
        <v>177.54999999999998</v>
      </c>
      <c r="K27" s="282">
        <v>178.64999999999995</v>
      </c>
      <c r="L27" s="282">
        <v>180.34999999999997</v>
      </c>
      <c r="M27" s="283">
        <v>176.95</v>
      </c>
      <c r="N27" s="283">
        <v>174.15</v>
      </c>
      <c r="O27" s="283">
        <v>77790000</v>
      </c>
      <c r="P27" s="284">
        <v>-2.6286143447239955E-2</v>
      </c>
    </row>
    <row r="28" spans="1:16" ht="12.75" customHeight="1">
      <c r="A28" s="274">
        <v>18</v>
      </c>
      <c r="B28" s="288" t="s">
        <v>59</v>
      </c>
      <c r="C28" s="280" t="s">
        <v>60</v>
      </c>
      <c r="D28" s="281">
        <v>45225</v>
      </c>
      <c r="E28" s="280">
        <v>3177.05</v>
      </c>
      <c r="F28" s="280">
        <v>3180.2999999999997</v>
      </c>
      <c r="G28" s="282">
        <v>3161.8999999999996</v>
      </c>
      <c r="H28" s="282">
        <v>3146.75</v>
      </c>
      <c r="I28" s="282">
        <v>3128.35</v>
      </c>
      <c r="J28" s="282">
        <v>3195.4499999999994</v>
      </c>
      <c r="K28" s="282">
        <v>3213.85</v>
      </c>
      <c r="L28" s="282">
        <v>3228.9999999999991</v>
      </c>
      <c r="M28" s="283">
        <v>3198.7</v>
      </c>
      <c r="N28" s="283">
        <v>3165.15</v>
      </c>
      <c r="O28" s="283">
        <v>5916000</v>
      </c>
      <c r="P28" s="284">
        <v>2.1343632482975911E-3</v>
      </c>
    </row>
    <row r="29" spans="1:16" ht="12.75" customHeight="1">
      <c r="A29" s="274">
        <v>19</v>
      </c>
      <c r="B29" s="288" t="s">
        <v>45</v>
      </c>
      <c r="C29" s="280" t="s">
        <v>61</v>
      </c>
      <c r="D29" s="281">
        <v>45225</v>
      </c>
      <c r="E29" s="280">
        <v>1942.1</v>
      </c>
      <c r="F29" s="280">
        <v>1938.7</v>
      </c>
      <c r="G29" s="282">
        <v>1921.25</v>
      </c>
      <c r="H29" s="282">
        <v>1900.3999999999999</v>
      </c>
      <c r="I29" s="282">
        <v>1882.9499999999998</v>
      </c>
      <c r="J29" s="282">
        <v>1959.5500000000002</v>
      </c>
      <c r="K29" s="282">
        <v>1977.0000000000005</v>
      </c>
      <c r="L29" s="282">
        <v>1997.8500000000004</v>
      </c>
      <c r="M29" s="283">
        <v>1956.15</v>
      </c>
      <c r="N29" s="283">
        <v>1917.85</v>
      </c>
      <c r="O29" s="283">
        <v>3202809</v>
      </c>
      <c r="P29" s="284">
        <v>4.4399234083293444E-2</v>
      </c>
    </row>
    <row r="30" spans="1:16" ht="12.75" customHeight="1">
      <c r="A30" s="274">
        <v>20</v>
      </c>
      <c r="B30" s="288" t="s">
        <v>45</v>
      </c>
      <c r="C30" s="285" t="s">
        <v>62</v>
      </c>
      <c r="D30" s="281">
        <v>45225</v>
      </c>
      <c r="E30" s="280">
        <v>6878.85</v>
      </c>
      <c r="F30" s="280">
        <v>6929.2666666666664</v>
      </c>
      <c r="G30" s="282">
        <v>6821.583333333333</v>
      </c>
      <c r="H30" s="282">
        <v>6764.3166666666666</v>
      </c>
      <c r="I30" s="282">
        <v>6656.6333333333332</v>
      </c>
      <c r="J30" s="282">
        <v>6986.5333333333328</v>
      </c>
      <c r="K30" s="282">
        <v>7094.2166666666672</v>
      </c>
      <c r="L30" s="282">
        <v>7151.4833333333327</v>
      </c>
      <c r="M30" s="283">
        <v>7036.95</v>
      </c>
      <c r="N30" s="283">
        <v>6872</v>
      </c>
      <c r="O30" s="283">
        <v>520575</v>
      </c>
      <c r="P30" s="284">
        <v>6.538756715272448E-2</v>
      </c>
    </row>
    <row r="31" spans="1:16" ht="12.75" customHeight="1">
      <c r="A31" s="274">
        <v>21</v>
      </c>
      <c r="B31" s="288" t="s">
        <v>63</v>
      </c>
      <c r="C31" s="280" t="s">
        <v>64</v>
      </c>
      <c r="D31" s="281">
        <v>45225</v>
      </c>
      <c r="E31" s="280">
        <v>714.7</v>
      </c>
      <c r="F31" s="280">
        <v>715.55000000000007</v>
      </c>
      <c r="G31" s="282">
        <v>711.35000000000014</v>
      </c>
      <c r="H31" s="282">
        <v>708.00000000000011</v>
      </c>
      <c r="I31" s="282">
        <v>703.80000000000018</v>
      </c>
      <c r="J31" s="282">
        <v>718.90000000000009</v>
      </c>
      <c r="K31" s="282">
        <v>723.10000000000014</v>
      </c>
      <c r="L31" s="282">
        <v>726.45</v>
      </c>
      <c r="M31" s="283">
        <v>719.75</v>
      </c>
      <c r="N31" s="283">
        <v>712.2</v>
      </c>
      <c r="O31" s="283">
        <v>14211000</v>
      </c>
      <c r="P31" s="284">
        <v>7.8723404255319155E-3</v>
      </c>
    </row>
    <row r="32" spans="1:16" ht="12.75" customHeight="1">
      <c r="A32" s="274">
        <v>22</v>
      </c>
      <c r="B32" s="288" t="s">
        <v>43</v>
      </c>
      <c r="C32" s="280" t="s">
        <v>65</v>
      </c>
      <c r="D32" s="281">
        <v>45225</v>
      </c>
      <c r="E32" s="280">
        <v>903.4</v>
      </c>
      <c r="F32" s="280">
        <v>904.88333333333321</v>
      </c>
      <c r="G32" s="282">
        <v>897.06666666666638</v>
      </c>
      <c r="H32" s="282">
        <v>890.73333333333312</v>
      </c>
      <c r="I32" s="282">
        <v>882.91666666666629</v>
      </c>
      <c r="J32" s="282">
        <v>911.21666666666647</v>
      </c>
      <c r="K32" s="282">
        <v>919.0333333333333</v>
      </c>
      <c r="L32" s="282">
        <v>925.36666666666656</v>
      </c>
      <c r="M32" s="283">
        <v>912.7</v>
      </c>
      <c r="N32" s="283">
        <v>898.55</v>
      </c>
      <c r="O32" s="283">
        <v>16803600</v>
      </c>
      <c r="P32" s="284">
        <v>1.0451117872734488E-2</v>
      </c>
    </row>
    <row r="33" spans="1:16" ht="12.75" customHeight="1">
      <c r="A33" s="274">
        <v>23</v>
      </c>
      <c r="B33" s="288" t="s">
        <v>63</v>
      </c>
      <c r="C33" s="280" t="s">
        <v>66</v>
      </c>
      <c r="D33" s="281">
        <v>45225</v>
      </c>
      <c r="E33" s="280">
        <v>1022.5</v>
      </c>
      <c r="F33" s="280">
        <v>1021.7833333333334</v>
      </c>
      <c r="G33" s="282">
        <v>1016.7666666666669</v>
      </c>
      <c r="H33" s="282">
        <v>1011.0333333333334</v>
      </c>
      <c r="I33" s="282">
        <v>1006.0166666666669</v>
      </c>
      <c r="J33" s="282">
        <v>1027.5166666666669</v>
      </c>
      <c r="K33" s="282">
        <v>1032.5333333333335</v>
      </c>
      <c r="L33" s="282">
        <v>1038.2666666666669</v>
      </c>
      <c r="M33" s="283">
        <v>1026.8</v>
      </c>
      <c r="N33" s="283">
        <v>1016.05</v>
      </c>
      <c r="O33" s="283">
        <v>49953125</v>
      </c>
      <c r="P33" s="284">
        <v>-1.5883765314289231E-2</v>
      </c>
    </row>
    <row r="34" spans="1:16" ht="12.75" customHeight="1">
      <c r="A34" s="274">
        <v>24</v>
      </c>
      <c r="B34" s="288" t="s">
        <v>56</v>
      </c>
      <c r="C34" s="280" t="s">
        <v>67</v>
      </c>
      <c r="D34" s="281">
        <v>45225</v>
      </c>
      <c r="E34" s="280">
        <v>5087.25</v>
      </c>
      <c r="F34" s="280">
        <v>5090.6166666666668</v>
      </c>
      <c r="G34" s="282">
        <v>5069.3833333333332</v>
      </c>
      <c r="H34" s="282">
        <v>5051.5166666666664</v>
      </c>
      <c r="I34" s="282">
        <v>5030.2833333333328</v>
      </c>
      <c r="J34" s="282">
        <v>5108.4833333333336</v>
      </c>
      <c r="K34" s="282">
        <v>5129.7166666666672</v>
      </c>
      <c r="L34" s="282">
        <v>5147.5833333333339</v>
      </c>
      <c r="M34" s="283">
        <v>5111.8500000000004</v>
      </c>
      <c r="N34" s="283">
        <v>5072.75</v>
      </c>
      <c r="O34" s="283">
        <v>2203250</v>
      </c>
      <c r="P34" s="284">
        <v>-1.3764547896150402E-2</v>
      </c>
    </row>
    <row r="35" spans="1:16" ht="12.75" customHeight="1">
      <c r="A35" s="274">
        <v>25</v>
      </c>
      <c r="B35" s="288" t="s">
        <v>68</v>
      </c>
      <c r="C35" s="280" t="s">
        <v>69</v>
      </c>
      <c r="D35" s="281">
        <v>45225</v>
      </c>
      <c r="E35" s="280">
        <v>1640.7</v>
      </c>
      <c r="F35" s="280">
        <v>1643.8166666666666</v>
      </c>
      <c r="G35" s="282">
        <v>1634.8833333333332</v>
      </c>
      <c r="H35" s="282">
        <v>1629.0666666666666</v>
      </c>
      <c r="I35" s="282">
        <v>1620.1333333333332</v>
      </c>
      <c r="J35" s="282">
        <v>1649.6333333333332</v>
      </c>
      <c r="K35" s="282">
        <v>1658.5666666666666</v>
      </c>
      <c r="L35" s="282">
        <v>1664.3833333333332</v>
      </c>
      <c r="M35" s="283">
        <v>1652.75</v>
      </c>
      <c r="N35" s="283">
        <v>1638</v>
      </c>
      <c r="O35" s="283">
        <v>10095000</v>
      </c>
      <c r="P35" s="284">
        <v>-2.3788801856686973E-2</v>
      </c>
    </row>
    <row r="36" spans="1:16" ht="12.75" customHeight="1">
      <c r="A36" s="274">
        <v>26</v>
      </c>
      <c r="B36" s="288" t="s">
        <v>68</v>
      </c>
      <c r="C36" s="280" t="s">
        <v>70</v>
      </c>
      <c r="D36" s="281">
        <v>45225</v>
      </c>
      <c r="E36" s="280">
        <v>8136.3</v>
      </c>
      <c r="F36" s="280">
        <v>8151.45</v>
      </c>
      <c r="G36" s="282">
        <v>8114.9</v>
      </c>
      <c r="H36" s="282">
        <v>8093.5</v>
      </c>
      <c r="I36" s="282">
        <v>8056.95</v>
      </c>
      <c r="J36" s="282">
        <v>8172.8499999999995</v>
      </c>
      <c r="K36" s="282">
        <v>8209.4000000000015</v>
      </c>
      <c r="L36" s="282">
        <v>8230.7999999999993</v>
      </c>
      <c r="M36" s="283">
        <v>8188</v>
      </c>
      <c r="N36" s="283">
        <v>8130.05</v>
      </c>
      <c r="O36" s="283">
        <v>4215250</v>
      </c>
      <c r="P36" s="284">
        <v>-3.9285186826170434E-3</v>
      </c>
    </row>
    <row r="37" spans="1:16" ht="12.75" customHeight="1">
      <c r="A37" s="274">
        <v>27</v>
      </c>
      <c r="B37" s="288" t="s">
        <v>56</v>
      </c>
      <c r="C37" s="280" t="s">
        <v>71</v>
      </c>
      <c r="D37" s="281">
        <v>45225</v>
      </c>
      <c r="E37" s="280">
        <v>2586.0500000000002</v>
      </c>
      <c r="F37" s="280">
        <v>2587.7833333333333</v>
      </c>
      <c r="G37" s="282">
        <v>2567.3666666666668</v>
      </c>
      <c r="H37" s="282">
        <v>2548.6833333333334</v>
      </c>
      <c r="I37" s="282">
        <v>2528.2666666666669</v>
      </c>
      <c r="J37" s="282">
        <v>2606.4666666666667</v>
      </c>
      <c r="K37" s="282">
        <v>2626.8833333333337</v>
      </c>
      <c r="L37" s="282">
        <v>2645.5666666666666</v>
      </c>
      <c r="M37" s="283">
        <v>2608.1999999999998</v>
      </c>
      <c r="N37" s="283">
        <v>2569.1</v>
      </c>
      <c r="O37" s="283">
        <v>2016900</v>
      </c>
      <c r="P37" s="284">
        <v>1.0369702434625788E-2</v>
      </c>
    </row>
    <row r="38" spans="1:16" ht="12.75" customHeight="1">
      <c r="A38" s="274">
        <v>28</v>
      </c>
      <c r="B38" s="288" t="s">
        <v>45</v>
      </c>
      <c r="C38" s="286" t="s">
        <v>72</v>
      </c>
      <c r="D38" s="281">
        <v>45225</v>
      </c>
      <c r="E38" s="280">
        <v>422.65</v>
      </c>
      <c r="F38" s="280">
        <v>423.66666666666669</v>
      </c>
      <c r="G38" s="282">
        <v>417.43333333333339</v>
      </c>
      <c r="H38" s="282">
        <v>412.2166666666667</v>
      </c>
      <c r="I38" s="282">
        <v>405.98333333333341</v>
      </c>
      <c r="J38" s="282">
        <v>428.88333333333338</v>
      </c>
      <c r="K38" s="282">
        <v>435.11666666666662</v>
      </c>
      <c r="L38" s="282">
        <v>440.33333333333337</v>
      </c>
      <c r="M38" s="283">
        <v>429.9</v>
      </c>
      <c r="N38" s="283">
        <v>418.45</v>
      </c>
      <c r="O38" s="283">
        <v>12680000</v>
      </c>
      <c r="P38" s="284">
        <v>0.12699089874857794</v>
      </c>
    </row>
    <row r="39" spans="1:16" ht="12.75" customHeight="1">
      <c r="A39" s="274">
        <v>29</v>
      </c>
      <c r="B39" s="288" t="s">
        <v>63</v>
      </c>
      <c r="C39" s="280" t="s">
        <v>73</v>
      </c>
      <c r="D39" s="281">
        <v>45225</v>
      </c>
      <c r="E39" s="280">
        <v>249.6</v>
      </c>
      <c r="F39" s="280">
        <v>250.65</v>
      </c>
      <c r="G39" s="282">
        <v>247.25</v>
      </c>
      <c r="H39" s="282">
        <v>244.9</v>
      </c>
      <c r="I39" s="282">
        <v>241.5</v>
      </c>
      <c r="J39" s="282">
        <v>253</v>
      </c>
      <c r="K39" s="282">
        <v>256.40000000000003</v>
      </c>
      <c r="L39" s="282">
        <v>258.75</v>
      </c>
      <c r="M39" s="283">
        <v>254.05</v>
      </c>
      <c r="N39" s="283">
        <v>248.3</v>
      </c>
      <c r="O39" s="283">
        <v>65567500</v>
      </c>
      <c r="P39" s="284">
        <v>1.2821007916586214E-2</v>
      </c>
    </row>
    <row r="40" spans="1:16" ht="12.75" customHeight="1">
      <c r="A40" s="274">
        <v>30</v>
      </c>
      <c r="B40" s="288" t="s">
        <v>63</v>
      </c>
      <c r="C40" s="280" t="s">
        <v>74</v>
      </c>
      <c r="D40" s="281">
        <v>45225</v>
      </c>
      <c r="E40" s="280">
        <v>207.7</v>
      </c>
      <c r="F40" s="280">
        <v>208.93333333333331</v>
      </c>
      <c r="G40" s="282">
        <v>205.51666666666662</v>
      </c>
      <c r="H40" s="282">
        <v>203.33333333333331</v>
      </c>
      <c r="I40" s="282">
        <v>199.91666666666663</v>
      </c>
      <c r="J40" s="282">
        <v>211.11666666666662</v>
      </c>
      <c r="K40" s="282">
        <v>214.5333333333333</v>
      </c>
      <c r="L40" s="282">
        <v>216.71666666666661</v>
      </c>
      <c r="M40" s="283">
        <v>212.35</v>
      </c>
      <c r="N40" s="283">
        <v>206.75</v>
      </c>
      <c r="O40" s="283">
        <v>136328400</v>
      </c>
      <c r="P40" s="284">
        <v>0.18276404608435265</v>
      </c>
    </row>
    <row r="41" spans="1:16" ht="12.75" customHeight="1">
      <c r="A41" s="274">
        <v>31</v>
      </c>
      <c r="B41" s="288" t="s">
        <v>59</v>
      </c>
      <c r="C41" s="280" t="s">
        <v>75</v>
      </c>
      <c r="D41" s="281">
        <v>45225</v>
      </c>
      <c r="E41" s="280">
        <v>1632.35</v>
      </c>
      <c r="F41" s="280">
        <v>1642.2666666666667</v>
      </c>
      <c r="G41" s="282">
        <v>1619.7833333333333</v>
      </c>
      <c r="H41" s="282">
        <v>1607.2166666666667</v>
      </c>
      <c r="I41" s="282">
        <v>1584.7333333333333</v>
      </c>
      <c r="J41" s="282">
        <v>1654.8333333333333</v>
      </c>
      <c r="K41" s="282">
        <v>1677.3166666666664</v>
      </c>
      <c r="L41" s="282">
        <v>1689.8833333333332</v>
      </c>
      <c r="M41" s="283">
        <v>1664.75</v>
      </c>
      <c r="N41" s="283">
        <v>1629.7</v>
      </c>
      <c r="O41" s="283">
        <v>1403250</v>
      </c>
      <c r="P41" s="284">
        <v>3.2560706401766004E-2</v>
      </c>
    </row>
    <row r="42" spans="1:16" ht="12.75" customHeight="1">
      <c r="A42" s="274">
        <v>32</v>
      </c>
      <c r="B42" s="288" t="s">
        <v>41</v>
      </c>
      <c r="C42" s="280" t="s">
        <v>76</v>
      </c>
      <c r="D42" s="281">
        <v>45225</v>
      </c>
      <c r="E42" s="280">
        <v>138.4</v>
      </c>
      <c r="F42" s="280">
        <v>139.15</v>
      </c>
      <c r="G42" s="282">
        <v>137.35000000000002</v>
      </c>
      <c r="H42" s="282">
        <v>136.30000000000001</v>
      </c>
      <c r="I42" s="282">
        <v>134.50000000000003</v>
      </c>
      <c r="J42" s="282">
        <v>140.20000000000002</v>
      </c>
      <c r="K42" s="282">
        <v>142.00000000000003</v>
      </c>
      <c r="L42" s="282">
        <v>143.05000000000001</v>
      </c>
      <c r="M42" s="283">
        <v>140.94999999999999</v>
      </c>
      <c r="N42" s="283">
        <v>138.1</v>
      </c>
      <c r="O42" s="283">
        <v>68690700</v>
      </c>
      <c r="P42" s="284">
        <v>4.004487788038319E-2</v>
      </c>
    </row>
    <row r="43" spans="1:16" ht="12.75" customHeight="1">
      <c r="A43" s="274">
        <v>33</v>
      </c>
      <c r="B43" s="288" t="s">
        <v>59</v>
      </c>
      <c r="C43" s="280" t="s">
        <v>77</v>
      </c>
      <c r="D43" s="281">
        <v>45225</v>
      </c>
      <c r="E43" s="280">
        <v>562.15</v>
      </c>
      <c r="F43" s="280">
        <v>563.15</v>
      </c>
      <c r="G43" s="282">
        <v>559</v>
      </c>
      <c r="H43" s="282">
        <v>555.85</v>
      </c>
      <c r="I43" s="282">
        <v>551.70000000000005</v>
      </c>
      <c r="J43" s="282">
        <v>566.29999999999995</v>
      </c>
      <c r="K43" s="282">
        <v>570.44999999999982</v>
      </c>
      <c r="L43" s="282">
        <v>573.59999999999991</v>
      </c>
      <c r="M43" s="283">
        <v>567.29999999999995</v>
      </c>
      <c r="N43" s="283">
        <v>560</v>
      </c>
      <c r="O43" s="283">
        <v>12712920</v>
      </c>
      <c r="P43" s="284">
        <v>9.0099528548978521E-3</v>
      </c>
    </row>
    <row r="44" spans="1:16" ht="12.75" customHeight="1">
      <c r="A44" s="274">
        <v>34</v>
      </c>
      <c r="B44" s="288" t="s">
        <v>56</v>
      </c>
      <c r="C44" s="280" t="s">
        <v>78</v>
      </c>
      <c r="D44" s="281">
        <v>45225</v>
      </c>
      <c r="E44" s="280">
        <v>1116.3</v>
      </c>
      <c r="F44" s="280">
        <v>1118.2333333333333</v>
      </c>
      <c r="G44" s="282">
        <v>1112.1666666666667</v>
      </c>
      <c r="H44" s="282">
        <v>1108.0333333333333</v>
      </c>
      <c r="I44" s="282">
        <v>1101.9666666666667</v>
      </c>
      <c r="J44" s="282">
        <v>1122.3666666666668</v>
      </c>
      <c r="K44" s="282">
        <v>1128.4333333333334</v>
      </c>
      <c r="L44" s="282">
        <v>1132.5666666666668</v>
      </c>
      <c r="M44" s="283">
        <v>1124.3</v>
      </c>
      <c r="N44" s="283">
        <v>1114.0999999999999</v>
      </c>
      <c r="O44" s="283">
        <v>9297000</v>
      </c>
      <c r="P44" s="284">
        <v>-2.9033942558746736E-2</v>
      </c>
    </row>
    <row r="45" spans="1:16" ht="12.75" customHeight="1">
      <c r="A45" s="274">
        <v>35</v>
      </c>
      <c r="B45" s="288" t="s">
        <v>79</v>
      </c>
      <c r="C45" s="280" t="s">
        <v>80</v>
      </c>
      <c r="D45" s="281">
        <v>45225</v>
      </c>
      <c r="E45" s="280">
        <v>954.7</v>
      </c>
      <c r="F45" s="280">
        <v>952.81666666666661</v>
      </c>
      <c r="G45" s="282">
        <v>949.73333333333323</v>
      </c>
      <c r="H45" s="282">
        <v>944.76666666666665</v>
      </c>
      <c r="I45" s="282">
        <v>941.68333333333328</v>
      </c>
      <c r="J45" s="282">
        <v>957.78333333333319</v>
      </c>
      <c r="K45" s="282">
        <v>960.86666666666667</v>
      </c>
      <c r="L45" s="282">
        <v>965.83333333333314</v>
      </c>
      <c r="M45" s="283">
        <v>955.9</v>
      </c>
      <c r="N45" s="283">
        <v>947.85</v>
      </c>
      <c r="O45" s="283">
        <v>39592200</v>
      </c>
      <c r="P45" s="284">
        <v>2.60728266489401E-2</v>
      </c>
    </row>
    <row r="46" spans="1:16" ht="12.75" customHeight="1">
      <c r="A46" s="274">
        <v>36</v>
      </c>
      <c r="B46" s="288" t="s">
        <v>41</v>
      </c>
      <c r="C46" s="280" t="s">
        <v>81</v>
      </c>
      <c r="D46" s="281">
        <v>45225</v>
      </c>
      <c r="E46" s="280">
        <v>131.15</v>
      </c>
      <c r="F46" s="280">
        <v>131.21666666666667</v>
      </c>
      <c r="G46" s="282">
        <v>129.53333333333333</v>
      </c>
      <c r="H46" s="282">
        <v>127.91666666666666</v>
      </c>
      <c r="I46" s="282">
        <v>126.23333333333332</v>
      </c>
      <c r="J46" s="282">
        <v>132.83333333333334</v>
      </c>
      <c r="K46" s="282">
        <v>134.51666666666668</v>
      </c>
      <c r="L46" s="282">
        <v>136.13333333333335</v>
      </c>
      <c r="M46" s="283">
        <v>132.9</v>
      </c>
      <c r="N46" s="283">
        <v>129.6</v>
      </c>
      <c r="O46" s="283">
        <v>113253000</v>
      </c>
      <c r="P46" s="284">
        <v>5.4040848236098893E-2</v>
      </c>
    </row>
    <row r="47" spans="1:16" ht="12.75" customHeight="1">
      <c r="A47" s="274">
        <v>37</v>
      </c>
      <c r="B47" s="288" t="s">
        <v>43</v>
      </c>
      <c r="C47" s="280" t="s">
        <v>82</v>
      </c>
      <c r="D47" s="281">
        <v>45225</v>
      </c>
      <c r="E47" s="280">
        <v>258.5</v>
      </c>
      <c r="F47" s="280">
        <v>259</v>
      </c>
      <c r="G47" s="282">
        <v>257.39999999999998</v>
      </c>
      <c r="H47" s="282">
        <v>256.29999999999995</v>
      </c>
      <c r="I47" s="282">
        <v>254.69999999999993</v>
      </c>
      <c r="J47" s="282">
        <v>260.10000000000002</v>
      </c>
      <c r="K47" s="282">
        <v>261.70000000000005</v>
      </c>
      <c r="L47" s="282">
        <v>262.80000000000007</v>
      </c>
      <c r="M47" s="283">
        <v>260.60000000000002</v>
      </c>
      <c r="N47" s="283">
        <v>257.89999999999998</v>
      </c>
      <c r="O47" s="283">
        <v>30755000</v>
      </c>
      <c r="P47" s="284">
        <v>2.8423340578498577E-2</v>
      </c>
    </row>
    <row r="48" spans="1:16" ht="12.75" customHeight="1">
      <c r="A48" s="274">
        <v>38</v>
      </c>
      <c r="B48" s="288" t="s">
        <v>56</v>
      </c>
      <c r="C48" s="280" t="s">
        <v>83</v>
      </c>
      <c r="D48" s="281">
        <v>45225</v>
      </c>
      <c r="E48" s="280">
        <v>19715.05</v>
      </c>
      <c r="F48" s="280">
        <v>19797</v>
      </c>
      <c r="G48" s="282">
        <v>19572.099999999999</v>
      </c>
      <c r="H48" s="282">
        <v>19429.149999999998</v>
      </c>
      <c r="I48" s="282">
        <v>19204.249999999996</v>
      </c>
      <c r="J48" s="282">
        <v>19939.95</v>
      </c>
      <c r="K48" s="282">
        <v>20164.850000000002</v>
      </c>
      <c r="L48" s="282">
        <v>20307.800000000003</v>
      </c>
      <c r="M48" s="283">
        <v>20021.900000000001</v>
      </c>
      <c r="N48" s="283">
        <v>19654.05</v>
      </c>
      <c r="O48" s="283">
        <v>111150</v>
      </c>
      <c r="P48" s="284">
        <v>1.8026137899954935E-3</v>
      </c>
    </row>
    <row r="49" spans="1:16" ht="12.75" customHeight="1">
      <c r="A49" s="274">
        <v>39</v>
      </c>
      <c r="B49" s="288" t="s">
        <v>84</v>
      </c>
      <c r="C49" s="280" t="s">
        <v>85</v>
      </c>
      <c r="D49" s="281">
        <v>45225</v>
      </c>
      <c r="E49" s="280">
        <v>344.05</v>
      </c>
      <c r="F49" s="280">
        <v>344.33333333333331</v>
      </c>
      <c r="G49" s="282">
        <v>342.01666666666665</v>
      </c>
      <c r="H49" s="282">
        <v>339.98333333333335</v>
      </c>
      <c r="I49" s="282">
        <v>337.66666666666669</v>
      </c>
      <c r="J49" s="282">
        <v>346.36666666666662</v>
      </c>
      <c r="K49" s="282">
        <v>348.68333333333334</v>
      </c>
      <c r="L49" s="282">
        <v>350.71666666666658</v>
      </c>
      <c r="M49" s="283">
        <v>346.65</v>
      </c>
      <c r="N49" s="283">
        <v>342.3</v>
      </c>
      <c r="O49" s="283">
        <v>28571400</v>
      </c>
      <c r="P49" s="284">
        <v>1.8935807612194661E-3</v>
      </c>
    </row>
    <row r="50" spans="1:16" ht="12.75" customHeight="1">
      <c r="A50" s="274">
        <v>40</v>
      </c>
      <c r="B50" s="288" t="s">
        <v>59</v>
      </c>
      <c r="C50" s="280" t="s">
        <v>86</v>
      </c>
      <c r="D50" s="281">
        <v>45225</v>
      </c>
      <c r="E50" s="280">
        <v>4574.6000000000004</v>
      </c>
      <c r="F50" s="280">
        <v>4567.9000000000005</v>
      </c>
      <c r="G50" s="282">
        <v>4547.0500000000011</v>
      </c>
      <c r="H50" s="282">
        <v>4519.5000000000009</v>
      </c>
      <c r="I50" s="282">
        <v>4498.6500000000015</v>
      </c>
      <c r="J50" s="282">
        <v>4595.4500000000007</v>
      </c>
      <c r="K50" s="282">
        <v>4616.3000000000011</v>
      </c>
      <c r="L50" s="282">
        <v>4643.8500000000004</v>
      </c>
      <c r="M50" s="283">
        <v>4588.75</v>
      </c>
      <c r="N50" s="283">
        <v>4540.3500000000004</v>
      </c>
      <c r="O50" s="283">
        <v>2003000</v>
      </c>
      <c r="P50" s="284">
        <v>4.3229166666666666E-2</v>
      </c>
    </row>
    <row r="51" spans="1:16" ht="12.75" customHeight="1">
      <c r="A51" s="274">
        <v>41</v>
      </c>
      <c r="B51" s="288" t="s">
        <v>87</v>
      </c>
      <c r="C51" s="285" t="s">
        <v>88</v>
      </c>
      <c r="D51" s="281">
        <v>45225</v>
      </c>
      <c r="E51" s="280">
        <v>541.5</v>
      </c>
      <c r="F51" s="280">
        <v>543.0333333333333</v>
      </c>
      <c r="G51" s="282">
        <v>536.11666666666656</v>
      </c>
      <c r="H51" s="282">
        <v>530.73333333333323</v>
      </c>
      <c r="I51" s="282">
        <v>523.81666666666649</v>
      </c>
      <c r="J51" s="282">
        <v>548.41666666666663</v>
      </c>
      <c r="K51" s="282">
        <v>555.33333333333337</v>
      </c>
      <c r="L51" s="282">
        <v>560.7166666666667</v>
      </c>
      <c r="M51" s="283">
        <v>549.95000000000005</v>
      </c>
      <c r="N51" s="283">
        <v>537.65</v>
      </c>
      <c r="O51" s="283">
        <v>9412000</v>
      </c>
      <c r="P51" s="284">
        <v>-1.5275162167817534E-2</v>
      </c>
    </row>
    <row r="52" spans="1:16" ht="12.75" customHeight="1">
      <c r="A52" s="274">
        <v>42</v>
      </c>
      <c r="B52" s="288" t="s">
        <v>63</v>
      </c>
      <c r="C52" s="280" t="s">
        <v>89</v>
      </c>
      <c r="D52" s="281">
        <v>45225</v>
      </c>
      <c r="E52" s="280">
        <v>370.55</v>
      </c>
      <c r="F52" s="280">
        <v>371.85000000000008</v>
      </c>
      <c r="G52" s="282">
        <v>367.60000000000014</v>
      </c>
      <c r="H52" s="282">
        <v>364.65000000000003</v>
      </c>
      <c r="I52" s="282">
        <v>360.40000000000009</v>
      </c>
      <c r="J52" s="282">
        <v>374.80000000000018</v>
      </c>
      <c r="K52" s="282">
        <v>379.05000000000007</v>
      </c>
      <c r="L52" s="282">
        <v>382.00000000000023</v>
      </c>
      <c r="M52" s="283">
        <v>376.1</v>
      </c>
      <c r="N52" s="283">
        <v>368.9</v>
      </c>
      <c r="O52" s="283">
        <v>51607800</v>
      </c>
      <c r="P52" s="284">
        <v>1.859845456967759E-2</v>
      </c>
    </row>
    <row r="53" spans="1:16" ht="12.75" customHeight="1">
      <c r="A53" s="274">
        <v>43</v>
      </c>
      <c r="B53" s="288" t="s">
        <v>68</v>
      </c>
      <c r="C53" s="287" t="s">
        <v>90</v>
      </c>
      <c r="D53" s="281">
        <v>45225</v>
      </c>
      <c r="E53" s="280">
        <v>758.75</v>
      </c>
      <c r="F53" s="280">
        <v>761.2166666666667</v>
      </c>
      <c r="G53" s="282">
        <v>752.03333333333342</v>
      </c>
      <c r="H53" s="282">
        <v>745.31666666666672</v>
      </c>
      <c r="I53" s="282">
        <v>736.13333333333344</v>
      </c>
      <c r="J53" s="282">
        <v>767.93333333333339</v>
      </c>
      <c r="K53" s="282">
        <v>777.11666666666679</v>
      </c>
      <c r="L53" s="282">
        <v>783.83333333333337</v>
      </c>
      <c r="M53" s="283">
        <v>770.4</v>
      </c>
      <c r="N53" s="283">
        <v>754.5</v>
      </c>
      <c r="O53" s="283">
        <v>4316325</v>
      </c>
      <c r="P53" s="284">
        <v>4.7314880529926662E-2</v>
      </c>
    </row>
    <row r="54" spans="1:16" ht="12.75" customHeight="1">
      <c r="A54" s="274">
        <v>44</v>
      </c>
      <c r="B54" s="288" t="s">
        <v>45</v>
      </c>
      <c r="C54" s="285" t="s">
        <v>91</v>
      </c>
      <c r="D54" s="281">
        <v>45225</v>
      </c>
      <c r="E54" s="280">
        <v>285.89999999999998</v>
      </c>
      <c r="F54" s="280">
        <v>286.31666666666666</v>
      </c>
      <c r="G54" s="282">
        <v>282.83333333333331</v>
      </c>
      <c r="H54" s="282">
        <v>279.76666666666665</v>
      </c>
      <c r="I54" s="282">
        <v>276.2833333333333</v>
      </c>
      <c r="J54" s="282">
        <v>289.38333333333333</v>
      </c>
      <c r="K54" s="282">
        <v>292.86666666666667</v>
      </c>
      <c r="L54" s="282">
        <v>295.93333333333334</v>
      </c>
      <c r="M54" s="283">
        <v>289.8</v>
      </c>
      <c r="N54" s="283">
        <v>283.25</v>
      </c>
      <c r="O54" s="283">
        <v>14831400</v>
      </c>
      <c r="P54" s="284">
        <v>1.1532979136970324E-2</v>
      </c>
    </row>
    <row r="55" spans="1:16" ht="12.75" customHeight="1">
      <c r="A55" s="274">
        <v>45</v>
      </c>
      <c r="B55" s="288" t="s">
        <v>68</v>
      </c>
      <c r="C55" s="280" t="s">
        <v>92</v>
      </c>
      <c r="D55" s="281">
        <v>45225</v>
      </c>
      <c r="E55" s="280">
        <v>1258.0999999999999</v>
      </c>
      <c r="F55" s="280">
        <v>1260.6333333333332</v>
      </c>
      <c r="G55" s="282">
        <v>1251.5166666666664</v>
      </c>
      <c r="H55" s="282">
        <v>1244.9333333333332</v>
      </c>
      <c r="I55" s="282">
        <v>1235.8166666666664</v>
      </c>
      <c r="J55" s="282">
        <v>1267.2166666666665</v>
      </c>
      <c r="K55" s="282">
        <v>1276.3333333333333</v>
      </c>
      <c r="L55" s="282">
        <v>1282.9166666666665</v>
      </c>
      <c r="M55" s="283">
        <v>1269.75</v>
      </c>
      <c r="N55" s="283">
        <v>1254.05</v>
      </c>
      <c r="O55" s="283">
        <v>13945000</v>
      </c>
      <c r="P55" s="284">
        <v>-2.6884129402276189E-4</v>
      </c>
    </row>
    <row r="56" spans="1:16" ht="12.75" customHeight="1">
      <c r="A56" s="274">
        <v>46</v>
      </c>
      <c r="B56" s="288" t="s">
        <v>43</v>
      </c>
      <c r="C56" s="280" t="s">
        <v>93</v>
      </c>
      <c r="D56" s="281">
        <v>45225</v>
      </c>
      <c r="E56" s="280">
        <v>1173.4000000000001</v>
      </c>
      <c r="F56" s="280">
        <v>1168.2333333333333</v>
      </c>
      <c r="G56" s="282">
        <v>1159.5166666666667</v>
      </c>
      <c r="H56" s="282">
        <v>1145.6333333333332</v>
      </c>
      <c r="I56" s="282">
        <v>1136.9166666666665</v>
      </c>
      <c r="J56" s="282">
        <v>1182.1166666666668</v>
      </c>
      <c r="K56" s="282">
        <v>1190.8333333333335</v>
      </c>
      <c r="L56" s="282">
        <v>1204.7166666666669</v>
      </c>
      <c r="M56" s="283">
        <v>1176.95</v>
      </c>
      <c r="N56" s="283">
        <v>1154.3499999999999</v>
      </c>
      <c r="O56" s="283">
        <v>9556950</v>
      </c>
      <c r="P56" s="284">
        <v>-3.8956794561736063E-2</v>
      </c>
    </row>
    <row r="57" spans="1:16" ht="12.75" customHeight="1">
      <c r="A57" s="274">
        <v>47</v>
      </c>
      <c r="B57" s="288" t="s">
        <v>45</v>
      </c>
      <c r="C57" s="280" t="s">
        <v>94</v>
      </c>
      <c r="D57" s="281">
        <v>45225</v>
      </c>
      <c r="E57" s="280">
        <v>302.14999999999998</v>
      </c>
      <c r="F57" s="280">
        <v>302.23333333333335</v>
      </c>
      <c r="G57" s="282">
        <v>299.9666666666667</v>
      </c>
      <c r="H57" s="282">
        <v>297.78333333333336</v>
      </c>
      <c r="I57" s="282">
        <v>295.51666666666671</v>
      </c>
      <c r="J57" s="282">
        <v>304.41666666666669</v>
      </c>
      <c r="K57" s="282">
        <v>306.68333333333334</v>
      </c>
      <c r="L57" s="282">
        <v>308.86666666666667</v>
      </c>
      <c r="M57" s="283">
        <v>304.5</v>
      </c>
      <c r="N57" s="283">
        <v>300.05</v>
      </c>
      <c r="O57" s="283">
        <v>72353400</v>
      </c>
      <c r="P57" s="284">
        <v>-6.9514961650642762E-2</v>
      </c>
    </row>
    <row r="58" spans="1:16" ht="12.75" customHeight="1">
      <c r="A58" s="274">
        <v>48</v>
      </c>
      <c r="B58" s="288" t="s">
        <v>87</v>
      </c>
      <c r="C58" s="280" t="s">
        <v>95</v>
      </c>
      <c r="D58" s="281">
        <v>45225</v>
      </c>
      <c r="E58" s="280">
        <v>5138.75</v>
      </c>
      <c r="F58" s="280">
        <v>5174.8833333333332</v>
      </c>
      <c r="G58" s="282">
        <v>5062.8666666666668</v>
      </c>
      <c r="H58" s="282">
        <v>4986.9833333333336</v>
      </c>
      <c r="I58" s="282">
        <v>4874.9666666666672</v>
      </c>
      <c r="J58" s="282">
        <v>5250.7666666666664</v>
      </c>
      <c r="K58" s="282">
        <v>5362.7833333333328</v>
      </c>
      <c r="L58" s="282">
        <v>5438.6666666666661</v>
      </c>
      <c r="M58" s="283">
        <v>5286.9</v>
      </c>
      <c r="N58" s="283">
        <v>5099</v>
      </c>
      <c r="O58" s="283">
        <v>1405200</v>
      </c>
      <c r="P58" s="284">
        <v>8.8289962825278817E-2</v>
      </c>
    </row>
    <row r="59" spans="1:16" ht="12.75" customHeight="1">
      <c r="A59" s="274">
        <v>49</v>
      </c>
      <c r="B59" s="288" t="s">
        <v>59</v>
      </c>
      <c r="C59" s="280" t="s">
        <v>96</v>
      </c>
      <c r="D59" s="281">
        <v>45225</v>
      </c>
      <c r="E59" s="280">
        <v>2053.4499999999998</v>
      </c>
      <c r="F59" s="280">
        <v>2049.6833333333334</v>
      </c>
      <c r="G59" s="282">
        <v>2021.4666666666667</v>
      </c>
      <c r="H59" s="282">
        <v>1989.4833333333333</v>
      </c>
      <c r="I59" s="282">
        <v>1961.2666666666667</v>
      </c>
      <c r="J59" s="282">
        <v>2081.666666666667</v>
      </c>
      <c r="K59" s="282">
        <v>2109.8833333333341</v>
      </c>
      <c r="L59" s="282">
        <v>2141.8666666666668</v>
      </c>
      <c r="M59" s="283">
        <v>2077.9</v>
      </c>
      <c r="N59" s="283">
        <v>2017.7</v>
      </c>
      <c r="O59" s="283">
        <v>3272850</v>
      </c>
      <c r="P59" s="284">
        <v>5.700150570015057E-3</v>
      </c>
    </row>
    <row r="60" spans="1:16" ht="12.75" customHeight="1">
      <c r="A60" s="274">
        <v>50</v>
      </c>
      <c r="B60" s="288" t="s">
        <v>45</v>
      </c>
      <c r="C60" s="280" t="s">
        <v>97</v>
      </c>
      <c r="D60" s="281">
        <v>45225</v>
      </c>
      <c r="E60" s="280">
        <v>700.95</v>
      </c>
      <c r="F60" s="280">
        <v>703.23333333333346</v>
      </c>
      <c r="G60" s="282">
        <v>696.1166666666669</v>
      </c>
      <c r="H60" s="282">
        <v>691.28333333333342</v>
      </c>
      <c r="I60" s="282">
        <v>684.16666666666686</v>
      </c>
      <c r="J60" s="282">
        <v>708.06666666666695</v>
      </c>
      <c r="K60" s="282">
        <v>715.18333333333351</v>
      </c>
      <c r="L60" s="282">
        <v>720.01666666666699</v>
      </c>
      <c r="M60" s="283">
        <v>710.35</v>
      </c>
      <c r="N60" s="283">
        <v>698.4</v>
      </c>
      <c r="O60" s="283">
        <v>6257000</v>
      </c>
      <c r="P60" s="284">
        <v>4.3529019346230824E-2</v>
      </c>
    </row>
    <row r="61" spans="1:16" ht="12.75" customHeight="1">
      <c r="A61" s="274">
        <v>51</v>
      </c>
      <c r="B61" s="288" t="s">
        <v>45</v>
      </c>
      <c r="C61" s="287" t="s">
        <v>98</v>
      </c>
      <c r="D61" s="281">
        <v>45225</v>
      </c>
      <c r="E61" s="280">
        <v>1151.3499999999999</v>
      </c>
      <c r="F61" s="280">
        <v>1159.6499999999999</v>
      </c>
      <c r="G61" s="282">
        <v>1140.1999999999998</v>
      </c>
      <c r="H61" s="282">
        <v>1129.05</v>
      </c>
      <c r="I61" s="282">
        <v>1109.5999999999999</v>
      </c>
      <c r="J61" s="282">
        <v>1170.7999999999997</v>
      </c>
      <c r="K61" s="282">
        <v>1190.25</v>
      </c>
      <c r="L61" s="282">
        <v>1201.3999999999996</v>
      </c>
      <c r="M61" s="283">
        <v>1179.0999999999999</v>
      </c>
      <c r="N61" s="283">
        <v>1148.5</v>
      </c>
      <c r="O61" s="283">
        <v>1398600</v>
      </c>
      <c r="P61" s="284">
        <v>-5.3977272727272728E-2</v>
      </c>
    </row>
    <row r="62" spans="1:16" ht="12.75" customHeight="1">
      <c r="A62" s="274">
        <v>52</v>
      </c>
      <c r="B62" s="288" t="s">
        <v>41</v>
      </c>
      <c r="C62" s="285" t="s">
        <v>99</v>
      </c>
      <c r="D62" s="281">
        <v>45225</v>
      </c>
      <c r="E62" s="280">
        <v>300.8</v>
      </c>
      <c r="F62" s="280">
        <v>301.60000000000002</v>
      </c>
      <c r="G62" s="282">
        <v>299.05000000000007</v>
      </c>
      <c r="H62" s="282">
        <v>297.30000000000007</v>
      </c>
      <c r="I62" s="282">
        <v>294.75000000000011</v>
      </c>
      <c r="J62" s="282">
        <v>303.35000000000002</v>
      </c>
      <c r="K62" s="282">
        <v>305.89999999999998</v>
      </c>
      <c r="L62" s="282">
        <v>307.64999999999998</v>
      </c>
      <c r="M62" s="283">
        <v>304.14999999999998</v>
      </c>
      <c r="N62" s="283">
        <v>299.85000000000002</v>
      </c>
      <c r="O62" s="283">
        <v>12596400</v>
      </c>
      <c r="P62" s="284">
        <v>-4.1269389497651911E-3</v>
      </c>
    </row>
    <row r="63" spans="1:16" ht="12.75" customHeight="1">
      <c r="A63" s="274">
        <v>53</v>
      </c>
      <c r="B63" s="288" t="s">
        <v>63</v>
      </c>
      <c r="C63" s="280" t="s">
        <v>100</v>
      </c>
      <c r="D63" s="281">
        <v>45225</v>
      </c>
      <c r="E63" s="280">
        <v>141.25</v>
      </c>
      <c r="F63" s="280">
        <v>139.58333333333334</v>
      </c>
      <c r="G63" s="282">
        <v>137.51666666666668</v>
      </c>
      <c r="H63" s="282">
        <v>133.78333333333333</v>
      </c>
      <c r="I63" s="282">
        <v>131.71666666666667</v>
      </c>
      <c r="J63" s="282">
        <v>143.31666666666669</v>
      </c>
      <c r="K63" s="282">
        <v>145.38333333333335</v>
      </c>
      <c r="L63" s="282">
        <v>149.1166666666667</v>
      </c>
      <c r="M63" s="283">
        <v>141.65</v>
      </c>
      <c r="N63" s="283">
        <v>135.85</v>
      </c>
      <c r="O63" s="283">
        <v>46125000</v>
      </c>
      <c r="P63" s="284">
        <v>8.1730769230769232E-2</v>
      </c>
    </row>
    <row r="64" spans="1:16" ht="12.75" customHeight="1">
      <c r="A64" s="274">
        <v>54</v>
      </c>
      <c r="B64" s="288" t="s">
        <v>41</v>
      </c>
      <c r="C64" s="280" t="s">
        <v>101</v>
      </c>
      <c r="D64" s="281">
        <v>45225</v>
      </c>
      <c r="E64" s="280">
        <v>1752.3</v>
      </c>
      <c r="F64" s="280">
        <v>1742.8333333333333</v>
      </c>
      <c r="G64" s="282">
        <v>1728.3166666666666</v>
      </c>
      <c r="H64" s="282">
        <v>1704.3333333333333</v>
      </c>
      <c r="I64" s="282">
        <v>1689.8166666666666</v>
      </c>
      <c r="J64" s="282">
        <v>1766.8166666666666</v>
      </c>
      <c r="K64" s="282">
        <v>1781.3333333333335</v>
      </c>
      <c r="L64" s="282">
        <v>1805.3166666666666</v>
      </c>
      <c r="M64" s="283">
        <v>1757.35</v>
      </c>
      <c r="N64" s="283">
        <v>1718.85</v>
      </c>
      <c r="O64" s="283">
        <v>4812600</v>
      </c>
      <c r="P64" s="284">
        <v>-8.7740978744438956E-3</v>
      </c>
    </row>
    <row r="65" spans="1:16" ht="12.75" customHeight="1">
      <c r="A65" s="274">
        <v>55</v>
      </c>
      <c r="B65" s="288" t="s">
        <v>59</v>
      </c>
      <c r="C65" s="280" t="s">
        <v>102</v>
      </c>
      <c r="D65" s="281">
        <v>45225</v>
      </c>
      <c r="E65" s="280">
        <v>544.6</v>
      </c>
      <c r="F65" s="280">
        <v>546.43333333333339</v>
      </c>
      <c r="G65" s="282">
        <v>541.91666666666674</v>
      </c>
      <c r="H65" s="282">
        <v>539.23333333333335</v>
      </c>
      <c r="I65" s="282">
        <v>534.7166666666667</v>
      </c>
      <c r="J65" s="282">
        <v>549.11666666666679</v>
      </c>
      <c r="K65" s="282">
        <v>553.63333333333344</v>
      </c>
      <c r="L65" s="282">
        <v>556.31666666666683</v>
      </c>
      <c r="M65" s="283">
        <v>550.95000000000005</v>
      </c>
      <c r="N65" s="283">
        <v>543.75</v>
      </c>
      <c r="O65" s="283">
        <v>17300000</v>
      </c>
      <c r="P65" s="284">
        <v>2.2232070315385183E-2</v>
      </c>
    </row>
    <row r="66" spans="1:16" ht="12.75" customHeight="1">
      <c r="A66" s="274">
        <v>56</v>
      </c>
      <c r="B66" s="288" t="s">
        <v>49</v>
      </c>
      <c r="C66" s="285" t="s">
        <v>103</v>
      </c>
      <c r="D66" s="281">
        <v>45225</v>
      </c>
      <c r="E66" s="280">
        <v>2299.65</v>
      </c>
      <c r="F66" s="280">
        <v>2306.1333333333332</v>
      </c>
      <c r="G66" s="282">
        <v>2263.2666666666664</v>
      </c>
      <c r="H66" s="282">
        <v>2226.8833333333332</v>
      </c>
      <c r="I66" s="282">
        <v>2184.0166666666664</v>
      </c>
      <c r="J66" s="282">
        <v>2342.5166666666664</v>
      </c>
      <c r="K66" s="282">
        <v>2385.3833333333332</v>
      </c>
      <c r="L66" s="282">
        <v>2421.7666666666664</v>
      </c>
      <c r="M66" s="283">
        <v>2349</v>
      </c>
      <c r="N66" s="283">
        <v>2269.75</v>
      </c>
      <c r="O66" s="283">
        <v>2000000</v>
      </c>
      <c r="P66" s="284">
        <v>-1.6715830875122909E-2</v>
      </c>
    </row>
    <row r="67" spans="1:16" ht="12.75" customHeight="1">
      <c r="A67" s="274">
        <v>57</v>
      </c>
      <c r="B67" s="288" t="s">
        <v>39</v>
      </c>
      <c r="C67" s="280" t="s">
        <v>104</v>
      </c>
      <c r="D67" s="281">
        <v>45225</v>
      </c>
      <c r="E67" s="280">
        <v>2103.4</v>
      </c>
      <c r="F67" s="280">
        <v>2110.8333333333335</v>
      </c>
      <c r="G67" s="282">
        <v>2086.7166666666672</v>
      </c>
      <c r="H67" s="282">
        <v>2070.0333333333338</v>
      </c>
      <c r="I67" s="282">
        <v>2045.9166666666674</v>
      </c>
      <c r="J67" s="282">
        <v>2127.5166666666669</v>
      </c>
      <c r="K67" s="282">
        <v>2151.6333333333328</v>
      </c>
      <c r="L67" s="282">
        <v>2168.3166666666666</v>
      </c>
      <c r="M67" s="283">
        <v>2134.9499999999998</v>
      </c>
      <c r="N67" s="283">
        <v>2094.15</v>
      </c>
      <c r="O67" s="283">
        <v>2807400</v>
      </c>
      <c r="P67" s="284">
        <v>0.13444053824706026</v>
      </c>
    </row>
    <row r="68" spans="1:16" ht="12.75" customHeight="1">
      <c r="A68" s="274">
        <v>58</v>
      </c>
      <c r="B68" s="288" t="s">
        <v>45</v>
      </c>
      <c r="C68" s="285" t="s">
        <v>105</v>
      </c>
      <c r="D68" s="281">
        <v>45225</v>
      </c>
      <c r="E68" s="280">
        <v>143.30000000000001</v>
      </c>
      <c r="F68" s="280">
        <v>143.31666666666669</v>
      </c>
      <c r="G68" s="282">
        <v>141.73333333333338</v>
      </c>
      <c r="H68" s="282">
        <v>140.16666666666669</v>
      </c>
      <c r="I68" s="282">
        <v>138.58333333333337</v>
      </c>
      <c r="J68" s="282">
        <v>144.88333333333338</v>
      </c>
      <c r="K68" s="282">
        <v>146.4666666666667</v>
      </c>
      <c r="L68" s="282">
        <v>148.03333333333339</v>
      </c>
      <c r="M68" s="283">
        <v>144.9</v>
      </c>
      <c r="N68" s="283">
        <v>141.75</v>
      </c>
      <c r="O68" s="283">
        <v>12045600</v>
      </c>
      <c r="P68" s="284">
        <v>-3.1081081081081083E-2</v>
      </c>
    </row>
    <row r="69" spans="1:16" ht="12.75" customHeight="1">
      <c r="A69" s="274">
        <v>59</v>
      </c>
      <c r="B69" s="288" t="s">
        <v>43</v>
      </c>
      <c r="C69" s="280" t="s">
        <v>106</v>
      </c>
      <c r="D69" s="281">
        <v>45225</v>
      </c>
      <c r="E69" s="280">
        <v>3758.5</v>
      </c>
      <c r="F69" s="280">
        <v>3755.8666666666668</v>
      </c>
      <c r="G69" s="282">
        <v>3729.4833333333336</v>
      </c>
      <c r="H69" s="282">
        <v>3700.4666666666667</v>
      </c>
      <c r="I69" s="282">
        <v>3674.0833333333335</v>
      </c>
      <c r="J69" s="282">
        <v>3784.8833333333337</v>
      </c>
      <c r="K69" s="282">
        <v>3811.2666666666669</v>
      </c>
      <c r="L69" s="282">
        <v>3840.2833333333338</v>
      </c>
      <c r="M69" s="283">
        <v>3782.25</v>
      </c>
      <c r="N69" s="283">
        <v>3726.85</v>
      </c>
      <c r="O69" s="283">
        <v>2304000</v>
      </c>
      <c r="P69" s="284">
        <v>-8.9470061940812116E-3</v>
      </c>
    </row>
    <row r="70" spans="1:16" ht="12.75" customHeight="1">
      <c r="A70" s="274">
        <v>60</v>
      </c>
      <c r="B70" s="288" t="s">
        <v>45</v>
      </c>
      <c r="C70" s="287" t="s">
        <v>107</v>
      </c>
      <c r="D70" s="281">
        <v>45225</v>
      </c>
      <c r="E70" s="280">
        <v>5261.95</v>
      </c>
      <c r="F70" s="280">
        <v>5244.3166666666666</v>
      </c>
      <c r="G70" s="282">
        <v>5202.6333333333332</v>
      </c>
      <c r="H70" s="282">
        <v>5143.3166666666666</v>
      </c>
      <c r="I70" s="282">
        <v>5101.6333333333332</v>
      </c>
      <c r="J70" s="282">
        <v>5303.6333333333332</v>
      </c>
      <c r="K70" s="282">
        <v>5345.3166666666657</v>
      </c>
      <c r="L70" s="282">
        <v>5404.6333333333332</v>
      </c>
      <c r="M70" s="283">
        <v>5286</v>
      </c>
      <c r="N70" s="283">
        <v>5185</v>
      </c>
      <c r="O70" s="283">
        <v>1342600</v>
      </c>
      <c r="P70" s="284">
        <v>-8.7123449497932669E-3</v>
      </c>
    </row>
    <row r="71" spans="1:16" ht="12.75" customHeight="1">
      <c r="A71" s="274">
        <v>61</v>
      </c>
      <c r="B71" s="288" t="s">
        <v>108</v>
      </c>
      <c r="C71" s="280" t="s">
        <v>109</v>
      </c>
      <c r="D71" s="281">
        <v>45225</v>
      </c>
      <c r="E71" s="280">
        <v>566.35</v>
      </c>
      <c r="F71" s="280">
        <v>565.76666666666665</v>
      </c>
      <c r="G71" s="282">
        <v>561.88333333333333</v>
      </c>
      <c r="H71" s="282">
        <v>557.41666666666663</v>
      </c>
      <c r="I71" s="282">
        <v>553.5333333333333</v>
      </c>
      <c r="J71" s="282">
        <v>570.23333333333335</v>
      </c>
      <c r="K71" s="282">
        <v>574.11666666666656</v>
      </c>
      <c r="L71" s="282">
        <v>578.58333333333337</v>
      </c>
      <c r="M71" s="283">
        <v>569.65</v>
      </c>
      <c r="N71" s="283">
        <v>561.29999999999995</v>
      </c>
      <c r="O71" s="283">
        <v>34630200</v>
      </c>
      <c r="P71" s="284">
        <v>-2.7297585391852435E-2</v>
      </c>
    </row>
    <row r="72" spans="1:16" ht="12.75" customHeight="1">
      <c r="A72" s="274">
        <v>62</v>
      </c>
      <c r="B72" s="288" t="s">
        <v>43</v>
      </c>
      <c r="C72" s="280" t="s">
        <v>110</v>
      </c>
      <c r="D72" s="281">
        <v>45225</v>
      </c>
      <c r="E72" s="280">
        <v>5576.45</v>
      </c>
      <c r="F72" s="280">
        <v>5564</v>
      </c>
      <c r="G72" s="282">
        <v>5533.95</v>
      </c>
      <c r="H72" s="282">
        <v>5491.45</v>
      </c>
      <c r="I72" s="282">
        <v>5461.4</v>
      </c>
      <c r="J72" s="282">
        <v>5606.5</v>
      </c>
      <c r="K72" s="282">
        <v>5636.5499999999993</v>
      </c>
      <c r="L72" s="282">
        <v>5679.05</v>
      </c>
      <c r="M72" s="283">
        <v>5594.05</v>
      </c>
      <c r="N72" s="283">
        <v>5521.5</v>
      </c>
      <c r="O72" s="283">
        <v>2688875</v>
      </c>
      <c r="P72" s="284">
        <v>1.583088885784793E-3</v>
      </c>
    </row>
    <row r="73" spans="1:16" ht="12.75" customHeight="1">
      <c r="A73" s="274">
        <v>63</v>
      </c>
      <c r="B73" s="288" t="s">
        <v>56</v>
      </c>
      <c r="C73" s="280" t="s">
        <v>111</v>
      </c>
      <c r="D73" s="281">
        <v>45225</v>
      </c>
      <c r="E73" s="280">
        <v>3500.35</v>
      </c>
      <c r="F73" s="280">
        <v>3493.5499999999997</v>
      </c>
      <c r="G73" s="282">
        <v>3480.2999999999993</v>
      </c>
      <c r="H73" s="282">
        <v>3460.2499999999995</v>
      </c>
      <c r="I73" s="282">
        <v>3446.9999999999991</v>
      </c>
      <c r="J73" s="282">
        <v>3513.5999999999995</v>
      </c>
      <c r="K73" s="282">
        <v>3526.8500000000004</v>
      </c>
      <c r="L73" s="282">
        <v>3546.8999999999996</v>
      </c>
      <c r="M73" s="283">
        <v>3506.8</v>
      </c>
      <c r="N73" s="283">
        <v>3473.5</v>
      </c>
      <c r="O73" s="283">
        <v>3178875</v>
      </c>
      <c r="P73" s="284">
        <v>1.2677764303825377E-3</v>
      </c>
    </row>
    <row r="74" spans="1:16" ht="12.75" customHeight="1">
      <c r="A74" s="274">
        <v>64</v>
      </c>
      <c r="B74" s="288" t="s">
        <v>56</v>
      </c>
      <c r="C74" s="280" t="s">
        <v>112</v>
      </c>
      <c r="D74" s="281">
        <v>45225</v>
      </c>
      <c r="E74" s="280">
        <v>3405.05</v>
      </c>
      <c r="F74" s="280">
        <v>3409.6666666666665</v>
      </c>
      <c r="G74" s="282">
        <v>3375.3833333333332</v>
      </c>
      <c r="H74" s="282">
        <v>3345.7166666666667</v>
      </c>
      <c r="I74" s="282">
        <v>3311.4333333333334</v>
      </c>
      <c r="J74" s="282">
        <v>3439.333333333333</v>
      </c>
      <c r="K74" s="282">
        <v>3473.6166666666668</v>
      </c>
      <c r="L74" s="282">
        <v>3503.2833333333328</v>
      </c>
      <c r="M74" s="283">
        <v>3443.95</v>
      </c>
      <c r="N74" s="283">
        <v>3380</v>
      </c>
      <c r="O74" s="283">
        <v>2079275</v>
      </c>
      <c r="P74" s="284">
        <v>-5.3099561678146522E-2</v>
      </c>
    </row>
    <row r="75" spans="1:16" ht="12.75" customHeight="1">
      <c r="A75" s="274">
        <v>65</v>
      </c>
      <c r="B75" s="288" t="s">
        <v>56</v>
      </c>
      <c r="C75" s="280" t="s">
        <v>113</v>
      </c>
      <c r="D75" s="281">
        <v>45225</v>
      </c>
      <c r="E75" s="280">
        <v>263.89999999999998</v>
      </c>
      <c r="F75" s="280">
        <v>263.23333333333335</v>
      </c>
      <c r="G75" s="282">
        <v>260.7166666666667</v>
      </c>
      <c r="H75" s="282">
        <v>257.53333333333336</v>
      </c>
      <c r="I75" s="282">
        <v>255.01666666666671</v>
      </c>
      <c r="J75" s="282">
        <v>266.41666666666669</v>
      </c>
      <c r="K75" s="282">
        <v>268.93333333333334</v>
      </c>
      <c r="L75" s="282">
        <v>272.11666666666667</v>
      </c>
      <c r="M75" s="283">
        <v>265.75</v>
      </c>
      <c r="N75" s="283">
        <v>260.05</v>
      </c>
      <c r="O75" s="283">
        <v>16200000</v>
      </c>
      <c r="P75" s="284">
        <v>-2.110071785947357E-2</v>
      </c>
    </row>
    <row r="76" spans="1:16" ht="12.75" customHeight="1">
      <c r="A76" s="274">
        <v>66</v>
      </c>
      <c r="B76" s="288" t="s">
        <v>63</v>
      </c>
      <c r="C76" s="280" t="s">
        <v>114</v>
      </c>
      <c r="D76" s="281">
        <v>45225</v>
      </c>
      <c r="E76" s="280">
        <v>147.1</v>
      </c>
      <c r="F76" s="280">
        <v>147.83333333333331</v>
      </c>
      <c r="G76" s="282">
        <v>145.96666666666664</v>
      </c>
      <c r="H76" s="282">
        <v>144.83333333333331</v>
      </c>
      <c r="I76" s="282">
        <v>142.96666666666664</v>
      </c>
      <c r="J76" s="282">
        <v>148.96666666666664</v>
      </c>
      <c r="K76" s="282">
        <v>150.83333333333331</v>
      </c>
      <c r="L76" s="282">
        <v>151.96666666666664</v>
      </c>
      <c r="M76" s="283">
        <v>149.69999999999999</v>
      </c>
      <c r="N76" s="283">
        <v>146.69999999999999</v>
      </c>
      <c r="O76" s="283">
        <v>114755000</v>
      </c>
      <c r="P76" s="284">
        <v>2.9700749248508233E-2</v>
      </c>
    </row>
    <row r="77" spans="1:16" ht="12.75" customHeight="1">
      <c r="A77" s="274">
        <v>67</v>
      </c>
      <c r="B77" s="288" t="s">
        <v>84</v>
      </c>
      <c r="C77" s="280" t="s">
        <v>115</v>
      </c>
      <c r="D77" s="281">
        <v>45225</v>
      </c>
      <c r="E77" s="280">
        <v>124.15</v>
      </c>
      <c r="F77" s="280">
        <v>124.26666666666667</v>
      </c>
      <c r="G77" s="282">
        <v>123.53333333333333</v>
      </c>
      <c r="H77" s="282">
        <v>122.91666666666667</v>
      </c>
      <c r="I77" s="282">
        <v>122.18333333333334</v>
      </c>
      <c r="J77" s="282">
        <v>124.88333333333333</v>
      </c>
      <c r="K77" s="282">
        <v>125.61666666666665</v>
      </c>
      <c r="L77" s="282">
        <v>126.23333333333332</v>
      </c>
      <c r="M77" s="283">
        <v>125</v>
      </c>
      <c r="N77" s="283">
        <v>123.65</v>
      </c>
      <c r="O77" s="283">
        <v>152054700</v>
      </c>
      <c r="P77" s="284">
        <v>1.4715759907186909E-2</v>
      </c>
    </row>
    <row r="78" spans="1:16" ht="12.75" customHeight="1">
      <c r="A78" s="274">
        <v>68</v>
      </c>
      <c r="B78" s="288" t="s">
        <v>43</v>
      </c>
      <c r="C78" s="280" t="s">
        <v>116</v>
      </c>
      <c r="D78" s="281">
        <v>45225</v>
      </c>
      <c r="E78" s="280">
        <v>784.3</v>
      </c>
      <c r="F78" s="280">
        <v>788.7166666666667</v>
      </c>
      <c r="G78" s="282">
        <v>777.93333333333339</v>
      </c>
      <c r="H78" s="282">
        <v>771.56666666666672</v>
      </c>
      <c r="I78" s="282">
        <v>760.78333333333342</v>
      </c>
      <c r="J78" s="282">
        <v>795.08333333333337</v>
      </c>
      <c r="K78" s="282">
        <v>805.86666666666667</v>
      </c>
      <c r="L78" s="282">
        <v>812.23333333333335</v>
      </c>
      <c r="M78" s="283">
        <v>799.5</v>
      </c>
      <c r="N78" s="283">
        <v>782.35</v>
      </c>
      <c r="O78" s="283">
        <v>8911700</v>
      </c>
      <c r="P78" s="284">
        <v>2.2118742724097789E-2</v>
      </c>
    </row>
    <row r="79" spans="1:16" ht="12.75" customHeight="1">
      <c r="A79" s="274">
        <v>69</v>
      </c>
      <c r="B79" s="288" t="s">
        <v>117</v>
      </c>
      <c r="C79" s="280" t="s">
        <v>118</v>
      </c>
      <c r="D79" s="281">
        <v>45225</v>
      </c>
      <c r="E79" s="280">
        <v>59.55</v>
      </c>
      <c r="F79" s="280">
        <v>59.716666666666661</v>
      </c>
      <c r="G79" s="282">
        <v>59.133333333333326</v>
      </c>
      <c r="H79" s="282">
        <v>58.716666666666661</v>
      </c>
      <c r="I79" s="282">
        <v>58.133333333333326</v>
      </c>
      <c r="J79" s="282">
        <v>60.133333333333326</v>
      </c>
      <c r="K79" s="282">
        <v>60.716666666666654</v>
      </c>
      <c r="L79" s="282">
        <v>61.133333333333326</v>
      </c>
      <c r="M79" s="283">
        <v>60.3</v>
      </c>
      <c r="N79" s="283">
        <v>59.3</v>
      </c>
      <c r="O79" s="283">
        <v>137475000</v>
      </c>
      <c r="P79" s="284">
        <v>8.1900081900081905E-4</v>
      </c>
    </row>
    <row r="80" spans="1:16" ht="12.75" customHeight="1">
      <c r="A80" s="274">
        <v>70</v>
      </c>
      <c r="B80" s="288" t="s">
        <v>45</v>
      </c>
      <c r="C80" s="286" t="s">
        <v>119</v>
      </c>
      <c r="D80" s="281">
        <v>45225</v>
      </c>
      <c r="E80" s="280">
        <v>627.15</v>
      </c>
      <c r="F80" s="280">
        <v>629.51666666666665</v>
      </c>
      <c r="G80" s="282">
        <v>622.63333333333333</v>
      </c>
      <c r="H80" s="282">
        <v>618.11666666666667</v>
      </c>
      <c r="I80" s="282">
        <v>611.23333333333335</v>
      </c>
      <c r="J80" s="282">
        <v>634.0333333333333</v>
      </c>
      <c r="K80" s="282">
        <v>640.91666666666652</v>
      </c>
      <c r="L80" s="282">
        <v>645.43333333333328</v>
      </c>
      <c r="M80" s="283">
        <v>636.4</v>
      </c>
      <c r="N80" s="283">
        <v>625</v>
      </c>
      <c r="O80" s="283">
        <v>9142900</v>
      </c>
      <c r="P80" s="284">
        <v>1.4716491126821527E-2</v>
      </c>
    </row>
    <row r="81" spans="1:16" ht="12.75" customHeight="1">
      <c r="A81" s="274">
        <v>71</v>
      </c>
      <c r="B81" s="288" t="s">
        <v>59</v>
      </c>
      <c r="C81" s="280" t="s">
        <v>120</v>
      </c>
      <c r="D81" s="281">
        <v>45225</v>
      </c>
      <c r="E81" s="280">
        <v>987.35</v>
      </c>
      <c r="F81" s="280">
        <v>984.9666666666667</v>
      </c>
      <c r="G81" s="282">
        <v>978.13333333333344</v>
      </c>
      <c r="H81" s="282">
        <v>968.91666666666674</v>
      </c>
      <c r="I81" s="282">
        <v>962.08333333333348</v>
      </c>
      <c r="J81" s="282">
        <v>994.18333333333339</v>
      </c>
      <c r="K81" s="282">
        <v>1001.0166666666667</v>
      </c>
      <c r="L81" s="282">
        <v>1010.2333333333333</v>
      </c>
      <c r="M81" s="283">
        <v>991.8</v>
      </c>
      <c r="N81" s="283">
        <v>975.75</v>
      </c>
      <c r="O81" s="283">
        <v>9750000</v>
      </c>
      <c r="P81" s="284">
        <v>-1.5449863677673432E-2</v>
      </c>
    </row>
    <row r="82" spans="1:16" ht="12.75" customHeight="1">
      <c r="A82" s="274">
        <v>72</v>
      </c>
      <c r="B82" s="288" t="s">
        <v>108</v>
      </c>
      <c r="C82" s="280" t="s">
        <v>121</v>
      </c>
      <c r="D82" s="281">
        <v>45225</v>
      </c>
      <c r="E82" s="280">
        <v>1734.6</v>
      </c>
      <c r="F82" s="280">
        <v>1742.55</v>
      </c>
      <c r="G82" s="282">
        <v>1721.5</v>
      </c>
      <c r="H82" s="282">
        <v>1708.4</v>
      </c>
      <c r="I82" s="282">
        <v>1687.3500000000001</v>
      </c>
      <c r="J82" s="282">
        <v>1755.6499999999999</v>
      </c>
      <c r="K82" s="282">
        <v>1776.6999999999996</v>
      </c>
      <c r="L82" s="282">
        <v>1789.7999999999997</v>
      </c>
      <c r="M82" s="283">
        <v>1763.6</v>
      </c>
      <c r="N82" s="283">
        <v>1729.45</v>
      </c>
      <c r="O82" s="283">
        <v>4064575</v>
      </c>
      <c r="P82" s="284">
        <v>-1.8354938625673969E-2</v>
      </c>
    </row>
    <row r="83" spans="1:16" ht="12.75" customHeight="1">
      <c r="A83" s="274">
        <v>73</v>
      </c>
      <c r="B83" s="288" t="s">
        <v>43</v>
      </c>
      <c r="C83" s="280" t="s">
        <v>122</v>
      </c>
      <c r="D83" s="281">
        <v>45225</v>
      </c>
      <c r="E83" s="280">
        <v>354.7</v>
      </c>
      <c r="F83" s="280">
        <v>356.26666666666671</v>
      </c>
      <c r="G83" s="282">
        <v>351.78333333333342</v>
      </c>
      <c r="H83" s="282">
        <v>348.86666666666673</v>
      </c>
      <c r="I83" s="282">
        <v>344.38333333333344</v>
      </c>
      <c r="J83" s="282">
        <v>359.18333333333339</v>
      </c>
      <c r="K83" s="282">
        <v>363.66666666666663</v>
      </c>
      <c r="L83" s="282">
        <v>366.58333333333337</v>
      </c>
      <c r="M83" s="283">
        <v>360.75</v>
      </c>
      <c r="N83" s="283">
        <v>353.35</v>
      </c>
      <c r="O83" s="283">
        <v>10498000</v>
      </c>
      <c r="P83" s="284">
        <v>1.039461020211742E-2</v>
      </c>
    </row>
    <row r="84" spans="1:16" ht="12.75" customHeight="1">
      <c r="A84" s="274">
        <v>74</v>
      </c>
      <c r="B84" s="288" t="s">
        <v>49</v>
      </c>
      <c r="C84" s="280" t="s">
        <v>123</v>
      </c>
      <c r="D84" s="281">
        <v>45225</v>
      </c>
      <c r="E84" s="280">
        <v>1982.95</v>
      </c>
      <c r="F84" s="280">
        <v>1965.0166666666667</v>
      </c>
      <c r="G84" s="282">
        <v>1944.0833333333333</v>
      </c>
      <c r="H84" s="282">
        <v>1905.2166666666667</v>
      </c>
      <c r="I84" s="282">
        <v>1884.2833333333333</v>
      </c>
      <c r="J84" s="282">
        <v>2003.8833333333332</v>
      </c>
      <c r="K84" s="282">
        <v>2024.8166666666666</v>
      </c>
      <c r="L84" s="282">
        <v>2063.6833333333334</v>
      </c>
      <c r="M84" s="283">
        <v>1985.95</v>
      </c>
      <c r="N84" s="283">
        <v>1926.15</v>
      </c>
      <c r="O84" s="283">
        <v>12011325</v>
      </c>
      <c r="P84" s="284">
        <v>-2.9571800331204164E-3</v>
      </c>
    </row>
    <row r="85" spans="1:16" ht="12.75" customHeight="1">
      <c r="A85" s="274">
        <v>75</v>
      </c>
      <c r="B85" s="288" t="s">
        <v>84</v>
      </c>
      <c r="C85" s="280" t="s">
        <v>124</v>
      </c>
      <c r="D85" s="281">
        <v>45225</v>
      </c>
      <c r="E85" s="280">
        <v>423.7</v>
      </c>
      <c r="F85" s="280">
        <v>425.31666666666666</v>
      </c>
      <c r="G85" s="282">
        <v>421.63333333333333</v>
      </c>
      <c r="H85" s="282">
        <v>419.56666666666666</v>
      </c>
      <c r="I85" s="282">
        <v>415.88333333333333</v>
      </c>
      <c r="J85" s="282">
        <v>427.38333333333333</v>
      </c>
      <c r="K85" s="282">
        <v>431.06666666666661</v>
      </c>
      <c r="L85" s="282">
        <v>433.13333333333333</v>
      </c>
      <c r="M85" s="283">
        <v>429</v>
      </c>
      <c r="N85" s="283">
        <v>423.25</v>
      </c>
      <c r="O85" s="283">
        <v>12121250</v>
      </c>
      <c r="P85" s="284">
        <v>1.7416850278040078E-2</v>
      </c>
    </row>
    <row r="86" spans="1:16" ht="12.75" customHeight="1">
      <c r="A86" s="274">
        <v>76</v>
      </c>
      <c r="B86" s="288" t="s">
        <v>45</v>
      </c>
      <c r="C86" s="287" t="s">
        <v>125</v>
      </c>
      <c r="D86" s="281">
        <v>45225</v>
      </c>
      <c r="E86" s="280">
        <v>1969.35</v>
      </c>
      <c r="F86" s="280">
        <v>1971.3666666666668</v>
      </c>
      <c r="G86" s="282">
        <v>1960.3333333333335</v>
      </c>
      <c r="H86" s="282">
        <v>1951.3166666666666</v>
      </c>
      <c r="I86" s="282">
        <v>1940.2833333333333</v>
      </c>
      <c r="J86" s="282">
        <v>1980.3833333333337</v>
      </c>
      <c r="K86" s="282">
        <v>1991.416666666667</v>
      </c>
      <c r="L86" s="282">
        <v>2000.4333333333338</v>
      </c>
      <c r="M86" s="283">
        <v>1982.4</v>
      </c>
      <c r="N86" s="283">
        <v>1962.35</v>
      </c>
      <c r="O86" s="283">
        <v>9028800</v>
      </c>
      <c r="P86" s="284">
        <v>-1.6213389121338913E-2</v>
      </c>
    </row>
    <row r="87" spans="1:16" ht="12.75" customHeight="1">
      <c r="A87" s="274">
        <v>77</v>
      </c>
      <c r="B87" s="288" t="s">
        <v>41</v>
      </c>
      <c r="C87" s="280" t="s">
        <v>126</v>
      </c>
      <c r="D87" s="281">
        <v>45225</v>
      </c>
      <c r="E87" s="280">
        <v>1392.65</v>
      </c>
      <c r="F87" s="280">
        <v>1401.1166666666668</v>
      </c>
      <c r="G87" s="282">
        <v>1380.5333333333335</v>
      </c>
      <c r="H87" s="282">
        <v>1368.4166666666667</v>
      </c>
      <c r="I87" s="282">
        <v>1347.8333333333335</v>
      </c>
      <c r="J87" s="282">
        <v>1413.2333333333336</v>
      </c>
      <c r="K87" s="282">
        <v>1433.8166666666666</v>
      </c>
      <c r="L87" s="282">
        <v>1445.9333333333336</v>
      </c>
      <c r="M87" s="283">
        <v>1421.7</v>
      </c>
      <c r="N87" s="283">
        <v>1389</v>
      </c>
      <c r="O87" s="283">
        <v>5862000</v>
      </c>
      <c r="P87" s="284">
        <v>1.4450116812321537E-2</v>
      </c>
    </row>
    <row r="88" spans="1:16" ht="12.75" customHeight="1">
      <c r="A88" s="274">
        <v>78</v>
      </c>
      <c r="B88" s="288" t="s">
        <v>87</v>
      </c>
      <c r="C88" s="280" t="s">
        <v>127</v>
      </c>
      <c r="D88" s="281">
        <v>45225</v>
      </c>
      <c r="E88" s="280">
        <v>1235.45</v>
      </c>
      <c r="F88" s="280">
        <v>1243.5833333333333</v>
      </c>
      <c r="G88" s="282">
        <v>1221.3666666666666</v>
      </c>
      <c r="H88" s="282">
        <v>1207.2833333333333</v>
      </c>
      <c r="I88" s="282">
        <v>1185.0666666666666</v>
      </c>
      <c r="J88" s="282">
        <v>1257.6666666666665</v>
      </c>
      <c r="K88" s="282">
        <v>1279.8833333333332</v>
      </c>
      <c r="L88" s="282">
        <v>1293.9666666666665</v>
      </c>
      <c r="M88" s="283">
        <v>1265.8</v>
      </c>
      <c r="N88" s="283">
        <v>1229.5</v>
      </c>
      <c r="O88" s="283">
        <v>11625600</v>
      </c>
      <c r="P88" s="284">
        <v>3.2193909260410193E-2</v>
      </c>
    </row>
    <row r="89" spans="1:16" ht="12.75" customHeight="1">
      <c r="A89" s="274">
        <v>79</v>
      </c>
      <c r="B89" s="288" t="s">
        <v>68</v>
      </c>
      <c r="C89" s="280" t="s">
        <v>128</v>
      </c>
      <c r="D89" s="281">
        <v>45225</v>
      </c>
      <c r="E89" s="280">
        <v>2742.95</v>
      </c>
      <c r="F89" s="280">
        <v>2756.35</v>
      </c>
      <c r="G89" s="282">
        <v>2722.7</v>
      </c>
      <c r="H89" s="282">
        <v>2702.45</v>
      </c>
      <c r="I89" s="282">
        <v>2668.7999999999997</v>
      </c>
      <c r="J89" s="282">
        <v>2776.6</v>
      </c>
      <c r="K89" s="282">
        <v>2810.2500000000005</v>
      </c>
      <c r="L89" s="282">
        <v>2830.5</v>
      </c>
      <c r="M89" s="283">
        <v>2790</v>
      </c>
      <c r="N89" s="283">
        <v>2736.1</v>
      </c>
      <c r="O89" s="283">
        <v>4825200</v>
      </c>
      <c r="P89" s="284">
        <v>4.7612844395232203E-2</v>
      </c>
    </row>
    <row r="90" spans="1:16" ht="12.75" customHeight="1">
      <c r="A90" s="274">
        <v>80</v>
      </c>
      <c r="B90" s="288" t="s">
        <v>63</v>
      </c>
      <c r="C90" s="280" t="s">
        <v>129</v>
      </c>
      <c r="D90" s="281">
        <v>45225</v>
      </c>
      <c r="E90" s="280">
        <v>1542.15</v>
      </c>
      <c r="F90" s="280">
        <v>1540.0166666666667</v>
      </c>
      <c r="G90" s="282">
        <v>1535.3833333333332</v>
      </c>
      <c r="H90" s="282">
        <v>1528.6166666666666</v>
      </c>
      <c r="I90" s="282">
        <v>1523.9833333333331</v>
      </c>
      <c r="J90" s="282">
        <v>1546.7833333333333</v>
      </c>
      <c r="K90" s="282">
        <v>1551.416666666667</v>
      </c>
      <c r="L90" s="282">
        <v>1558.1833333333334</v>
      </c>
      <c r="M90" s="283">
        <v>1544.65</v>
      </c>
      <c r="N90" s="283">
        <v>1533.25</v>
      </c>
      <c r="O90" s="283">
        <v>156687850</v>
      </c>
      <c r="P90" s="284">
        <v>-7.6839212380657137E-3</v>
      </c>
    </row>
    <row r="91" spans="1:16" ht="12.75" customHeight="1">
      <c r="A91" s="274">
        <v>81</v>
      </c>
      <c r="B91" s="288" t="s">
        <v>68</v>
      </c>
      <c r="C91" s="280" t="s">
        <v>130</v>
      </c>
      <c r="D91" s="281">
        <v>45225</v>
      </c>
      <c r="E91" s="280">
        <v>624.20000000000005</v>
      </c>
      <c r="F91" s="280">
        <v>624.63333333333333</v>
      </c>
      <c r="G91" s="282">
        <v>620.66666666666663</v>
      </c>
      <c r="H91" s="282">
        <v>617.13333333333333</v>
      </c>
      <c r="I91" s="282">
        <v>613.16666666666663</v>
      </c>
      <c r="J91" s="282">
        <v>628.16666666666663</v>
      </c>
      <c r="K91" s="282">
        <v>632.13333333333333</v>
      </c>
      <c r="L91" s="282">
        <v>635.66666666666663</v>
      </c>
      <c r="M91" s="283">
        <v>628.6</v>
      </c>
      <c r="N91" s="283">
        <v>621.1</v>
      </c>
      <c r="O91" s="283">
        <v>17419600</v>
      </c>
      <c r="P91" s="284">
        <v>-9.4631253548672011E-4</v>
      </c>
    </row>
    <row r="92" spans="1:16" ht="12.75" customHeight="1">
      <c r="A92" s="274">
        <v>82</v>
      </c>
      <c r="B92" s="288" t="s">
        <v>56</v>
      </c>
      <c r="C92" s="280" t="s">
        <v>131</v>
      </c>
      <c r="D92" s="281">
        <v>45225</v>
      </c>
      <c r="E92" s="280">
        <v>3111.85</v>
      </c>
      <c r="F92" s="280">
        <v>3072.1833333333329</v>
      </c>
      <c r="G92" s="282">
        <v>3022.6166666666659</v>
      </c>
      <c r="H92" s="282">
        <v>2933.3833333333328</v>
      </c>
      <c r="I92" s="282">
        <v>2883.8166666666657</v>
      </c>
      <c r="J92" s="282">
        <v>3161.4166666666661</v>
      </c>
      <c r="K92" s="282">
        <v>3210.9833333333327</v>
      </c>
      <c r="L92" s="282">
        <v>3300.2166666666662</v>
      </c>
      <c r="M92" s="283">
        <v>3121.75</v>
      </c>
      <c r="N92" s="283">
        <v>2982.95</v>
      </c>
      <c r="O92" s="283">
        <v>3717300</v>
      </c>
      <c r="P92" s="284">
        <v>-4.8164080503917656E-2</v>
      </c>
    </row>
    <row r="93" spans="1:16" ht="12.75" customHeight="1">
      <c r="A93" s="274">
        <v>83</v>
      </c>
      <c r="B93" s="288" t="s">
        <v>132</v>
      </c>
      <c r="C93" s="280" t="s">
        <v>133</v>
      </c>
      <c r="D93" s="281">
        <v>45225</v>
      </c>
      <c r="E93" s="280">
        <v>485.1</v>
      </c>
      <c r="F93" s="280">
        <v>484.75</v>
      </c>
      <c r="G93" s="282">
        <v>482.15</v>
      </c>
      <c r="H93" s="282">
        <v>479.2</v>
      </c>
      <c r="I93" s="282">
        <v>476.59999999999997</v>
      </c>
      <c r="J93" s="282">
        <v>487.7</v>
      </c>
      <c r="K93" s="282">
        <v>490.3</v>
      </c>
      <c r="L93" s="282">
        <v>493.25</v>
      </c>
      <c r="M93" s="283">
        <v>487.35</v>
      </c>
      <c r="N93" s="283">
        <v>481.8</v>
      </c>
      <c r="O93" s="283">
        <v>25704000</v>
      </c>
      <c r="P93" s="284">
        <v>2.1834061135371178E-3</v>
      </c>
    </row>
    <row r="94" spans="1:16" ht="12.75" customHeight="1">
      <c r="A94" s="274">
        <v>84</v>
      </c>
      <c r="B94" s="288" t="s">
        <v>132</v>
      </c>
      <c r="C94" s="286" t="s">
        <v>134</v>
      </c>
      <c r="D94" s="281">
        <v>45225</v>
      </c>
      <c r="E94" s="280">
        <v>154.65</v>
      </c>
      <c r="F94" s="280">
        <v>155.83333333333334</v>
      </c>
      <c r="G94" s="282">
        <v>153.11666666666667</v>
      </c>
      <c r="H94" s="282">
        <v>151.58333333333334</v>
      </c>
      <c r="I94" s="282">
        <v>148.86666666666667</v>
      </c>
      <c r="J94" s="282">
        <v>157.36666666666667</v>
      </c>
      <c r="K94" s="282">
        <v>160.08333333333331</v>
      </c>
      <c r="L94" s="282">
        <v>161.61666666666667</v>
      </c>
      <c r="M94" s="283">
        <v>158.55000000000001</v>
      </c>
      <c r="N94" s="283">
        <v>154.30000000000001</v>
      </c>
      <c r="O94" s="283">
        <v>38451500</v>
      </c>
      <c r="P94" s="284">
        <v>5.374001452432825E-2</v>
      </c>
    </row>
    <row r="95" spans="1:16" ht="12.75" customHeight="1">
      <c r="A95" s="274">
        <v>85</v>
      </c>
      <c r="B95" s="288" t="s">
        <v>84</v>
      </c>
      <c r="C95" s="280" t="s">
        <v>135</v>
      </c>
      <c r="D95" s="281">
        <v>45225</v>
      </c>
      <c r="E95" s="280">
        <v>254.5</v>
      </c>
      <c r="F95" s="280">
        <v>254.61666666666667</v>
      </c>
      <c r="G95" s="282">
        <v>253.18333333333334</v>
      </c>
      <c r="H95" s="282">
        <v>251.86666666666667</v>
      </c>
      <c r="I95" s="282">
        <v>250.43333333333334</v>
      </c>
      <c r="J95" s="282">
        <v>255.93333333333334</v>
      </c>
      <c r="K95" s="282">
        <v>257.36666666666667</v>
      </c>
      <c r="L95" s="282">
        <v>258.68333333333334</v>
      </c>
      <c r="M95" s="283">
        <v>256.05</v>
      </c>
      <c r="N95" s="283">
        <v>253.3</v>
      </c>
      <c r="O95" s="283">
        <v>48546000</v>
      </c>
      <c r="P95" s="284">
        <v>-1.1653474054529463E-2</v>
      </c>
    </row>
    <row r="96" spans="1:16" ht="12.75" customHeight="1">
      <c r="A96" s="274">
        <v>86</v>
      </c>
      <c r="B96" s="288" t="s">
        <v>59</v>
      </c>
      <c r="C96" s="280" t="s">
        <v>136</v>
      </c>
      <c r="D96" s="281">
        <v>45225</v>
      </c>
      <c r="E96" s="280">
        <v>2566.1999999999998</v>
      </c>
      <c r="F96" s="280">
        <v>2553.4500000000003</v>
      </c>
      <c r="G96" s="282">
        <v>2532.9000000000005</v>
      </c>
      <c r="H96" s="282">
        <v>2499.6000000000004</v>
      </c>
      <c r="I96" s="282">
        <v>2479.0500000000006</v>
      </c>
      <c r="J96" s="282">
        <v>2586.7500000000005</v>
      </c>
      <c r="K96" s="282">
        <v>2607.3000000000006</v>
      </c>
      <c r="L96" s="282">
        <v>2640.6000000000004</v>
      </c>
      <c r="M96" s="283">
        <v>2574</v>
      </c>
      <c r="N96" s="283">
        <v>2520.15</v>
      </c>
      <c r="O96" s="283">
        <v>9135000</v>
      </c>
      <c r="P96" s="284">
        <v>9.8531875061582422E-5</v>
      </c>
    </row>
    <row r="97" spans="1:16" ht="12.75" customHeight="1">
      <c r="A97" s="274">
        <v>87</v>
      </c>
      <c r="B97" s="288" t="s">
        <v>68</v>
      </c>
      <c r="C97" s="280" t="s">
        <v>137</v>
      </c>
      <c r="D97" s="281">
        <v>45225</v>
      </c>
      <c r="E97" s="280">
        <v>178.7</v>
      </c>
      <c r="F97" s="280">
        <v>179</v>
      </c>
      <c r="G97" s="282">
        <v>177.6</v>
      </c>
      <c r="H97" s="282">
        <v>176.5</v>
      </c>
      <c r="I97" s="282">
        <v>175.1</v>
      </c>
      <c r="J97" s="282">
        <v>180.1</v>
      </c>
      <c r="K97" s="282">
        <v>181.49999999999997</v>
      </c>
      <c r="L97" s="282">
        <v>182.6</v>
      </c>
      <c r="M97" s="283">
        <v>180.4</v>
      </c>
      <c r="N97" s="283">
        <v>177.9</v>
      </c>
      <c r="O97" s="283">
        <v>58094100</v>
      </c>
      <c r="P97" s="284">
        <v>-2.975929978118162E-3</v>
      </c>
    </row>
    <row r="98" spans="1:16" ht="12.75" customHeight="1">
      <c r="A98" s="274">
        <v>88</v>
      </c>
      <c r="B98" s="288" t="s">
        <v>63</v>
      </c>
      <c r="C98" s="280" t="s">
        <v>138</v>
      </c>
      <c r="D98" s="281">
        <v>45225</v>
      </c>
      <c r="E98" s="280">
        <v>956.5</v>
      </c>
      <c r="F98" s="280">
        <v>957.6</v>
      </c>
      <c r="G98" s="282">
        <v>952.15000000000009</v>
      </c>
      <c r="H98" s="282">
        <v>947.80000000000007</v>
      </c>
      <c r="I98" s="282">
        <v>942.35000000000014</v>
      </c>
      <c r="J98" s="282">
        <v>961.95</v>
      </c>
      <c r="K98" s="282">
        <v>967.40000000000009</v>
      </c>
      <c r="L98" s="282">
        <v>971.75</v>
      </c>
      <c r="M98" s="283">
        <v>963.05</v>
      </c>
      <c r="N98" s="283">
        <v>953.25</v>
      </c>
      <c r="O98" s="283">
        <v>91423500</v>
      </c>
      <c r="P98" s="284">
        <v>-1.0305762891675823E-2</v>
      </c>
    </row>
    <row r="99" spans="1:16" ht="12.75" customHeight="1">
      <c r="A99" s="274">
        <v>89</v>
      </c>
      <c r="B99" s="288" t="s">
        <v>68</v>
      </c>
      <c r="C99" s="280" t="s">
        <v>139</v>
      </c>
      <c r="D99" s="281">
        <v>45225</v>
      </c>
      <c r="E99" s="280">
        <v>1316.15</v>
      </c>
      <c r="F99" s="280">
        <v>1317.15</v>
      </c>
      <c r="G99" s="282">
        <v>1307.1500000000001</v>
      </c>
      <c r="H99" s="282">
        <v>1298.1500000000001</v>
      </c>
      <c r="I99" s="282">
        <v>1288.1500000000001</v>
      </c>
      <c r="J99" s="282">
        <v>1326.15</v>
      </c>
      <c r="K99" s="282">
        <v>1336.15</v>
      </c>
      <c r="L99" s="282">
        <v>1345.15</v>
      </c>
      <c r="M99" s="283">
        <v>1327.15</v>
      </c>
      <c r="N99" s="283">
        <v>1308.1500000000001</v>
      </c>
      <c r="O99" s="283">
        <v>2931000</v>
      </c>
      <c r="P99" s="284">
        <v>-1.7925950745518511E-2</v>
      </c>
    </row>
    <row r="100" spans="1:16" ht="12.75" customHeight="1">
      <c r="A100" s="274">
        <v>90</v>
      </c>
      <c r="B100" s="288" t="s">
        <v>68</v>
      </c>
      <c r="C100" s="280" t="s">
        <v>140</v>
      </c>
      <c r="D100" s="281">
        <v>45225</v>
      </c>
      <c r="E100" s="280">
        <v>527.25</v>
      </c>
      <c r="F100" s="280">
        <v>533.46666666666658</v>
      </c>
      <c r="G100" s="282">
        <v>518.08333333333314</v>
      </c>
      <c r="H100" s="282">
        <v>508.91666666666652</v>
      </c>
      <c r="I100" s="282">
        <v>493.53333333333308</v>
      </c>
      <c r="J100" s="282">
        <v>542.63333333333321</v>
      </c>
      <c r="K100" s="282">
        <v>558.01666666666665</v>
      </c>
      <c r="L100" s="282">
        <v>567.18333333333328</v>
      </c>
      <c r="M100" s="283">
        <v>548.85</v>
      </c>
      <c r="N100" s="283">
        <v>524.29999999999995</v>
      </c>
      <c r="O100" s="283">
        <v>8943000</v>
      </c>
      <c r="P100" s="284">
        <v>0.22272354388843313</v>
      </c>
    </row>
    <row r="101" spans="1:16" ht="12.75" customHeight="1">
      <c r="A101" s="274">
        <v>91</v>
      </c>
      <c r="B101" s="288" t="s">
        <v>79</v>
      </c>
      <c r="C101" s="280" t="s">
        <v>141</v>
      </c>
      <c r="D101" s="281">
        <v>45225</v>
      </c>
      <c r="E101" s="280">
        <v>11.95</v>
      </c>
      <c r="F101" s="280">
        <v>11.75</v>
      </c>
      <c r="G101" s="282">
        <v>11.4</v>
      </c>
      <c r="H101" s="282">
        <v>10.85</v>
      </c>
      <c r="I101" s="282">
        <v>10.5</v>
      </c>
      <c r="J101" s="282">
        <v>12.3</v>
      </c>
      <c r="K101" s="282">
        <v>12.650000000000002</v>
      </c>
      <c r="L101" s="282">
        <v>13.200000000000001</v>
      </c>
      <c r="M101" s="283">
        <v>12.1</v>
      </c>
      <c r="N101" s="283">
        <v>11.2</v>
      </c>
      <c r="O101" s="283">
        <v>1564160000</v>
      </c>
      <c r="P101" s="284">
        <v>-1.4317402702157693E-2</v>
      </c>
    </row>
    <row r="102" spans="1:16" ht="12.75" customHeight="1">
      <c r="A102" s="274">
        <v>92</v>
      </c>
      <c r="B102" s="288" t="s">
        <v>68</v>
      </c>
      <c r="C102" s="286" t="s">
        <v>142</v>
      </c>
      <c r="D102" s="281">
        <v>45225</v>
      </c>
      <c r="E102" s="280">
        <v>126</v>
      </c>
      <c r="F102" s="280">
        <v>126.21666666666665</v>
      </c>
      <c r="G102" s="282">
        <v>124.93333333333331</v>
      </c>
      <c r="H102" s="282">
        <v>123.86666666666666</v>
      </c>
      <c r="I102" s="282">
        <v>122.58333333333331</v>
      </c>
      <c r="J102" s="282">
        <v>127.2833333333333</v>
      </c>
      <c r="K102" s="282">
        <v>128.56666666666663</v>
      </c>
      <c r="L102" s="282">
        <v>129.6333333333333</v>
      </c>
      <c r="M102" s="283">
        <v>127.5</v>
      </c>
      <c r="N102" s="283">
        <v>125.15</v>
      </c>
      <c r="O102" s="283">
        <v>86340000</v>
      </c>
      <c r="P102" s="284">
        <v>-3.2605042016806723E-2</v>
      </c>
    </row>
    <row r="103" spans="1:16" ht="12.75" customHeight="1">
      <c r="A103" s="274">
        <v>93</v>
      </c>
      <c r="B103" s="288" t="s">
        <v>63</v>
      </c>
      <c r="C103" s="280" t="s">
        <v>143</v>
      </c>
      <c r="D103" s="281">
        <v>45225</v>
      </c>
      <c r="E103" s="280">
        <v>91.7</v>
      </c>
      <c r="F103" s="280">
        <v>91.983333333333348</v>
      </c>
      <c r="G103" s="282">
        <v>90.816666666666691</v>
      </c>
      <c r="H103" s="282">
        <v>89.933333333333337</v>
      </c>
      <c r="I103" s="282">
        <v>88.76666666666668</v>
      </c>
      <c r="J103" s="282">
        <v>92.866666666666703</v>
      </c>
      <c r="K103" s="282">
        <v>94.03333333333336</v>
      </c>
      <c r="L103" s="282">
        <v>94.916666666666714</v>
      </c>
      <c r="M103" s="283">
        <v>93.15</v>
      </c>
      <c r="N103" s="283">
        <v>91.1</v>
      </c>
      <c r="O103" s="283">
        <v>308550000</v>
      </c>
      <c r="P103" s="284">
        <v>-2.5303260045489006E-2</v>
      </c>
    </row>
    <row r="104" spans="1:16" ht="12.75" customHeight="1">
      <c r="A104" s="274">
        <v>94</v>
      </c>
      <c r="B104" s="288" t="s">
        <v>45</v>
      </c>
      <c r="C104" s="287" t="s">
        <v>144</v>
      </c>
      <c r="D104" s="281">
        <v>45225</v>
      </c>
      <c r="E104" s="280">
        <v>133.75</v>
      </c>
      <c r="F104" s="280">
        <v>134.28333333333333</v>
      </c>
      <c r="G104" s="282">
        <v>132.96666666666667</v>
      </c>
      <c r="H104" s="282">
        <v>132.18333333333334</v>
      </c>
      <c r="I104" s="282">
        <v>130.86666666666667</v>
      </c>
      <c r="J104" s="282">
        <v>135.06666666666666</v>
      </c>
      <c r="K104" s="282">
        <v>136.38333333333333</v>
      </c>
      <c r="L104" s="282">
        <v>137.16666666666666</v>
      </c>
      <c r="M104" s="283">
        <v>135.6</v>
      </c>
      <c r="N104" s="283">
        <v>133.5</v>
      </c>
      <c r="O104" s="283">
        <v>58785000</v>
      </c>
      <c r="P104" s="284">
        <v>-7.1568813731078601E-3</v>
      </c>
    </row>
    <row r="105" spans="1:16" ht="12.75" customHeight="1">
      <c r="A105" s="274">
        <v>95</v>
      </c>
      <c r="B105" s="288" t="s">
        <v>84</v>
      </c>
      <c r="C105" s="280" t="s">
        <v>145</v>
      </c>
      <c r="D105" s="281">
        <v>45225</v>
      </c>
      <c r="E105" s="280">
        <v>462.2</v>
      </c>
      <c r="F105" s="280">
        <v>464.40000000000003</v>
      </c>
      <c r="G105" s="282">
        <v>457.80000000000007</v>
      </c>
      <c r="H105" s="282">
        <v>453.40000000000003</v>
      </c>
      <c r="I105" s="282">
        <v>446.80000000000007</v>
      </c>
      <c r="J105" s="282">
        <v>468.80000000000007</v>
      </c>
      <c r="K105" s="282">
        <v>475.40000000000009</v>
      </c>
      <c r="L105" s="282">
        <v>479.80000000000007</v>
      </c>
      <c r="M105" s="283">
        <v>471</v>
      </c>
      <c r="N105" s="283">
        <v>460</v>
      </c>
      <c r="O105" s="283">
        <v>11176000</v>
      </c>
      <c r="P105" s="284">
        <v>5.1941627504328465E-3</v>
      </c>
    </row>
    <row r="106" spans="1:16" ht="12.75" customHeight="1">
      <c r="A106" s="274">
        <v>96</v>
      </c>
      <c r="B106" s="288" t="s">
        <v>117</v>
      </c>
      <c r="C106" s="287" t="s">
        <v>146</v>
      </c>
      <c r="D106" s="281">
        <v>45225</v>
      </c>
      <c r="E106" s="280">
        <v>416.15</v>
      </c>
      <c r="F106" s="280">
        <v>418.48333333333329</v>
      </c>
      <c r="G106" s="282">
        <v>413.06666666666661</v>
      </c>
      <c r="H106" s="282">
        <v>409.98333333333329</v>
      </c>
      <c r="I106" s="282">
        <v>404.56666666666661</v>
      </c>
      <c r="J106" s="282">
        <v>421.56666666666661</v>
      </c>
      <c r="K106" s="282">
        <v>426.98333333333323</v>
      </c>
      <c r="L106" s="282">
        <v>430.06666666666661</v>
      </c>
      <c r="M106" s="283">
        <v>423.9</v>
      </c>
      <c r="N106" s="283">
        <v>415.4</v>
      </c>
      <c r="O106" s="283">
        <v>21508000</v>
      </c>
      <c r="P106" s="284">
        <v>3.4834488067744418E-2</v>
      </c>
    </row>
    <row r="107" spans="1:16" ht="12.75" customHeight="1">
      <c r="A107" s="274">
        <v>97</v>
      </c>
      <c r="B107" s="288" t="s">
        <v>49</v>
      </c>
      <c r="C107" s="285" t="s">
        <v>147</v>
      </c>
      <c r="D107" s="281">
        <v>45225</v>
      </c>
      <c r="E107" s="280">
        <v>229.95</v>
      </c>
      <c r="F107" s="280">
        <v>232.35</v>
      </c>
      <c r="G107" s="282">
        <v>226.89999999999998</v>
      </c>
      <c r="H107" s="282">
        <v>223.85</v>
      </c>
      <c r="I107" s="282">
        <v>218.39999999999998</v>
      </c>
      <c r="J107" s="282">
        <v>235.39999999999998</v>
      </c>
      <c r="K107" s="282">
        <v>240.84999999999997</v>
      </c>
      <c r="L107" s="282">
        <v>243.89999999999998</v>
      </c>
      <c r="M107" s="283">
        <v>237.8</v>
      </c>
      <c r="N107" s="283">
        <v>229.3</v>
      </c>
      <c r="O107" s="283">
        <v>26108700</v>
      </c>
      <c r="P107" s="284">
        <v>0.22339991846718305</v>
      </c>
    </row>
    <row r="108" spans="1:16" ht="12.75" customHeight="1">
      <c r="A108" s="274">
        <v>98</v>
      </c>
      <c r="B108" s="288" t="s">
        <v>45</v>
      </c>
      <c r="C108" s="287" t="s">
        <v>148</v>
      </c>
      <c r="D108" s="281">
        <v>45225</v>
      </c>
      <c r="E108" s="280">
        <v>2830.45</v>
      </c>
      <c r="F108" s="280">
        <v>2850.5833333333335</v>
      </c>
      <c r="G108" s="282">
        <v>2796.8666666666668</v>
      </c>
      <c r="H108" s="282">
        <v>2763.2833333333333</v>
      </c>
      <c r="I108" s="282">
        <v>2709.5666666666666</v>
      </c>
      <c r="J108" s="282">
        <v>2884.166666666667</v>
      </c>
      <c r="K108" s="282">
        <v>2937.8833333333332</v>
      </c>
      <c r="L108" s="282">
        <v>2971.4666666666672</v>
      </c>
      <c r="M108" s="283">
        <v>2904.3</v>
      </c>
      <c r="N108" s="283">
        <v>2817</v>
      </c>
      <c r="O108" s="283">
        <v>753900</v>
      </c>
      <c r="P108" s="284">
        <v>0.13300270513976556</v>
      </c>
    </row>
    <row r="109" spans="1:16" ht="12.75" customHeight="1">
      <c r="A109" s="274">
        <v>99</v>
      </c>
      <c r="B109" s="288" t="s">
        <v>45</v>
      </c>
      <c r="C109" s="280" t="s">
        <v>149</v>
      </c>
      <c r="D109" s="281">
        <v>45225</v>
      </c>
      <c r="E109" s="280">
        <v>2544.4</v>
      </c>
      <c r="F109" s="280">
        <v>2538.35</v>
      </c>
      <c r="G109" s="282">
        <v>2521.6999999999998</v>
      </c>
      <c r="H109" s="282">
        <v>2499</v>
      </c>
      <c r="I109" s="282">
        <v>2482.35</v>
      </c>
      <c r="J109" s="282">
        <v>2561.0499999999997</v>
      </c>
      <c r="K109" s="282">
        <v>2577.7000000000003</v>
      </c>
      <c r="L109" s="282">
        <v>2600.3999999999996</v>
      </c>
      <c r="M109" s="283">
        <v>2555</v>
      </c>
      <c r="N109" s="283">
        <v>2515.65</v>
      </c>
      <c r="O109" s="283">
        <v>4808100</v>
      </c>
      <c r="P109" s="284">
        <v>5.3714661406969101E-2</v>
      </c>
    </row>
    <row r="110" spans="1:16" ht="12.75" customHeight="1">
      <c r="A110" s="274">
        <v>100</v>
      </c>
      <c r="B110" s="288" t="s">
        <v>63</v>
      </c>
      <c r="C110" s="280" t="s">
        <v>150</v>
      </c>
      <c r="D110" s="281">
        <v>45225</v>
      </c>
      <c r="E110" s="280">
        <v>1425.2</v>
      </c>
      <c r="F110" s="280">
        <v>1425.6166666666668</v>
      </c>
      <c r="G110" s="282">
        <v>1417.3333333333335</v>
      </c>
      <c r="H110" s="282">
        <v>1409.4666666666667</v>
      </c>
      <c r="I110" s="282">
        <v>1401.1833333333334</v>
      </c>
      <c r="J110" s="282">
        <v>1433.4833333333336</v>
      </c>
      <c r="K110" s="282">
        <v>1441.7666666666669</v>
      </c>
      <c r="L110" s="282">
        <v>1449.6333333333337</v>
      </c>
      <c r="M110" s="283">
        <v>1433.9</v>
      </c>
      <c r="N110" s="283">
        <v>1417.75</v>
      </c>
      <c r="O110" s="283">
        <v>23612000</v>
      </c>
      <c r="P110" s="284">
        <v>-3.7130801687763715E-3</v>
      </c>
    </row>
    <row r="111" spans="1:16" ht="12.75" customHeight="1">
      <c r="A111" s="274">
        <v>101</v>
      </c>
      <c r="B111" s="288" t="s">
        <v>79</v>
      </c>
      <c r="C111" s="280" t="s">
        <v>151</v>
      </c>
      <c r="D111" s="281">
        <v>45225</v>
      </c>
      <c r="E111" s="280">
        <v>193</v>
      </c>
      <c r="F111" s="280">
        <v>191.45000000000002</v>
      </c>
      <c r="G111" s="282">
        <v>189.05000000000004</v>
      </c>
      <c r="H111" s="282">
        <v>185.10000000000002</v>
      </c>
      <c r="I111" s="282">
        <v>182.70000000000005</v>
      </c>
      <c r="J111" s="282">
        <v>195.40000000000003</v>
      </c>
      <c r="K111" s="282">
        <v>197.8</v>
      </c>
      <c r="L111" s="282">
        <v>201.75000000000003</v>
      </c>
      <c r="M111" s="283">
        <v>193.85</v>
      </c>
      <c r="N111" s="283">
        <v>187.5</v>
      </c>
      <c r="O111" s="283">
        <v>80338600</v>
      </c>
      <c r="P111" s="284">
        <v>-2.1370884241043695E-2</v>
      </c>
    </row>
    <row r="112" spans="1:16" ht="12.75" customHeight="1">
      <c r="A112" s="274">
        <v>102</v>
      </c>
      <c r="B112" s="288" t="s">
        <v>87</v>
      </c>
      <c r="C112" s="280" t="s">
        <v>152</v>
      </c>
      <c r="D112" s="281">
        <v>45225</v>
      </c>
      <c r="E112" s="280">
        <v>1483.95</v>
      </c>
      <c r="F112" s="280">
        <v>1491.3</v>
      </c>
      <c r="G112" s="282">
        <v>1469.6</v>
      </c>
      <c r="H112" s="282">
        <v>1455.25</v>
      </c>
      <c r="I112" s="282">
        <v>1433.55</v>
      </c>
      <c r="J112" s="282">
        <v>1505.6499999999999</v>
      </c>
      <c r="K112" s="282">
        <v>1527.3500000000001</v>
      </c>
      <c r="L112" s="282">
        <v>1541.6999999999998</v>
      </c>
      <c r="M112" s="283">
        <v>1513</v>
      </c>
      <c r="N112" s="283">
        <v>1476.95</v>
      </c>
      <c r="O112" s="283">
        <v>21928000</v>
      </c>
      <c r="P112" s="284">
        <v>-3.9458929072049342E-2</v>
      </c>
    </row>
    <row r="113" spans="1:16" ht="12.75" customHeight="1">
      <c r="A113" s="274">
        <v>103</v>
      </c>
      <c r="B113" s="288" t="s">
        <v>84</v>
      </c>
      <c r="C113" s="280" t="s">
        <v>154</v>
      </c>
      <c r="D113" s="281">
        <v>45225</v>
      </c>
      <c r="E113" s="280">
        <v>89.8</v>
      </c>
      <c r="F113" s="280">
        <v>89.7</v>
      </c>
      <c r="G113" s="282">
        <v>89</v>
      </c>
      <c r="H113" s="282">
        <v>88.2</v>
      </c>
      <c r="I113" s="282">
        <v>87.5</v>
      </c>
      <c r="J113" s="282">
        <v>90.5</v>
      </c>
      <c r="K113" s="282">
        <v>91.200000000000017</v>
      </c>
      <c r="L113" s="282">
        <v>92</v>
      </c>
      <c r="M113" s="283">
        <v>90.4</v>
      </c>
      <c r="N113" s="283">
        <v>88.9</v>
      </c>
      <c r="O113" s="283">
        <v>120217500</v>
      </c>
      <c r="P113" s="284">
        <v>-2.0340060384554267E-2</v>
      </c>
    </row>
    <row r="114" spans="1:16" ht="12.75" customHeight="1">
      <c r="A114" s="274">
        <v>104</v>
      </c>
      <c r="B114" s="288" t="s">
        <v>43</v>
      </c>
      <c r="C114" s="287" t="s">
        <v>155</v>
      </c>
      <c r="D114" s="281">
        <v>45225</v>
      </c>
      <c r="E114" s="280">
        <v>938.1</v>
      </c>
      <c r="F114" s="280">
        <v>944.26666666666677</v>
      </c>
      <c r="G114" s="282">
        <v>930.18333333333351</v>
      </c>
      <c r="H114" s="282">
        <v>922.26666666666677</v>
      </c>
      <c r="I114" s="282">
        <v>908.18333333333351</v>
      </c>
      <c r="J114" s="282">
        <v>952.18333333333351</v>
      </c>
      <c r="K114" s="282">
        <v>966.26666666666677</v>
      </c>
      <c r="L114" s="282">
        <v>974.18333333333351</v>
      </c>
      <c r="M114" s="283">
        <v>958.35</v>
      </c>
      <c r="N114" s="283">
        <v>936.35</v>
      </c>
      <c r="O114" s="283">
        <v>2048150</v>
      </c>
      <c r="P114" s="284">
        <v>3.5831689677843524E-2</v>
      </c>
    </row>
    <row r="115" spans="1:16" ht="12.75" customHeight="1">
      <c r="A115" s="274">
        <v>105</v>
      </c>
      <c r="B115" s="288" t="s">
        <v>45</v>
      </c>
      <c r="C115" s="280" t="s">
        <v>156</v>
      </c>
      <c r="D115" s="281">
        <v>45225</v>
      </c>
      <c r="E115" s="280">
        <v>707.7</v>
      </c>
      <c r="F115" s="280">
        <v>709.4</v>
      </c>
      <c r="G115" s="282">
        <v>705.15</v>
      </c>
      <c r="H115" s="282">
        <v>702.6</v>
      </c>
      <c r="I115" s="282">
        <v>698.35</v>
      </c>
      <c r="J115" s="282">
        <v>711.94999999999993</v>
      </c>
      <c r="K115" s="282">
        <v>716.19999999999993</v>
      </c>
      <c r="L115" s="282">
        <v>718.74999999999989</v>
      </c>
      <c r="M115" s="283">
        <v>713.65</v>
      </c>
      <c r="N115" s="283">
        <v>706.85</v>
      </c>
      <c r="O115" s="283">
        <v>12864250</v>
      </c>
      <c r="P115" s="284">
        <v>3.0702053626253667E-3</v>
      </c>
    </row>
    <row r="116" spans="1:16" ht="12.75" customHeight="1">
      <c r="A116" s="274">
        <v>106</v>
      </c>
      <c r="B116" s="288" t="s">
        <v>59</v>
      </c>
      <c r="C116" s="280" t="s">
        <v>157</v>
      </c>
      <c r="D116" s="281">
        <v>45225</v>
      </c>
      <c r="E116" s="280">
        <v>448.7</v>
      </c>
      <c r="F116" s="280">
        <v>447.91666666666669</v>
      </c>
      <c r="G116" s="282">
        <v>445.83333333333337</v>
      </c>
      <c r="H116" s="282">
        <v>442.9666666666667</v>
      </c>
      <c r="I116" s="282">
        <v>440.88333333333338</v>
      </c>
      <c r="J116" s="282">
        <v>450.78333333333336</v>
      </c>
      <c r="K116" s="282">
        <v>452.86666666666673</v>
      </c>
      <c r="L116" s="282">
        <v>455.73333333333335</v>
      </c>
      <c r="M116" s="283">
        <v>450</v>
      </c>
      <c r="N116" s="283">
        <v>445.05</v>
      </c>
      <c r="O116" s="283">
        <v>60048000</v>
      </c>
      <c r="P116" s="284">
        <v>-4.4357302913016906E-2</v>
      </c>
    </row>
    <row r="117" spans="1:16" ht="12.75" customHeight="1">
      <c r="A117" s="274">
        <v>107</v>
      </c>
      <c r="B117" s="288" t="s">
        <v>132</v>
      </c>
      <c r="C117" s="280" t="s">
        <v>158</v>
      </c>
      <c r="D117" s="281">
        <v>45225</v>
      </c>
      <c r="E117" s="280">
        <v>695.05</v>
      </c>
      <c r="F117" s="280">
        <v>697.30000000000007</v>
      </c>
      <c r="G117" s="282">
        <v>691.60000000000014</v>
      </c>
      <c r="H117" s="282">
        <v>688.15000000000009</v>
      </c>
      <c r="I117" s="282">
        <v>682.45000000000016</v>
      </c>
      <c r="J117" s="282">
        <v>700.75000000000011</v>
      </c>
      <c r="K117" s="282">
        <v>706.45000000000016</v>
      </c>
      <c r="L117" s="282">
        <v>709.90000000000009</v>
      </c>
      <c r="M117" s="283">
        <v>703</v>
      </c>
      <c r="N117" s="283">
        <v>693.85</v>
      </c>
      <c r="O117" s="283">
        <v>25437500</v>
      </c>
      <c r="P117" s="284">
        <v>1.9947874899759424E-2</v>
      </c>
    </row>
    <row r="118" spans="1:16" ht="12.75" customHeight="1">
      <c r="A118" s="274">
        <v>108</v>
      </c>
      <c r="B118" s="288" t="s">
        <v>49</v>
      </c>
      <c r="C118" s="285" t="s">
        <v>159</v>
      </c>
      <c r="D118" s="281">
        <v>45225</v>
      </c>
      <c r="E118" s="280">
        <v>3199.6</v>
      </c>
      <c r="F118" s="280">
        <v>3208.6666666666665</v>
      </c>
      <c r="G118" s="282">
        <v>3160.9333333333329</v>
      </c>
      <c r="H118" s="282">
        <v>3122.2666666666664</v>
      </c>
      <c r="I118" s="282">
        <v>3074.5333333333328</v>
      </c>
      <c r="J118" s="282">
        <v>3247.333333333333</v>
      </c>
      <c r="K118" s="282">
        <v>3295.0666666666666</v>
      </c>
      <c r="L118" s="282">
        <v>3333.7333333333331</v>
      </c>
      <c r="M118" s="283">
        <v>3256.4</v>
      </c>
      <c r="N118" s="283">
        <v>3170</v>
      </c>
      <c r="O118" s="283">
        <v>795250</v>
      </c>
      <c r="P118" s="284">
        <v>1.5320778806255984E-2</v>
      </c>
    </row>
    <row r="119" spans="1:16" ht="12.75" customHeight="1">
      <c r="A119" s="274">
        <v>109</v>
      </c>
      <c r="B119" s="288" t="s">
        <v>132</v>
      </c>
      <c r="C119" s="280" t="s">
        <v>160</v>
      </c>
      <c r="D119" s="281">
        <v>45225</v>
      </c>
      <c r="E119" s="280">
        <v>780.8</v>
      </c>
      <c r="F119" s="280">
        <v>780.69999999999993</v>
      </c>
      <c r="G119" s="282">
        <v>776.59999999999991</v>
      </c>
      <c r="H119" s="282">
        <v>772.4</v>
      </c>
      <c r="I119" s="282">
        <v>768.3</v>
      </c>
      <c r="J119" s="282">
        <v>784.89999999999986</v>
      </c>
      <c r="K119" s="282">
        <v>789</v>
      </c>
      <c r="L119" s="282">
        <v>793.19999999999982</v>
      </c>
      <c r="M119" s="283">
        <v>784.8</v>
      </c>
      <c r="N119" s="283">
        <v>776.5</v>
      </c>
      <c r="O119" s="283">
        <v>18396450</v>
      </c>
      <c r="P119" s="284">
        <v>-3.6348207340357826E-2</v>
      </c>
    </row>
    <row r="120" spans="1:16" ht="12.75" customHeight="1">
      <c r="A120" s="274">
        <v>110</v>
      </c>
      <c r="B120" s="288" t="s">
        <v>45</v>
      </c>
      <c r="C120" s="280" t="s">
        <v>161</v>
      </c>
      <c r="D120" s="281">
        <v>45225</v>
      </c>
      <c r="E120" s="280">
        <v>529.70000000000005</v>
      </c>
      <c r="F120" s="280">
        <v>530.79999999999995</v>
      </c>
      <c r="G120" s="282">
        <v>527.69999999999993</v>
      </c>
      <c r="H120" s="282">
        <v>525.69999999999993</v>
      </c>
      <c r="I120" s="282">
        <v>522.59999999999991</v>
      </c>
      <c r="J120" s="282">
        <v>532.79999999999995</v>
      </c>
      <c r="K120" s="282">
        <v>535.89999999999986</v>
      </c>
      <c r="L120" s="282">
        <v>537.9</v>
      </c>
      <c r="M120" s="283">
        <v>533.9</v>
      </c>
      <c r="N120" s="283">
        <v>528.79999999999995</v>
      </c>
      <c r="O120" s="283">
        <v>23112500</v>
      </c>
      <c r="P120" s="284">
        <v>2.0926508751587435E-2</v>
      </c>
    </row>
    <row r="121" spans="1:16" ht="12.75" customHeight="1">
      <c r="A121" s="274">
        <v>111</v>
      </c>
      <c r="B121" s="288" t="s">
        <v>63</v>
      </c>
      <c r="C121" s="280" t="s">
        <v>162</v>
      </c>
      <c r="D121" s="281">
        <v>45225</v>
      </c>
      <c r="E121" s="280">
        <v>1775.35</v>
      </c>
      <c r="F121" s="280">
        <v>1775.0833333333333</v>
      </c>
      <c r="G121" s="282">
        <v>1767.4666666666665</v>
      </c>
      <c r="H121" s="282">
        <v>1759.5833333333333</v>
      </c>
      <c r="I121" s="282">
        <v>1751.9666666666665</v>
      </c>
      <c r="J121" s="282">
        <v>1782.9666666666665</v>
      </c>
      <c r="K121" s="282">
        <v>1790.5833333333333</v>
      </c>
      <c r="L121" s="282">
        <v>1798.4666666666665</v>
      </c>
      <c r="M121" s="283">
        <v>1782.7</v>
      </c>
      <c r="N121" s="283">
        <v>1767.2</v>
      </c>
      <c r="O121" s="283">
        <v>31483600</v>
      </c>
      <c r="P121" s="284">
        <v>-3.8175308249728104E-2</v>
      </c>
    </row>
    <row r="122" spans="1:16" ht="12.75" customHeight="1">
      <c r="A122" s="274">
        <v>112</v>
      </c>
      <c r="B122" s="288" t="s">
        <v>68</v>
      </c>
      <c r="C122" s="280" t="s">
        <v>163</v>
      </c>
      <c r="D122" s="281">
        <v>45225</v>
      </c>
      <c r="E122" s="280">
        <v>133.85</v>
      </c>
      <c r="F122" s="280">
        <v>134.31666666666666</v>
      </c>
      <c r="G122" s="282">
        <v>133.23333333333332</v>
      </c>
      <c r="H122" s="282">
        <v>132.61666666666665</v>
      </c>
      <c r="I122" s="282">
        <v>131.5333333333333</v>
      </c>
      <c r="J122" s="282">
        <v>134.93333333333334</v>
      </c>
      <c r="K122" s="282">
        <v>136.01666666666671</v>
      </c>
      <c r="L122" s="282">
        <v>136.63333333333335</v>
      </c>
      <c r="M122" s="283">
        <v>135.4</v>
      </c>
      <c r="N122" s="283">
        <v>133.69999999999999</v>
      </c>
      <c r="O122" s="283">
        <v>72935852</v>
      </c>
      <c r="P122" s="284">
        <v>-4.2076887013595875E-2</v>
      </c>
    </row>
    <row r="123" spans="1:16" ht="12.75" customHeight="1">
      <c r="A123" s="274">
        <v>113</v>
      </c>
      <c r="B123" s="288" t="s">
        <v>45</v>
      </c>
      <c r="C123" s="280" t="s">
        <v>164</v>
      </c>
      <c r="D123" s="281">
        <v>45225</v>
      </c>
      <c r="E123" s="280">
        <v>2503.35</v>
      </c>
      <c r="F123" s="280">
        <v>2499.2833333333333</v>
      </c>
      <c r="G123" s="282">
        <v>2488.5666666666666</v>
      </c>
      <c r="H123" s="282">
        <v>2473.7833333333333</v>
      </c>
      <c r="I123" s="282">
        <v>2463.0666666666666</v>
      </c>
      <c r="J123" s="282">
        <v>2514.0666666666666</v>
      </c>
      <c r="K123" s="282">
        <v>2524.7833333333328</v>
      </c>
      <c r="L123" s="282">
        <v>2539.5666666666666</v>
      </c>
      <c r="M123" s="283">
        <v>2510</v>
      </c>
      <c r="N123" s="283">
        <v>2484.5</v>
      </c>
      <c r="O123" s="283">
        <v>979800</v>
      </c>
      <c r="P123" s="284">
        <v>6.4714946070878274E-3</v>
      </c>
    </row>
    <row r="124" spans="1:16" ht="12.75" customHeight="1">
      <c r="A124" s="274">
        <v>114</v>
      </c>
      <c r="B124" s="288" t="s">
        <v>43</v>
      </c>
      <c r="C124" s="285" t="s">
        <v>165</v>
      </c>
      <c r="D124" s="281">
        <v>45225</v>
      </c>
      <c r="E124" s="280">
        <v>399.3</v>
      </c>
      <c r="F124" s="280">
        <v>401.73333333333335</v>
      </c>
      <c r="G124" s="282">
        <v>396.06666666666672</v>
      </c>
      <c r="H124" s="282">
        <v>392.83333333333337</v>
      </c>
      <c r="I124" s="282">
        <v>387.16666666666674</v>
      </c>
      <c r="J124" s="282">
        <v>404.9666666666667</v>
      </c>
      <c r="K124" s="282">
        <v>410.63333333333333</v>
      </c>
      <c r="L124" s="282">
        <v>413.86666666666667</v>
      </c>
      <c r="M124" s="283">
        <v>407.4</v>
      </c>
      <c r="N124" s="283">
        <v>398.5</v>
      </c>
      <c r="O124" s="283">
        <v>14023300</v>
      </c>
      <c r="P124" s="284">
        <v>4.6163601775523144E-2</v>
      </c>
    </row>
    <row r="125" spans="1:16" ht="12.75" customHeight="1">
      <c r="A125" s="274">
        <v>115</v>
      </c>
      <c r="B125" s="288" t="s">
        <v>68</v>
      </c>
      <c r="C125" s="280" t="s">
        <v>166</v>
      </c>
      <c r="D125" s="281">
        <v>45225</v>
      </c>
      <c r="E125" s="280">
        <v>474.55</v>
      </c>
      <c r="F125" s="280">
        <v>475.45</v>
      </c>
      <c r="G125" s="282">
        <v>471.7</v>
      </c>
      <c r="H125" s="282">
        <v>468.85</v>
      </c>
      <c r="I125" s="282">
        <v>465.1</v>
      </c>
      <c r="J125" s="282">
        <v>478.29999999999995</v>
      </c>
      <c r="K125" s="282">
        <v>482.04999999999995</v>
      </c>
      <c r="L125" s="282">
        <v>484.89999999999992</v>
      </c>
      <c r="M125" s="283">
        <v>479.2</v>
      </c>
      <c r="N125" s="283">
        <v>472.6</v>
      </c>
      <c r="O125" s="283">
        <v>23374000</v>
      </c>
      <c r="P125" s="284">
        <v>-5.2770448548812663E-3</v>
      </c>
    </row>
    <row r="126" spans="1:16" ht="12.75" customHeight="1">
      <c r="A126" s="274">
        <v>116</v>
      </c>
      <c r="B126" s="288" t="s">
        <v>41</v>
      </c>
      <c r="C126" s="280" t="s">
        <v>167</v>
      </c>
      <c r="D126" s="281">
        <v>45225</v>
      </c>
      <c r="E126" s="280">
        <v>3101</v>
      </c>
      <c r="F126" s="280">
        <v>3103.9166666666665</v>
      </c>
      <c r="G126" s="282">
        <v>3088.833333333333</v>
      </c>
      <c r="H126" s="282">
        <v>3076.6666666666665</v>
      </c>
      <c r="I126" s="282">
        <v>3061.583333333333</v>
      </c>
      <c r="J126" s="282">
        <v>3116.083333333333</v>
      </c>
      <c r="K126" s="282">
        <v>3131.1666666666661</v>
      </c>
      <c r="L126" s="282">
        <v>3143.333333333333</v>
      </c>
      <c r="M126" s="283">
        <v>3119</v>
      </c>
      <c r="N126" s="283">
        <v>3091.75</v>
      </c>
      <c r="O126" s="283">
        <v>8606400</v>
      </c>
      <c r="P126" s="284">
        <v>-3.9088929827499584E-2</v>
      </c>
    </row>
    <row r="127" spans="1:16" ht="12.75" customHeight="1">
      <c r="A127" s="274">
        <v>117</v>
      </c>
      <c r="B127" s="288" t="s">
        <v>87</v>
      </c>
      <c r="C127" s="280" t="s">
        <v>168</v>
      </c>
      <c r="D127" s="281">
        <v>45225</v>
      </c>
      <c r="E127" s="280">
        <v>5252.8</v>
      </c>
      <c r="F127" s="280">
        <v>5286.1333333333332</v>
      </c>
      <c r="G127" s="282">
        <v>5213.2666666666664</v>
      </c>
      <c r="H127" s="282">
        <v>5173.7333333333336</v>
      </c>
      <c r="I127" s="282">
        <v>5100.8666666666668</v>
      </c>
      <c r="J127" s="282">
        <v>5325.6666666666661</v>
      </c>
      <c r="K127" s="282">
        <v>5398.5333333333328</v>
      </c>
      <c r="L127" s="282">
        <v>5438.0666666666657</v>
      </c>
      <c r="M127" s="283">
        <v>5359</v>
      </c>
      <c r="N127" s="283">
        <v>5246.6</v>
      </c>
      <c r="O127" s="283">
        <v>1747950</v>
      </c>
      <c r="P127" s="284">
        <v>-1.6707450848029701E-2</v>
      </c>
    </row>
    <row r="128" spans="1:16" ht="12.75" customHeight="1">
      <c r="A128" s="274">
        <v>118</v>
      </c>
      <c r="B128" s="288" t="s">
        <v>87</v>
      </c>
      <c r="C128" s="280" t="s">
        <v>169</v>
      </c>
      <c r="D128" s="281">
        <v>45225</v>
      </c>
      <c r="E128" s="280">
        <v>4752.8999999999996</v>
      </c>
      <c r="F128" s="280">
        <v>4781.1500000000005</v>
      </c>
      <c r="G128" s="282">
        <v>4717.3000000000011</v>
      </c>
      <c r="H128" s="282">
        <v>4681.7000000000007</v>
      </c>
      <c r="I128" s="282">
        <v>4617.8500000000013</v>
      </c>
      <c r="J128" s="282">
        <v>4816.7500000000009</v>
      </c>
      <c r="K128" s="282">
        <v>4880.6000000000013</v>
      </c>
      <c r="L128" s="282">
        <v>4916.2000000000007</v>
      </c>
      <c r="M128" s="283">
        <v>4845</v>
      </c>
      <c r="N128" s="283">
        <v>4745.55</v>
      </c>
      <c r="O128" s="283">
        <v>652600</v>
      </c>
      <c r="P128" s="284">
        <v>-1.6279770877298764E-2</v>
      </c>
    </row>
    <row r="129" spans="1:16" ht="12.75" customHeight="1">
      <c r="A129" s="274">
        <v>119</v>
      </c>
      <c r="B129" s="288" t="s">
        <v>43</v>
      </c>
      <c r="C129" s="280" t="s">
        <v>170</v>
      </c>
      <c r="D129" s="281">
        <v>45225</v>
      </c>
      <c r="E129" s="280">
        <v>1160.6500000000001</v>
      </c>
      <c r="F129" s="280">
        <v>1163.0666666666666</v>
      </c>
      <c r="G129" s="282">
        <v>1155.1333333333332</v>
      </c>
      <c r="H129" s="282">
        <v>1149.6166666666666</v>
      </c>
      <c r="I129" s="282">
        <v>1141.6833333333332</v>
      </c>
      <c r="J129" s="282">
        <v>1168.5833333333333</v>
      </c>
      <c r="K129" s="282">
        <v>1176.5166666666667</v>
      </c>
      <c r="L129" s="282">
        <v>1182.0333333333333</v>
      </c>
      <c r="M129" s="283">
        <v>1171</v>
      </c>
      <c r="N129" s="283">
        <v>1157.55</v>
      </c>
      <c r="O129" s="283">
        <v>5590450</v>
      </c>
      <c r="P129" s="284">
        <v>1.5206812652068127E-4</v>
      </c>
    </row>
    <row r="130" spans="1:16" ht="12.75" customHeight="1">
      <c r="A130" s="274">
        <v>120</v>
      </c>
      <c r="B130" s="288" t="s">
        <v>56</v>
      </c>
      <c r="C130" s="280" t="s">
        <v>171</v>
      </c>
      <c r="D130" s="281">
        <v>45225</v>
      </c>
      <c r="E130" s="280">
        <v>1561.5</v>
      </c>
      <c r="F130" s="280">
        <v>1557.9666666666665</v>
      </c>
      <c r="G130" s="282">
        <v>1550.133333333333</v>
      </c>
      <c r="H130" s="282">
        <v>1538.7666666666664</v>
      </c>
      <c r="I130" s="282">
        <v>1530.9333333333329</v>
      </c>
      <c r="J130" s="282">
        <v>1569.333333333333</v>
      </c>
      <c r="K130" s="282">
        <v>1577.1666666666665</v>
      </c>
      <c r="L130" s="282">
        <v>1588.5333333333331</v>
      </c>
      <c r="M130" s="283">
        <v>1565.8</v>
      </c>
      <c r="N130" s="283">
        <v>1546.6</v>
      </c>
      <c r="O130" s="283">
        <v>15299200</v>
      </c>
      <c r="P130" s="284">
        <v>-1.1219688744118711E-2</v>
      </c>
    </row>
    <row r="131" spans="1:16" ht="12.75" customHeight="1">
      <c r="A131" s="274">
        <v>121</v>
      </c>
      <c r="B131" s="288" t="s">
        <v>68</v>
      </c>
      <c r="C131" s="280" t="s">
        <v>172</v>
      </c>
      <c r="D131" s="281">
        <v>45225</v>
      </c>
      <c r="E131" s="280">
        <v>289.95</v>
      </c>
      <c r="F131" s="280">
        <v>290.7</v>
      </c>
      <c r="G131" s="282">
        <v>288.09999999999997</v>
      </c>
      <c r="H131" s="282">
        <v>286.25</v>
      </c>
      <c r="I131" s="282">
        <v>283.64999999999998</v>
      </c>
      <c r="J131" s="282">
        <v>292.54999999999995</v>
      </c>
      <c r="K131" s="282">
        <v>295.14999999999998</v>
      </c>
      <c r="L131" s="282">
        <v>296.99999999999994</v>
      </c>
      <c r="M131" s="283">
        <v>293.3</v>
      </c>
      <c r="N131" s="283">
        <v>288.85000000000002</v>
      </c>
      <c r="O131" s="283">
        <v>42964000</v>
      </c>
      <c r="P131" s="284">
        <v>-4.6334908720229821E-3</v>
      </c>
    </row>
    <row r="132" spans="1:16" ht="12.75" customHeight="1">
      <c r="A132" s="274">
        <v>122</v>
      </c>
      <c r="B132" s="288" t="s">
        <v>68</v>
      </c>
      <c r="C132" s="280" t="s">
        <v>173</v>
      </c>
      <c r="D132" s="281">
        <v>45225</v>
      </c>
      <c r="E132" s="280">
        <v>144.85</v>
      </c>
      <c r="F132" s="280">
        <v>144.26666666666665</v>
      </c>
      <c r="G132" s="282">
        <v>142.58333333333331</v>
      </c>
      <c r="H132" s="282">
        <v>140.31666666666666</v>
      </c>
      <c r="I132" s="282">
        <v>138.63333333333333</v>
      </c>
      <c r="J132" s="282">
        <v>146.5333333333333</v>
      </c>
      <c r="K132" s="282">
        <v>148.21666666666664</v>
      </c>
      <c r="L132" s="282">
        <v>150.48333333333329</v>
      </c>
      <c r="M132" s="283">
        <v>145.94999999999999</v>
      </c>
      <c r="N132" s="283">
        <v>142</v>
      </c>
      <c r="O132" s="283">
        <v>70032000</v>
      </c>
      <c r="P132" s="284">
        <v>-1.042814752013565E-2</v>
      </c>
    </row>
    <row r="133" spans="1:16" ht="12.75" customHeight="1">
      <c r="A133" s="274">
        <v>123</v>
      </c>
      <c r="B133" s="288" t="s">
        <v>59</v>
      </c>
      <c r="C133" s="280" t="s">
        <v>174</v>
      </c>
      <c r="D133" s="281">
        <v>45225</v>
      </c>
      <c r="E133" s="280">
        <v>538.04999999999995</v>
      </c>
      <c r="F133" s="280">
        <v>539.73333333333323</v>
      </c>
      <c r="G133" s="282">
        <v>535.56666666666649</v>
      </c>
      <c r="H133" s="282">
        <v>533.08333333333326</v>
      </c>
      <c r="I133" s="282">
        <v>528.91666666666652</v>
      </c>
      <c r="J133" s="282">
        <v>542.21666666666647</v>
      </c>
      <c r="K133" s="282">
        <v>546.38333333333321</v>
      </c>
      <c r="L133" s="282">
        <v>548.86666666666645</v>
      </c>
      <c r="M133" s="283">
        <v>543.9</v>
      </c>
      <c r="N133" s="283">
        <v>537.25</v>
      </c>
      <c r="O133" s="283">
        <v>13413600</v>
      </c>
      <c r="P133" s="284">
        <v>1.8822264049475664E-3</v>
      </c>
    </row>
    <row r="134" spans="1:16" ht="12.75" customHeight="1">
      <c r="A134" s="274">
        <v>124</v>
      </c>
      <c r="B134" s="288" t="s">
        <v>56</v>
      </c>
      <c r="C134" s="280" t="s">
        <v>175</v>
      </c>
      <c r="D134" s="281">
        <v>45225</v>
      </c>
      <c r="E134" s="280">
        <v>10452.65</v>
      </c>
      <c r="F134" s="280">
        <v>10434.316666666666</v>
      </c>
      <c r="G134" s="282">
        <v>10388.733333333332</v>
      </c>
      <c r="H134" s="282">
        <v>10324.816666666666</v>
      </c>
      <c r="I134" s="282">
        <v>10279.233333333332</v>
      </c>
      <c r="J134" s="282">
        <v>10498.233333333332</v>
      </c>
      <c r="K134" s="282">
        <v>10543.816666666668</v>
      </c>
      <c r="L134" s="282">
        <v>10607.733333333332</v>
      </c>
      <c r="M134" s="283">
        <v>10479.9</v>
      </c>
      <c r="N134" s="283">
        <v>10370.4</v>
      </c>
      <c r="O134" s="283">
        <v>2558400</v>
      </c>
      <c r="P134" s="284">
        <v>1.3428401663695782E-2</v>
      </c>
    </row>
    <row r="135" spans="1:16" ht="12.75" customHeight="1">
      <c r="A135" s="274">
        <v>125</v>
      </c>
      <c r="B135" s="288" t="s">
        <v>59</v>
      </c>
      <c r="C135" s="280" t="s">
        <v>176</v>
      </c>
      <c r="D135" s="281">
        <v>45225</v>
      </c>
      <c r="E135" s="280">
        <v>1052.55</v>
      </c>
      <c r="F135" s="280">
        <v>1046.7666666666667</v>
      </c>
      <c r="G135" s="282">
        <v>1037.9333333333334</v>
      </c>
      <c r="H135" s="282">
        <v>1023.3166666666668</v>
      </c>
      <c r="I135" s="282">
        <v>1014.4833333333336</v>
      </c>
      <c r="J135" s="282">
        <v>1061.3833333333332</v>
      </c>
      <c r="K135" s="282">
        <v>1070.2166666666667</v>
      </c>
      <c r="L135" s="282">
        <v>1084.833333333333</v>
      </c>
      <c r="M135" s="283">
        <v>1055.5999999999999</v>
      </c>
      <c r="N135" s="283">
        <v>1032.1500000000001</v>
      </c>
      <c r="O135" s="283">
        <v>9602600</v>
      </c>
      <c r="P135" s="284">
        <v>-9.0298345734306142E-3</v>
      </c>
    </row>
    <row r="136" spans="1:16" ht="12.75" customHeight="1">
      <c r="A136" s="274">
        <v>126</v>
      </c>
      <c r="B136" s="288" t="s">
        <v>45</v>
      </c>
      <c r="C136" s="287" t="s">
        <v>177</v>
      </c>
      <c r="D136" s="281">
        <v>45225</v>
      </c>
      <c r="E136" s="280">
        <v>2145.3000000000002</v>
      </c>
      <c r="F136" s="280">
        <v>2131.9833333333336</v>
      </c>
      <c r="G136" s="282">
        <v>2105.5666666666671</v>
      </c>
      <c r="H136" s="282">
        <v>2065.8333333333335</v>
      </c>
      <c r="I136" s="282">
        <v>2039.416666666667</v>
      </c>
      <c r="J136" s="282">
        <v>2171.7166666666672</v>
      </c>
      <c r="K136" s="282">
        <v>2198.1333333333332</v>
      </c>
      <c r="L136" s="282">
        <v>2237.8666666666672</v>
      </c>
      <c r="M136" s="283">
        <v>2158.4</v>
      </c>
      <c r="N136" s="283">
        <v>2092.25</v>
      </c>
      <c r="O136" s="283">
        <v>2506400</v>
      </c>
      <c r="P136" s="284">
        <v>-0.12960133351854425</v>
      </c>
    </row>
    <row r="137" spans="1:16" ht="12.75" customHeight="1">
      <c r="A137" s="274">
        <v>127</v>
      </c>
      <c r="B137" s="288" t="s">
        <v>43</v>
      </c>
      <c r="C137" s="287" t="s">
        <v>178</v>
      </c>
      <c r="D137" s="281">
        <v>45225</v>
      </c>
      <c r="E137" s="280">
        <v>1459.25</v>
      </c>
      <c r="F137" s="280">
        <v>1468.1499999999999</v>
      </c>
      <c r="G137" s="282">
        <v>1447.2999999999997</v>
      </c>
      <c r="H137" s="282">
        <v>1435.35</v>
      </c>
      <c r="I137" s="282">
        <v>1414.4999999999998</v>
      </c>
      <c r="J137" s="282">
        <v>1480.0999999999997</v>
      </c>
      <c r="K137" s="282">
        <v>1500.9499999999996</v>
      </c>
      <c r="L137" s="282">
        <v>1512.8999999999996</v>
      </c>
      <c r="M137" s="283">
        <v>1489</v>
      </c>
      <c r="N137" s="283">
        <v>1456.2</v>
      </c>
      <c r="O137" s="283">
        <v>1719200</v>
      </c>
      <c r="P137" s="284">
        <v>2.235965746907707E-2</v>
      </c>
    </row>
    <row r="138" spans="1:16" ht="12.75" customHeight="1">
      <c r="A138" s="274">
        <v>128</v>
      </c>
      <c r="B138" s="288" t="s">
        <v>68</v>
      </c>
      <c r="C138" s="280" t="s">
        <v>179</v>
      </c>
      <c r="D138" s="281">
        <v>45225</v>
      </c>
      <c r="E138" s="280">
        <v>910.85</v>
      </c>
      <c r="F138" s="280">
        <v>908.94999999999993</v>
      </c>
      <c r="G138" s="282">
        <v>899.89999999999986</v>
      </c>
      <c r="H138" s="282">
        <v>888.94999999999993</v>
      </c>
      <c r="I138" s="282">
        <v>879.89999999999986</v>
      </c>
      <c r="J138" s="282">
        <v>919.89999999999986</v>
      </c>
      <c r="K138" s="282">
        <v>928.94999999999982</v>
      </c>
      <c r="L138" s="282">
        <v>939.89999999999986</v>
      </c>
      <c r="M138" s="283">
        <v>918</v>
      </c>
      <c r="N138" s="283">
        <v>898</v>
      </c>
      <c r="O138" s="283">
        <v>8591200</v>
      </c>
      <c r="P138" s="284">
        <v>-3.1388112203481554E-2</v>
      </c>
    </row>
    <row r="139" spans="1:16" ht="12.75" customHeight="1">
      <c r="A139" s="274">
        <v>129</v>
      </c>
      <c r="B139" s="288" t="s">
        <v>84</v>
      </c>
      <c r="C139" s="280" t="s">
        <v>180</v>
      </c>
      <c r="D139" s="281">
        <v>45225</v>
      </c>
      <c r="E139" s="280">
        <v>1115.1500000000001</v>
      </c>
      <c r="F139" s="280">
        <v>1114.1166666666668</v>
      </c>
      <c r="G139" s="282">
        <v>1110.2333333333336</v>
      </c>
      <c r="H139" s="282">
        <v>1105.3166666666668</v>
      </c>
      <c r="I139" s="282">
        <v>1101.4333333333336</v>
      </c>
      <c r="J139" s="282">
        <v>1119.0333333333335</v>
      </c>
      <c r="K139" s="282">
        <v>1122.9166666666667</v>
      </c>
      <c r="L139" s="282">
        <v>1127.8333333333335</v>
      </c>
      <c r="M139" s="283">
        <v>1118</v>
      </c>
      <c r="N139" s="283">
        <v>1109.2</v>
      </c>
      <c r="O139" s="283">
        <v>2491200</v>
      </c>
      <c r="P139" s="284">
        <v>-2.0754716981132074E-2</v>
      </c>
    </row>
    <row r="140" spans="1:16" ht="12.75" customHeight="1">
      <c r="A140" s="274">
        <v>130</v>
      </c>
      <c r="B140" s="288" t="s">
        <v>56</v>
      </c>
      <c r="C140" s="285" t="s">
        <v>181</v>
      </c>
      <c r="D140" s="281">
        <v>45225</v>
      </c>
      <c r="E140" s="280">
        <v>95.85</v>
      </c>
      <c r="F140" s="280">
        <v>95.533333333333346</v>
      </c>
      <c r="G140" s="282">
        <v>94.416666666666686</v>
      </c>
      <c r="H140" s="282">
        <v>92.983333333333334</v>
      </c>
      <c r="I140" s="282">
        <v>91.866666666666674</v>
      </c>
      <c r="J140" s="282">
        <v>96.966666666666697</v>
      </c>
      <c r="K140" s="282">
        <v>98.083333333333343</v>
      </c>
      <c r="L140" s="282">
        <v>99.516666666666708</v>
      </c>
      <c r="M140" s="283">
        <v>96.65</v>
      </c>
      <c r="N140" s="283">
        <v>94.1</v>
      </c>
      <c r="O140" s="283">
        <v>80400400</v>
      </c>
      <c r="P140" s="284">
        <v>-9.01373938916601E-3</v>
      </c>
    </row>
    <row r="141" spans="1:16" ht="12.75" customHeight="1">
      <c r="A141" s="274">
        <v>131</v>
      </c>
      <c r="B141" s="288" t="s">
        <v>87</v>
      </c>
      <c r="C141" s="280" t="s">
        <v>182</v>
      </c>
      <c r="D141" s="281">
        <v>45225</v>
      </c>
      <c r="E141" s="280">
        <v>2474.3000000000002</v>
      </c>
      <c r="F141" s="280">
        <v>2499.3333333333335</v>
      </c>
      <c r="G141" s="282">
        <v>2445.0166666666669</v>
      </c>
      <c r="H141" s="282">
        <v>2415.7333333333336</v>
      </c>
      <c r="I141" s="282">
        <v>2361.416666666667</v>
      </c>
      <c r="J141" s="282">
        <v>2528.6166666666668</v>
      </c>
      <c r="K141" s="282">
        <v>2582.9333333333334</v>
      </c>
      <c r="L141" s="282">
        <v>2612.2166666666667</v>
      </c>
      <c r="M141" s="283">
        <v>2553.65</v>
      </c>
      <c r="N141" s="283">
        <v>2470.0500000000002</v>
      </c>
      <c r="O141" s="283">
        <v>2647150</v>
      </c>
      <c r="P141" s="284">
        <v>3.5944898837709856E-2</v>
      </c>
    </row>
    <row r="142" spans="1:16" ht="12.75" customHeight="1">
      <c r="A142" s="274">
        <v>132</v>
      </c>
      <c r="B142" s="288" t="s">
        <v>56</v>
      </c>
      <c r="C142" s="280" t="s">
        <v>183</v>
      </c>
      <c r="D142" s="281">
        <v>45225</v>
      </c>
      <c r="E142" s="280">
        <v>108092.75</v>
      </c>
      <c r="F142" s="280">
        <v>108122.46666666667</v>
      </c>
      <c r="G142" s="282">
        <v>107644.93333333335</v>
      </c>
      <c r="H142" s="282">
        <v>107197.11666666667</v>
      </c>
      <c r="I142" s="282">
        <v>106719.58333333334</v>
      </c>
      <c r="J142" s="282">
        <v>108570.28333333335</v>
      </c>
      <c r="K142" s="282">
        <v>109047.81666666668</v>
      </c>
      <c r="L142" s="282">
        <v>109495.63333333336</v>
      </c>
      <c r="M142" s="283">
        <v>108600</v>
      </c>
      <c r="N142" s="283">
        <v>107674.65</v>
      </c>
      <c r="O142" s="283">
        <v>41570</v>
      </c>
      <c r="P142" s="284">
        <v>-1.4695425456269258E-2</v>
      </c>
    </row>
    <row r="143" spans="1:16" ht="12.75" customHeight="1">
      <c r="A143" s="274">
        <v>133</v>
      </c>
      <c r="B143" s="288" t="s">
        <v>68</v>
      </c>
      <c r="C143" s="280" t="s">
        <v>184</v>
      </c>
      <c r="D143" s="281">
        <v>45225</v>
      </c>
      <c r="E143" s="280">
        <v>1239.3</v>
      </c>
      <c r="F143" s="280">
        <v>1237.8499999999999</v>
      </c>
      <c r="G143" s="282">
        <v>1228.3499999999999</v>
      </c>
      <c r="H143" s="282">
        <v>1217.4000000000001</v>
      </c>
      <c r="I143" s="282">
        <v>1207.9000000000001</v>
      </c>
      <c r="J143" s="282">
        <v>1248.7999999999997</v>
      </c>
      <c r="K143" s="282">
        <v>1258.2999999999997</v>
      </c>
      <c r="L143" s="282">
        <v>1269.2499999999995</v>
      </c>
      <c r="M143" s="283">
        <v>1247.3499999999999</v>
      </c>
      <c r="N143" s="283">
        <v>1226.9000000000001</v>
      </c>
      <c r="O143" s="283">
        <v>6975650</v>
      </c>
      <c r="P143" s="284">
        <v>-9.0632080631299315E-3</v>
      </c>
    </row>
    <row r="144" spans="1:16" ht="12.75" customHeight="1">
      <c r="A144" s="274">
        <v>134</v>
      </c>
      <c r="B144" s="288" t="s">
        <v>132</v>
      </c>
      <c r="C144" s="280" t="s">
        <v>185</v>
      </c>
      <c r="D144" s="281">
        <v>45225</v>
      </c>
      <c r="E144" s="280">
        <v>96.15</v>
      </c>
      <c r="F144" s="280">
        <v>96.616666666666674</v>
      </c>
      <c r="G144" s="282">
        <v>95.433333333333351</v>
      </c>
      <c r="H144" s="282">
        <v>94.716666666666683</v>
      </c>
      <c r="I144" s="282">
        <v>93.53333333333336</v>
      </c>
      <c r="J144" s="282">
        <v>97.333333333333343</v>
      </c>
      <c r="K144" s="282">
        <v>98.51666666666668</v>
      </c>
      <c r="L144" s="282">
        <v>99.233333333333334</v>
      </c>
      <c r="M144" s="283">
        <v>97.8</v>
      </c>
      <c r="N144" s="283">
        <v>95.9</v>
      </c>
      <c r="O144" s="283">
        <v>62032500</v>
      </c>
      <c r="P144" s="284">
        <v>3.3875000000000002E-2</v>
      </c>
    </row>
    <row r="145" spans="1:16" ht="12.75" customHeight="1">
      <c r="A145" s="274">
        <v>135</v>
      </c>
      <c r="B145" s="288" t="s">
        <v>45</v>
      </c>
      <c r="C145" s="280" t="s">
        <v>186</v>
      </c>
      <c r="D145" s="281">
        <v>45225</v>
      </c>
      <c r="E145" s="280">
        <v>4270.1000000000004</v>
      </c>
      <c r="F145" s="280">
        <v>4272.6333333333341</v>
      </c>
      <c r="G145" s="282">
        <v>4229.4666666666681</v>
      </c>
      <c r="H145" s="282">
        <v>4188.8333333333339</v>
      </c>
      <c r="I145" s="282">
        <v>4145.6666666666679</v>
      </c>
      <c r="J145" s="282">
        <v>4313.2666666666682</v>
      </c>
      <c r="K145" s="282">
        <v>4356.4333333333343</v>
      </c>
      <c r="L145" s="282">
        <v>4397.0666666666684</v>
      </c>
      <c r="M145" s="283">
        <v>4315.8</v>
      </c>
      <c r="N145" s="283">
        <v>4232</v>
      </c>
      <c r="O145" s="283">
        <v>1536750</v>
      </c>
      <c r="P145" s="284">
        <v>-2.900199033266989E-2</v>
      </c>
    </row>
    <row r="146" spans="1:16" ht="12.75" customHeight="1">
      <c r="A146" s="274">
        <v>136</v>
      </c>
      <c r="B146" s="288" t="s">
        <v>39</v>
      </c>
      <c r="C146" s="280" t="s">
        <v>187</v>
      </c>
      <c r="D146" s="281">
        <v>45225</v>
      </c>
      <c r="E146" s="280">
        <v>3718.8</v>
      </c>
      <c r="F146" s="280">
        <v>3731.5333333333333</v>
      </c>
      <c r="G146" s="282">
        <v>3702.0666666666666</v>
      </c>
      <c r="H146" s="282">
        <v>3685.3333333333335</v>
      </c>
      <c r="I146" s="282">
        <v>3655.8666666666668</v>
      </c>
      <c r="J146" s="282">
        <v>3748.2666666666664</v>
      </c>
      <c r="K146" s="282">
        <v>3777.7333333333327</v>
      </c>
      <c r="L146" s="282">
        <v>3794.4666666666662</v>
      </c>
      <c r="M146" s="283">
        <v>3761</v>
      </c>
      <c r="N146" s="283">
        <v>3714.8</v>
      </c>
      <c r="O146" s="283">
        <v>1249500</v>
      </c>
      <c r="P146" s="284">
        <v>-1.7688679245283018E-2</v>
      </c>
    </row>
    <row r="147" spans="1:16" ht="12.75" customHeight="1">
      <c r="A147" s="274">
        <v>137</v>
      </c>
      <c r="B147" s="288" t="s">
        <v>59</v>
      </c>
      <c r="C147" s="280" t="s">
        <v>188</v>
      </c>
      <c r="D147" s="281">
        <v>45225</v>
      </c>
      <c r="E147" s="280">
        <v>23250.400000000001</v>
      </c>
      <c r="F147" s="280">
        <v>23207.933333333334</v>
      </c>
      <c r="G147" s="282">
        <v>23080.916666666668</v>
      </c>
      <c r="H147" s="282">
        <v>22911.433333333334</v>
      </c>
      <c r="I147" s="282">
        <v>22784.416666666668</v>
      </c>
      <c r="J147" s="282">
        <v>23377.416666666668</v>
      </c>
      <c r="K147" s="282">
        <v>23504.433333333331</v>
      </c>
      <c r="L147" s="282">
        <v>23673.916666666668</v>
      </c>
      <c r="M147" s="283">
        <v>23334.95</v>
      </c>
      <c r="N147" s="283">
        <v>23038.45</v>
      </c>
      <c r="O147" s="283">
        <v>312520</v>
      </c>
      <c r="P147" s="284">
        <v>-4.0878958998281367E-2</v>
      </c>
    </row>
    <row r="148" spans="1:16" ht="12.75" customHeight="1">
      <c r="A148" s="274">
        <v>138</v>
      </c>
      <c r="B148" s="288" t="s">
        <v>132</v>
      </c>
      <c r="C148" s="280" t="s">
        <v>189</v>
      </c>
      <c r="D148" s="281">
        <v>45225</v>
      </c>
      <c r="E148" s="280">
        <v>150.75</v>
      </c>
      <c r="F148" s="280">
        <v>151.70000000000002</v>
      </c>
      <c r="G148" s="282">
        <v>149.35000000000002</v>
      </c>
      <c r="H148" s="282">
        <v>147.95000000000002</v>
      </c>
      <c r="I148" s="282">
        <v>145.60000000000002</v>
      </c>
      <c r="J148" s="282">
        <v>153.10000000000002</v>
      </c>
      <c r="K148" s="282">
        <v>155.44999999999999</v>
      </c>
      <c r="L148" s="282">
        <v>156.85000000000002</v>
      </c>
      <c r="M148" s="283">
        <v>154.05000000000001</v>
      </c>
      <c r="N148" s="283">
        <v>150.30000000000001</v>
      </c>
      <c r="O148" s="283">
        <v>118098000</v>
      </c>
      <c r="P148" s="284">
        <v>2.2799017888460189E-2</v>
      </c>
    </row>
    <row r="149" spans="1:16" ht="12.75" customHeight="1">
      <c r="A149" s="274">
        <v>139</v>
      </c>
      <c r="B149" s="288" t="s">
        <v>190</v>
      </c>
      <c r="C149" s="280" t="s">
        <v>191</v>
      </c>
      <c r="D149" s="281">
        <v>45225</v>
      </c>
      <c r="E149" s="280">
        <v>239</v>
      </c>
      <c r="F149" s="280">
        <v>238.54999999999998</v>
      </c>
      <c r="G149" s="282">
        <v>236.79999999999995</v>
      </c>
      <c r="H149" s="282">
        <v>234.59999999999997</v>
      </c>
      <c r="I149" s="282">
        <v>232.84999999999994</v>
      </c>
      <c r="J149" s="282">
        <v>240.74999999999997</v>
      </c>
      <c r="K149" s="282">
        <v>242.50000000000003</v>
      </c>
      <c r="L149" s="282">
        <v>244.7</v>
      </c>
      <c r="M149" s="283">
        <v>240.3</v>
      </c>
      <c r="N149" s="283">
        <v>236.35</v>
      </c>
      <c r="O149" s="283">
        <v>82623000</v>
      </c>
      <c r="P149" s="284">
        <v>-2.6062663554706839E-2</v>
      </c>
    </row>
    <row r="150" spans="1:16" ht="12.75" customHeight="1">
      <c r="A150" s="274">
        <v>140</v>
      </c>
      <c r="B150" s="288" t="s">
        <v>108</v>
      </c>
      <c r="C150" s="285" t="s">
        <v>192</v>
      </c>
      <c r="D150" s="281">
        <v>45225</v>
      </c>
      <c r="E150" s="280">
        <v>1153.55</v>
      </c>
      <c r="F150" s="280">
        <v>1159.1500000000001</v>
      </c>
      <c r="G150" s="282">
        <v>1146.3000000000002</v>
      </c>
      <c r="H150" s="282">
        <v>1139.0500000000002</v>
      </c>
      <c r="I150" s="282">
        <v>1126.2000000000003</v>
      </c>
      <c r="J150" s="282">
        <v>1166.4000000000001</v>
      </c>
      <c r="K150" s="282">
        <v>1179.25</v>
      </c>
      <c r="L150" s="282">
        <v>1186.5</v>
      </c>
      <c r="M150" s="283">
        <v>1172</v>
      </c>
      <c r="N150" s="283">
        <v>1151.9000000000001</v>
      </c>
      <c r="O150" s="283">
        <v>8073100</v>
      </c>
      <c r="P150" s="284">
        <v>3.3057851239669421E-3</v>
      </c>
    </row>
    <row r="151" spans="1:16" ht="12.75" customHeight="1">
      <c r="A151" s="274">
        <v>141</v>
      </c>
      <c r="B151" s="288" t="s">
        <v>87</v>
      </c>
      <c r="C151" s="287" t="s">
        <v>193</v>
      </c>
      <c r="D151" s="281">
        <v>45225</v>
      </c>
      <c r="E151" s="280">
        <v>4167.55</v>
      </c>
      <c r="F151" s="280">
        <v>4195.9666666666672</v>
      </c>
      <c r="G151" s="282">
        <v>4122.6333333333341</v>
      </c>
      <c r="H151" s="282">
        <v>4077.7166666666672</v>
      </c>
      <c r="I151" s="282">
        <v>4004.3833333333341</v>
      </c>
      <c r="J151" s="282">
        <v>4240.8833333333341</v>
      </c>
      <c r="K151" s="282">
        <v>4314.2166666666662</v>
      </c>
      <c r="L151" s="282">
        <v>4359.1333333333341</v>
      </c>
      <c r="M151" s="283">
        <v>4269.3</v>
      </c>
      <c r="N151" s="283">
        <v>4151.05</v>
      </c>
      <c r="O151" s="283">
        <v>348600</v>
      </c>
      <c r="P151" s="284">
        <v>1.2195121951219513E-2</v>
      </c>
    </row>
    <row r="152" spans="1:16" ht="12.75" customHeight="1">
      <c r="A152" s="274">
        <v>142</v>
      </c>
      <c r="B152" s="288" t="s">
        <v>84</v>
      </c>
      <c r="C152" s="280" t="s">
        <v>194</v>
      </c>
      <c r="D152" s="281">
        <v>45225</v>
      </c>
      <c r="E152" s="280">
        <v>183.9</v>
      </c>
      <c r="F152" s="280">
        <v>184.18333333333331</v>
      </c>
      <c r="G152" s="282">
        <v>183.26666666666662</v>
      </c>
      <c r="H152" s="282">
        <v>182.63333333333333</v>
      </c>
      <c r="I152" s="282">
        <v>181.71666666666664</v>
      </c>
      <c r="J152" s="282">
        <v>184.81666666666661</v>
      </c>
      <c r="K152" s="282">
        <v>185.73333333333329</v>
      </c>
      <c r="L152" s="282">
        <v>186.36666666666659</v>
      </c>
      <c r="M152" s="283">
        <v>185.1</v>
      </c>
      <c r="N152" s="283">
        <v>183.55</v>
      </c>
      <c r="O152" s="283">
        <v>42172900</v>
      </c>
      <c r="P152" s="284">
        <v>-1.1817771763644565E-2</v>
      </c>
    </row>
    <row r="153" spans="1:16" ht="12.75" customHeight="1">
      <c r="A153" s="274">
        <v>143</v>
      </c>
      <c r="B153" s="288" t="s">
        <v>47</v>
      </c>
      <c r="C153" s="280" t="s">
        <v>195</v>
      </c>
      <c r="D153" s="281">
        <v>45225</v>
      </c>
      <c r="E153" s="280">
        <v>39564.5</v>
      </c>
      <c r="F153" s="280">
        <v>39609.15</v>
      </c>
      <c r="G153" s="282">
        <v>39343.350000000006</v>
      </c>
      <c r="H153" s="282">
        <v>39122.200000000004</v>
      </c>
      <c r="I153" s="282">
        <v>38856.400000000009</v>
      </c>
      <c r="J153" s="282">
        <v>39830.300000000003</v>
      </c>
      <c r="K153" s="282">
        <v>40096.100000000006</v>
      </c>
      <c r="L153" s="282">
        <v>40317.25</v>
      </c>
      <c r="M153" s="283">
        <v>39874.949999999997</v>
      </c>
      <c r="N153" s="283">
        <v>39388</v>
      </c>
      <c r="O153" s="283">
        <v>168885</v>
      </c>
      <c r="P153" s="284">
        <v>-1.9250871080139374E-2</v>
      </c>
    </row>
    <row r="154" spans="1:16" ht="12.75" customHeight="1">
      <c r="A154" s="274">
        <v>144</v>
      </c>
      <c r="B154" s="288" t="s">
        <v>43</v>
      </c>
      <c r="C154" s="280" t="s">
        <v>196</v>
      </c>
      <c r="D154" s="281">
        <v>45225</v>
      </c>
      <c r="E154" s="280">
        <v>1072</v>
      </c>
      <c r="F154" s="280">
        <v>1073</v>
      </c>
      <c r="G154" s="282">
        <v>1065</v>
      </c>
      <c r="H154" s="282">
        <v>1058</v>
      </c>
      <c r="I154" s="282">
        <v>1050</v>
      </c>
      <c r="J154" s="282">
        <v>1080</v>
      </c>
      <c r="K154" s="282">
        <v>1088</v>
      </c>
      <c r="L154" s="282">
        <v>1095</v>
      </c>
      <c r="M154" s="283">
        <v>1081</v>
      </c>
      <c r="N154" s="283">
        <v>1066</v>
      </c>
      <c r="O154" s="283">
        <v>9593250</v>
      </c>
      <c r="P154" s="284">
        <v>-1.0597153465346535E-2</v>
      </c>
    </row>
    <row r="155" spans="1:16" ht="12.75" customHeight="1">
      <c r="A155" s="274">
        <v>145</v>
      </c>
      <c r="B155" s="288" t="s">
        <v>87</v>
      </c>
      <c r="C155" s="285" t="s">
        <v>197</v>
      </c>
      <c r="D155" s="281">
        <v>45225</v>
      </c>
      <c r="E155" s="280">
        <v>5788</v>
      </c>
      <c r="F155" s="280">
        <v>5823.3166666666666</v>
      </c>
      <c r="G155" s="282">
        <v>5737.1333333333332</v>
      </c>
      <c r="H155" s="282">
        <v>5686.2666666666664</v>
      </c>
      <c r="I155" s="282">
        <v>5600.083333333333</v>
      </c>
      <c r="J155" s="282">
        <v>5874.1833333333334</v>
      </c>
      <c r="K155" s="282">
        <v>5960.3666666666659</v>
      </c>
      <c r="L155" s="282">
        <v>6011.2333333333336</v>
      </c>
      <c r="M155" s="283">
        <v>5909.5</v>
      </c>
      <c r="N155" s="283">
        <v>5772.45</v>
      </c>
      <c r="O155" s="283">
        <v>1368500</v>
      </c>
      <c r="P155" s="284">
        <v>3.6036036036036036E-2</v>
      </c>
    </row>
    <row r="156" spans="1:16" ht="12.75" customHeight="1">
      <c r="A156" s="274">
        <v>146</v>
      </c>
      <c r="B156" s="288" t="s">
        <v>84</v>
      </c>
      <c r="C156" s="280" t="s">
        <v>198</v>
      </c>
      <c r="D156" s="281">
        <v>45225</v>
      </c>
      <c r="E156" s="280">
        <v>225.4</v>
      </c>
      <c r="F156" s="280">
        <v>225.98333333333335</v>
      </c>
      <c r="G156" s="282">
        <v>224.41666666666669</v>
      </c>
      <c r="H156" s="282">
        <v>223.43333333333334</v>
      </c>
      <c r="I156" s="282">
        <v>221.86666666666667</v>
      </c>
      <c r="J156" s="282">
        <v>226.9666666666667</v>
      </c>
      <c r="K156" s="282">
        <v>228.53333333333336</v>
      </c>
      <c r="L156" s="282">
        <v>229.51666666666671</v>
      </c>
      <c r="M156" s="283">
        <v>227.55</v>
      </c>
      <c r="N156" s="283">
        <v>225</v>
      </c>
      <c r="O156" s="283">
        <v>24516000</v>
      </c>
      <c r="P156" s="284">
        <v>3.5347776510832381E-2</v>
      </c>
    </row>
    <row r="157" spans="1:16" ht="12.75" customHeight="1">
      <c r="A157" s="274">
        <v>147</v>
      </c>
      <c r="B157" s="288" t="s">
        <v>68</v>
      </c>
      <c r="C157" s="280" t="s">
        <v>199</v>
      </c>
      <c r="D157" s="281">
        <v>45225</v>
      </c>
      <c r="E157" s="280">
        <v>250.45</v>
      </c>
      <c r="F157" s="280">
        <v>251.58333333333334</v>
      </c>
      <c r="G157" s="282">
        <v>247.36666666666667</v>
      </c>
      <c r="H157" s="282">
        <v>244.28333333333333</v>
      </c>
      <c r="I157" s="282">
        <v>240.06666666666666</v>
      </c>
      <c r="J157" s="282">
        <v>254.66666666666669</v>
      </c>
      <c r="K157" s="282">
        <v>258.88333333333333</v>
      </c>
      <c r="L157" s="282">
        <v>261.9666666666667</v>
      </c>
      <c r="M157" s="283">
        <v>255.8</v>
      </c>
      <c r="N157" s="283">
        <v>248.5</v>
      </c>
      <c r="O157" s="283">
        <v>70835000</v>
      </c>
      <c r="P157" s="284">
        <v>1.0167992926613616E-2</v>
      </c>
    </row>
    <row r="158" spans="1:16" ht="12.75" customHeight="1">
      <c r="A158" s="274">
        <v>148</v>
      </c>
      <c r="B158" s="288" t="s">
        <v>59</v>
      </c>
      <c r="C158" s="280" t="s">
        <v>200</v>
      </c>
      <c r="D158" s="281">
        <v>45225</v>
      </c>
      <c r="E158" s="280">
        <v>2490.9</v>
      </c>
      <c r="F158" s="280">
        <v>2481.3666666666663</v>
      </c>
      <c r="G158" s="282">
        <v>2468.2333333333327</v>
      </c>
      <c r="H158" s="282">
        <v>2445.5666666666662</v>
      </c>
      <c r="I158" s="282">
        <v>2432.4333333333325</v>
      </c>
      <c r="J158" s="282">
        <v>2504.0333333333328</v>
      </c>
      <c r="K158" s="282">
        <v>2517.166666666667</v>
      </c>
      <c r="L158" s="282">
        <v>2539.833333333333</v>
      </c>
      <c r="M158" s="283">
        <v>2494.5</v>
      </c>
      <c r="N158" s="283">
        <v>2458.6999999999998</v>
      </c>
      <c r="O158" s="283">
        <v>2104000</v>
      </c>
      <c r="P158" s="284">
        <v>-3.6409434394321046E-2</v>
      </c>
    </row>
    <row r="159" spans="1:16" ht="12.75" customHeight="1">
      <c r="A159" s="274">
        <v>149</v>
      </c>
      <c r="B159" s="288" t="s">
        <v>39</v>
      </c>
      <c r="C159" s="280" t="s">
        <v>201</v>
      </c>
      <c r="D159" s="281">
        <v>45225</v>
      </c>
      <c r="E159" s="280">
        <v>3496</v>
      </c>
      <c r="F159" s="280">
        <v>3502.6666666666665</v>
      </c>
      <c r="G159" s="282">
        <v>3477.3833333333332</v>
      </c>
      <c r="H159" s="282">
        <v>3458.7666666666669</v>
      </c>
      <c r="I159" s="282">
        <v>3433.4833333333336</v>
      </c>
      <c r="J159" s="282">
        <v>3521.2833333333328</v>
      </c>
      <c r="K159" s="282">
        <v>3546.5666666666666</v>
      </c>
      <c r="L159" s="282">
        <v>3565.1833333333325</v>
      </c>
      <c r="M159" s="283">
        <v>3527.95</v>
      </c>
      <c r="N159" s="283">
        <v>3484.05</v>
      </c>
      <c r="O159" s="283">
        <v>2636750</v>
      </c>
      <c r="P159" s="284">
        <v>-2.9536253220463746E-2</v>
      </c>
    </row>
    <row r="160" spans="1:16" ht="12.75" customHeight="1">
      <c r="A160" s="274">
        <v>150</v>
      </c>
      <c r="B160" s="288" t="s">
        <v>63</v>
      </c>
      <c r="C160" s="280" t="s">
        <v>202</v>
      </c>
      <c r="D160" s="281">
        <v>45225</v>
      </c>
      <c r="E160" s="280">
        <v>76.25</v>
      </c>
      <c r="F160" s="280">
        <v>76.333333333333329</v>
      </c>
      <c r="G160" s="282">
        <v>74.816666666666663</v>
      </c>
      <c r="H160" s="282">
        <v>73.38333333333334</v>
      </c>
      <c r="I160" s="282">
        <v>71.866666666666674</v>
      </c>
      <c r="J160" s="282">
        <v>77.766666666666652</v>
      </c>
      <c r="K160" s="282">
        <v>79.283333333333331</v>
      </c>
      <c r="L160" s="282">
        <v>80.71666666666664</v>
      </c>
      <c r="M160" s="283">
        <v>77.849999999999994</v>
      </c>
      <c r="N160" s="283">
        <v>74.900000000000006</v>
      </c>
      <c r="O160" s="283">
        <v>262928000</v>
      </c>
      <c r="P160" s="284">
        <v>-2.9986423469688921E-2</v>
      </c>
    </row>
    <row r="161" spans="1:16" ht="12.75" customHeight="1">
      <c r="A161" s="274">
        <v>151</v>
      </c>
      <c r="B161" s="288" t="s">
        <v>45</v>
      </c>
      <c r="C161" s="287" t="s">
        <v>203</v>
      </c>
      <c r="D161" s="281">
        <v>45225</v>
      </c>
      <c r="E161" s="280">
        <v>5251.75</v>
      </c>
      <c r="F161" s="280">
        <v>5263.916666666667</v>
      </c>
      <c r="G161" s="282">
        <v>5211.8333333333339</v>
      </c>
      <c r="H161" s="282">
        <v>5171.916666666667</v>
      </c>
      <c r="I161" s="282">
        <v>5119.8333333333339</v>
      </c>
      <c r="J161" s="282">
        <v>5303.8333333333339</v>
      </c>
      <c r="K161" s="282">
        <v>5355.9166666666679</v>
      </c>
      <c r="L161" s="282">
        <v>5395.8333333333339</v>
      </c>
      <c r="M161" s="283">
        <v>5316</v>
      </c>
      <c r="N161" s="283">
        <v>5224</v>
      </c>
      <c r="O161" s="283">
        <v>2756700</v>
      </c>
      <c r="P161" s="284">
        <v>2.2363150867823766E-2</v>
      </c>
    </row>
    <row r="162" spans="1:16" ht="12.75" customHeight="1">
      <c r="A162" s="274">
        <v>152</v>
      </c>
      <c r="B162" s="288" t="s">
        <v>190</v>
      </c>
      <c r="C162" s="280" t="s">
        <v>204</v>
      </c>
      <c r="D162" s="281">
        <v>45225</v>
      </c>
      <c r="E162" s="280">
        <v>199.15</v>
      </c>
      <c r="F162" s="280">
        <v>199.1</v>
      </c>
      <c r="G162" s="282">
        <v>198.29999999999998</v>
      </c>
      <c r="H162" s="282">
        <v>197.45</v>
      </c>
      <c r="I162" s="282">
        <v>196.64999999999998</v>
      </c>
      <c r="J162" s="282">
        <v>199.95</v>
      </c>
      <c r="K162" s="282">
        <v>200.75</v>
      </c>
      <c r="L162" s="282">
        <v>201.6</v>
      </c>
      <c r="M162" s="283">
        <v>199.9</v>
      </c>
      <c r="N162" s="283">
        <v>198.25</v>
      </c>
      <c r="O162" s="283">
        <v>67687200</v>
      </c>
      <c r="P162" s="284">
        <v>-1.161751563896336E-2</v>
      </c>
    </row>
    <row r="163" spans="1:16" ht="12.75" customHeight="1">
      <c r="A163" s="274">
        <v>153</v>
      </c>
      <c r="B163" s="288" t="s">
        <v>205</v>
      </c>
      <c r="C163" s="280" t="s">
        <v>206</v>
      </c>
      <c r="D163" s="281">
        <v>45225</v>
      </c>
      <c r="E163" s="280">
        <v>1703.3</v>
      </c>
      <c r="F163" s="280">
        <v>1708.4333333333332</v>
      </c>
      <c r="G163" s="282">
        <v>1694.9666666666662</v>
      </c>
      <c r="H163" s="282">
        <v>1686.633333333333</v>
      </c>
      <c r="I163" s="282">
        <v>1673.1666666666661</v>
      </c>
      <c r="J163" s="282">
        <v>1716.7666666666664</v>
      </c>
      <c r="K163" s="282">
        <v>1730.2333333333331</v>
      </c>
      <c r="L163" s="282">
        <v>1738.5666666666666</v>
      </c>
      <c r="M163" s="283">
        <v>1721.9</v>
      </c>
      <c r="N163" s="283">
        <v>1700.1</v>
      </c>
      <c r="O163" s="283">
        <v>5649160</v>
      </c>
      <c r="P163" s="284">
        <v>2.8910303928836176E-2</v>
      </c>
    </row>
    <row r="164" spans="1:16" ht="12.75" customHeight="1">
      <c r="A164" s="274">
        <v>154</v>
      </c>
      <c r="B164" s="288" t="s">
        <v>49</v>
      </c>
      <c r="C164" s="280" t="s">
        <v>208</v>
      </c>
      <c r="D164" s="281">
        <v>45225</v>
      </c>
      <c r="E164" s="280">
        <v>986.45</v>
      </c>
      <c r="F164" s="280">
        <v>978.05000000000007</v>
      </c>
      <c r="G164" s="282">
        <v>959.40000000000009</v>
      </c>
      <c r="H164" s="282">
        <v>932.35</v>
      </c>
      <c r="I164" s="282">
        <v>913.7</v>
      </c>
      <c r="J164" s="282">
        <v>1005.1000000000001</v>
      </c>
      <c r="K164" s="282">
        <v>1023.75</v>
      </c>
      <c r="L164" s="282">
        <v>1050.8000000000002</v>
      </c>
      <c r="M164" s="283">
        <v>996.7</v>
      </c>
      <c r="N164" s="283">
        <v>951</v>
      </c>
      <c r="O164" s="283">
        <v>3819900</v>
      </c>
      <c r="P164" s="284">
        <v>1.9741320626276378E-2</v>
      </c>
    </row>
    <row r="165" spans="1:16" ht="12.75" customHeight="1">
      <c r="A165" s="274">
        <v>155</v>
      </c>
      <c r="B165" s="288" t="s">
        <v>63</v>
      </c>
      <c r="C165" s="280" t="s">
        <v>209</v>
      </c>
      <c r="D165" s="281">
        <v>45225</v>
      </c>
      <c r="E165" s="280">
        <v>246.2</v>
      </c>
      <c r="F165" s="280">
        <v>247.36666666666665</v>
      </c>
      <c r="G165" s="282">
        <v>243.2833333333333</v>
      </c>
      <c r="H165" s="282">
        <v>240.36666666666665</v>
      </c>
      <c r="I165" s="282">
        <v>236.2833333333333</v>
      </c>
      <c r="J165" s="282">
        <v>250.2833333333333</v>
      </c>
      <c r="K165" s="282">
        <v>254.36666666666662</v>
      </c>
      <c r="L165" s="282">
        <v>257.2833333333333</v>
      </c>
      <c r="M165" s="283">
        <v>251.45</v>
      </c>
      <c r="N165" s="283">
        <v>244.45</v>
      </c>
      <c r="O165" s="283">
        <v>59865000</v>
      </c>
      <c r="P165" s="284">
        <v>4.6991692540068811E-3</v>
      </c>
    </row>
    <row r="166" spans="1:16" ht="12.75" customHeight="1">
      <c r="A166" s="274">
        <v>156</v>
      </c>
      <c r="B166" s="288" t="s">
        <v>190</v>
      </c>
      <c r="C166" s="280" t="s">
        <v>210</v>
      </c>
      <c r="D166" s="281">
        <v>45225</v>
      </c>
      <c r="E166" s="280">
        <v>292</v>
      </c>
      <c r="F166" s="280">
        <v>291.98333333333329</v>
      </c>
      <c r="G166" s="282">
        <v>289.16666666666657</v>
      </c>
      <c r="H166" s="282">
        <v>286.33333333333326</v>
      </c>
      <c r="I166" s="282">
        <v>283.51666666666654</v>
      </c>
      <c r="J166" s="282">
        <v>294.81666666666661</v>
      </c>
      <c r="K166" s="282">
        <v>297.63333333333333</v>
      </c>
      <c r="L166" s="282">
        <v>300.46666666666664</v>
      </c>
      <c r="M166" s="283">
        <v>294.8</v>
      </c>
      <c r="N166" s="283">
        <v>289.14999999999998</v>
      </c>
      <c r="O166" s="283">
        <v>61312000</v>
      </c>
      <c r="P166" s="284">
        <v>-2.7781301534948625E-2</v>
      </c>
    </row>
    <row r="167" spans="1:16" ht="12.75" customHeight="1">
      <c r="A167" s="274">
        <v>157</v>
      </c>
      <c r="B167" s="288" t="s">
        <v>84</v>
      </c>
      <c r="C167" s="280" t="s">
        <v>211</v>
      </c>
      <c r="D167" s="281">
        <v>45225</v>
      </c>
      <c r="E167" s="280">
        <v>2351.8000000000002</v>
      </c>
      <c r="F167" s="280">
        <v>2342.7166666666667</v>
      </c>
      <c r="G167" s="282">
        <v>2329.1333333333332</v>
      </c>
      <c r="H167" s="282">
        <v>2306.4666666666667</v>
      </c>
      <c r="I167" s="282">
        <v>2292.8833333333332</v>
      </c>
      <c r="J167" s="282">
        <v>2365.3833333333332</v>
      </c>
      <c r="K167" s="282">
        <v>2378.9666666666662</v>
      </c>
      <c r="L167" s="282">
        <v>2401.6333333333332</v>
      </c>
      <c r="M167" s="283">
        <v>2356.3000000000002</v>
      </c>
      <c r="N167" s="283">
        <v>2320.0500000000002</v>
      </c>
      <c r="O167" s="283">
        <v>55134250</v>
      </c>
      <c r="P167" s="284">
        <v>-2.4431566840661771E-2</v>
      </c>
    </row>
    <row r="168" spans="1:16" ht="12.75" customHeight="1">
      <c r="A168" s="274">
        <v>158</v>
      </c>
      <c r="B168" s="288" t="s">
        <v>132</v>
      </c>
      <c r="C168" s="280" t="s">
        <v>212</v>
      </c>
      <c r="D168" s="281">
        <v>45225</v>
      </c>
      <c r="E168" s="280">
        <v>89</v>
      </c>
      <c r="F168" s="280">
        <v>89.083333333333329</v>
      </c>
      <c r="G168" s="282">
        <v>88.36666666666666</v>
      </c>
      <c r="H168" s="282">
        <v>87.733333333333334</v>
      </c>
      <c r="I168" s="282">
        <v>87.016666666666666</v>
      </c>
      <c r="J168" s="282">
        <v>89.716666666666654</v>
      </c>
      <c r="K168" s="282">
        <v>90.433333333333323</v>
      </c>
      <c r="L168" s="282">
        <v>91.066666666666649</v>
      </c>
      <c r="M168" s="283">
        <v>89.8</v>
      </c>
      <c r="N168" s="283">
        <v>88.45</v>
      </c>
      <c r="O168" s="283">
        <v>137712000</v>
      </c>
      <c r="P168" s="284">
        <v>9.086112902280322E-3</v>
      </c>
    </row>
    <row r="169" spans="1:16" ht="12.75" customHeight="1">
      <c r="A169" s="274">
        <v>159</v>
      </c>
      <c r="B169" s="288" t="s">
        <v>63</v>
      </c>
      <c r="C169" s="285" t="s">
        <v>213</v>
      </c>
      <c r="D169" s="281">
        <v>45225</v>
      </c>
      <c r="E169" s="280">
        <v>801.65</v>
      </c>
      <c r="F169" s="280">
        <v>800.20000000000016</v>
      </c>
      <c r="G169" s="282">
        <v>795.90000000000032</v>
      </c>
      <c r="H169" s="282">
        <v>790.1500000000002</v>
      </c>
      <c r="I169" s="282">
        <v>785.85000000000036</v>
      </c>
      <c r="J169" s="282">
        <v>805.95000000000027</v>
      </c>
      <c r="K169" s="282">
        <v>810.25000000000023</v>
      </c>
      <c r="L169" s="282">
        <v>816.00000000000023</v>
      </c>
      <c r="M169" s="283">
        <v>804.5</v>
      </c>
      <c r="N169" s="283">
        <v>794.45</v>
      </c>
      <c r="O169" s="283">
        <v>9971200</v>
      </c>
      <c r="P169" s="284">
        <v>-1.1029120050781559E-2</v>
      </c>
    </row>
    <row r="170" spans="1:16" ht="12.75" customHeight="1">
      <c r="A170" s="274">
        <v>160</v>
      </c>
      <c r="B170" s="288" t="s">
        <v>68</v>
      </c>
      <c r="C170" s="280" t="s">
        <v>214</v>
      </c>
      <c r="D170" s="281">
        <v>45225</v>
      </c>
      <c r="E170" s="280">
        <v>1310.8</v>
      </c>
      <c r="F170" s="280">
        <v>1307.05</v>
      </c>
      <c r="G170" s="282">
        <v>1299.25</v>
      </c>
      <c r="H170" s="282">
        <v>1287.7</v>
      </c>
      <c r="I170" s="282">
        <v>1279.9000000000001</v>
      </c>
      <c r="J170" s="282">
        <v>1318.6</v>
      </c>
      <c r="K170" s="282">
        <v>1326.3999999999996</v>
      </c>
      <c r="L170" s="282">
        <v>1337.9499999999998</v>
      </c>
      <c r="M170" s="283">
        <v>1314.85</v>
      </c>
      <c r="N170" s="283">
        <v>1295.5</v>
      </c>
      <c r="O170" s="283">
        <v>6851250</v>
      </c>
      <c r="P170" s="284">
        <v>-2.7777777777777776E-2</v>
      </c>
    </row>
    <row r="171" spans="1:16" ht="12.75" customHeight="1">
      <c r="A171" s="274">
        <v>161</v>
      </c>
      <c r="B171" s="288" t="s">
        <v>63</v>
      </c>
      <c r="C171" s="280" t="s">
        <v>215</v>
      </c>
      <c r="D171" s="281">
        <v>45225</v>
      </c>
      <c r="E171" s="280">
        <v>590.85</v>
      </c>
      <c r="F171" s="280">
        <v>592.94999999999993</v>
      </c>
      <c r="G171" s="282">
        <v>588.14999999999986</v>
      </c>
      <c r="H171" s="282">
        <v>585.44999999999993</v>
      </c>
      <c r="I171" s="282">
        <v>580.64999999999986</v>
      </c>
      <c r="J171" s="282">
        <v>595.64999999999986</v>
      </c>
      <c r="K171" s="282">
        <v>600.44999999999982</v>
      </c>
      <c r="L171" s="282">
        <v>603.14999999999986</v>
      </c>
      <c r="M171" s="283">
        <v>597.75</v>
      </c>
      <c r="N171" s="283">
        <v>590.25</v>
      </c>
      <c r="O171" s="283">
        <v>89521500</v>
      </c>
      <c r="P171" s="284">
        <v>3.8815686411028526E-2</v>
      </c>
    </row>
    <row r="172" spans="1:16" ht="12.75" customHeight="1">
      <c r="A172" s="274">
        <v>162</v>
      </c>
      <c r="B172" s="288" t="s">
        <v>49</v>
      </c>
      <c r="C172" s="280" t="s">
        <v>216</v>
      </c>
      <c r="D172" s="281">
        <v>45225</v>
      </c>
      <c r="E172" s="280">
        <v>26592.6</v>
      </c>
      <c r="F172" s="280">
        <v>26615.016666666666</v>
      </c>
      <c r="G172" s="282">
        <v>26185.033333333333</v>
      </c>
      <c r="H172" s="282">
        <v>25777.466666666667</v>
      </c>
      <c r="I172" s="282">
        <v>25347.483333333334</v>
      </c>
      <c r="J172" s="282">
        <v>27022.583333333332</v>
      </c>
      <c r="K172" s="282">
        <v>27452.566666666662</v>
      </c>
      <c r="L172" s="282">
        <v>27860.133333333331</v>
      </c>
      <c r="M172" s="283">
        <v>27045</v>
      </c>
      <c r="N172" s="283">
        <v>26207.45</v>
      </c>
      <c r="O172" s="283">
        <v>191700</v>
      </c>
      <c r="P172" s="284">
        <v>-3.4986156556758116E-2</v>
      </c>
    </row>
    <row r="173" spans="1:16" ht="12.75" customHeight="1">
      <c r="A173" s="274">
        <v>163</v>
      </c>
      <c r="B173" s="288" t="s">
        <v>41</v>
      </c>
      <c r="C173" s="280" t="s">
        <v>217</v>
      </c>
      <c r="D173" s="281">
        <v>45225</v>
      </c>
      <c r="E173" s="280">
        <v>3576.05</v>
      </c>
      <c r="F173" s="280">
        <v>3590.1333333333337</v>
      </c>
      <c r="G173" s="282">
        <v>3546.9666666666672</v>
      </c>
      <c r="H173" s="282">
        <v>3517.8833333333337</v>
      </c>
      <c r="I173" s="282">
        <v>3474.7166666666672</v>
      </c>
      <c r="J173" s="282">
        <v>3619.2166666666672</v>
      </c>
      <c r="K173" s="282">
        <v>3662.3833333333341</v>
      </c>
      <c r="L173" s="282">
        <v>3691.4666666666672</v>
      </c>
      <c r="M173" s="283">
        <v>3633.3</v>
      </c>
      <c r="N173" s="283">
        <v>3561.05</v>
      </c>
      <c r="O173" s="283">
        <v>2330350</v>
      </c>
      <c r="P173" s="284">
        <v>2.3429951690821255E-2</v>
      </c>
    </row>
    <row r="174" spans="1:16" ht="12.75" customHeight="1">
      <c r="A174" s="274">
        <v>164</v>
      </c>
      <c r="B174" s="288" t="s">
        <v>47</v>
      </c>
      <c r="C174" s="280" t="s">
        <v>218</v>
      </c>
      <c r="D174" s="281">
        <v>45225</v>
      </c>
      <c r="E174" s="280">
        <v>2259.65</v>
      </c>
      <c r="F174" s="280">
        <v>2263.5166666666669</v>
      </c>
      <c r="G174" s="282">
        <v>2239.1833333333338</v>
      </c>
      <c r="H174" s="282">
        <v>2218.7166666666672</v>
      </c>
      <c r="I174" s="282">
        <v>2194.3833333333341</v>
      </c>
      <c r="J174" s="282">
        <v>2283.9833333333336</v>
      </c>
      <c r="K174" s="282">
        <v>2308.3166666666666</v>
      </c>
      <c r="L174" s="282">
        <v>2328.7833333333333</v>
      </c>
      <c r="M174" s="283">
        <v>2287.85</v>
      </c>
      <c r="N174" s="283">
        <v>2243.0500000000002</v>
      </c>
      <c r="O174" s="283">
        <v>4250250</v>
      </c>
      <c r="P174" s="284">
        <v>8.1282198053806529E-2</v>
      </c>
    </row>
    <row r="175" spans="1:16" ht="12.75" customHeight="1">
      <c r="A175" s="274">
        <v>165</v>
      </c>
      <c r="B175" s="288" t="s">
        <v>68</v>
      </c>
      <c r="C175" s="280" t="s">
        <v>219</v>
      </c>
      <c r="D175" s="281">
        <v>45225</v>
      </c>
      <c r="E175" s="280">
        <v>1900.95</v>
      </c>
      <c r="F175" s="280">
        <v>1904.1833333333334</v>
      </c>
      <c r="G175" s="282">
        <v>1885.7666666666669</v>
      </c>
      <c r="H175" s="282">
        <v>1870.5833333333335</v>
      </c>
      <c r="I175" s="282">
        <v>1852.166666666667</v>
      </c>
      <c r="J175" s="282">
        <v>1919.3666666666668</v>
      </c>
      <c r="K175" s="282">
        <v>1937.7833333333333</v>
      </c>
      <c r="L175" s="282">
        <v>1952.9666666666667</v>
      </c>
      <c r="M175" s="283">
        <v>1922.6</v>
      </c>
      <c r="N175" s="283">
        <v>1889</v>
      </c>
      <c r="O175" s="283">
        <v>8245200</v>
      </c>
      <c r="P175" s="284">
        <v>-2.9588305910599536E-2</v>
      </c>
    </row>
    <row r="176" spans="1:16" ht="12.75" customHeight="1">
      <c r="A176" s="274">
        <v>166</v>
      </c>
      <c r="B176" s="288" t="s">
        <v>43</v>
      </c>
      <c r="C176" s="280" t="s">
        <v>220</v>
      </c>
      <c r="D176" s="281">
        <v>45225</v>
      </c>
      <c r="E176" s="280">
        <v>1129.5999999999999</v>
      </c>
      <c r="F176" s="280">
        <v>1130.3999999999999</v>
      </c>
      <c r="G176" s="282">
        <v>1123.4999999999998</v>
      </c>
      <c r="H176" s="282">
        <v>1117.3999999999999</v>
      </c>
      <c r="I176" s="282">
        <v>1110.4999999999998</v>
      </c>
      <c r="J176" s="282">
        <v>1136.4999999999998</v>
      </c>
      <c r="K176" s="282">
        <v>1143.3999999999999</v>
      </c>
      <c r="L176" s="282">
        <v>1149.4999999999998</v>
      </c>
      <c r="M176" s="283">
        <v>1137.3</v>
      </c>
      <c r="N176" s="283">
        <v>1124.3</v>
      </c>
      <c r="O176" s="283">
        <v>22257900</v>
      </c>
      <c r="P176" s="284">
        <v>-1.3036595586181209E-2</v>
      </c>
    </row>
    <row r="177" spans="1:16" ht="12.75" customHeight="1">
      <c r="A177" s="274">
        <v>167</v>
      </c>
      <c r="B177" s="288" t="s">
        <v>205</v>
      </c>
      <c r="C177" s="280" t="s">
        <v>221</v>
      </c>
      <c r="D177" s="281">
        <v>45225</v>
      </c>
      <c r="E177" s="280">
        <v>624.65</v>
      </c>
      <c r="F177" s="280">
        <v>623.30000000000007</v>
      </c>
      <c r="G177" s="282">
        <v>618.20000000000016</v>
      </c>
      <c r="H177" s="282">
        <v>611.75000000000011</v>
      </c>
      <c r="I177" s="282">
        <v>606.6500000000002</v>
      </c>
      <c r="J177" s="282">
        <v>629.75000000000011</v>
      </c>
      <c r="K177" s="282">
        <v>634.85</v>
      </c>
      <c r="L177" s="282">
        <v>641.30000000000007</v>
      </c>
      <c r="M177" s="283">
        <v>628.4</v>
      </c>
      <c r="N177" s="283">
        <v>616.85</v>
      </c>
      <c r="O177" s="283">
        <v>9124500</v>
      </c>
      <c r="P177" s="284">
        <v>6.2861869313482217E-3</v>
      </c>
    </row>
    <row r="178" spans="1:16" ht="12.75" customHeight="1">
      <c r="A178" s="274">
        <v>168</v>
      </c>
      <c r="B178" s="288" t="s">
        <v>43</v>
      </c>
      <c r="C178" s="287" t="s">
        <v>222</v>
      </c>
      <c r="D178" s="281">
        <v>45225</v>
      </c>
      <c r="E178" s="280">
        <v>788.3</v>
      </c>
      <c r="F178" s="280">
        <v>787.51666666666677</v>
      </c>
      <c r="G178" s="282">
        <v>782.03333333333353</v>
      </c>
      <c r="H178" s="282">
        <v>775.76666666666677</v>
      </c>
      <c r="I178" s="282">
        <v>770.28333333333353</v>
      </c>
      <c r="J178" s="282">
        <v>793.78333333333353</v>
      </c>
      <c r="K178" s="282">
        <v>799.26666666666688</v>
      </c>
      <c r="L178" s="282">
        <v>805.53333333333353</v>
      </c>
      <c r="M178" s="283">
        <v>793</v>
      </c>
      <c r="N178" s="283">
        <v>781.25</v>
      </c>
      <c r="O178" s="283">
        <v>3676000</v>
      </c>
      <c r="P178" s="284">
        <v>-1.3948497854077254E-2</v>
      </c>
    </row>
    <row r="179" spans="1:16" ht="12.75" customHeight="1">
      <c r="A179" s="274">
        <v>169</v>
      </c>
      <c r="B179" s="288" t="s">
        <v>39</v>
      </c>
      <c r="C179" s="280" t="s">
        <v>223</v>
      </c>
      <c r="D179" s="281">
        <v>45225</v>
      </c>
      <c r="E179" s="280">
        <v>1039.75</v>
      </c>
      <c r="F179" s="280">
        <v>1045.5666666666666</v>
      </c>
      <c r="G179" s="282">
        <v>1026.6833333333332</v>
      </c>
      <c r="H179" s="282">
        <v>1013.6166666666666</v>
      </c>
      <c r="I179" s="282">
        <v>994.73333333333312</v>
      </c>
      <c r="J179" s="282">
        <v>1058.6333333333332</v>
      </c>
      <c r="K179" s="282">
        <v>1077.5166666666664</v>
      </c>
      <c r="L179" s="282">
        <v>1090.5833333333333</v>
      </c>
      <c r="M179" s="283">
        <v>1064.45</v>
      </c>
      <c r="N179" s="283">
        <v>1032.5</v>
      </c>
      <c r="O179" s="283">
        <v>8607500</v>
      </c>
      <c r="P179" s="284">
        <v>0.1636552903561603</v>
      </c>
    </row>
    <row r="180" spans="1:16" ht="12.75" customHeight="1">
      <c r="A180" s="274">
        <v>170</v>
      </c>
      <c r="B180" s="288" t="s">
        <v>79</v>
      </c>
      <c r="C180" s="286" t="s">
        <v>224</v>
      </c>
      <c r="D180" s="281">
        <v>45225</v>
      </c>
      <c r="E180" s="280">
        <v>1835.35</v>
      </c>
      <c r="F180" s="280">
        <v>1838.1833333333334</v>
      </c>
      <c r="G180" s="282">
        <v>1823.6666666666667</v>
      </c>
      <c r="H180" s="282">
        <v>1811.9833333333333</v>
      </c>
      <c r="I180" s="282">
        <v>1797.4666666666667</v>
      </c>
      <c r="J180" s="282">
        <v>1849.8666666666668</v>
      </c>
      <c r="K180" s="282">
        <v>1864.3833333333332</v>
      </c>
      <c r="L180" s="282">
        <v>1876.0666666666668</v>
      </c>
      <c r="M180" s="283">
        <v>1852.7</v>
      </c>
      <c r="N180" s="283">
        <v>1826.5</v>
      </c>
      <c r="O180" s="283">
        <v>6594000</v>
      </c>
      <c r="P180" s="284">
        <v>1.6416184971098265E-2</v>
      </c>
    </row>
    <row r="181" spans="1:16" ht="12.75" customHeight="1">
      <c r="A181" s="274">
        <v>171</v>
      </c>
      <c r="B181" s="288" t="s">
        <v>59</v>
      </c>
      <c r="C181" s="280" t="s">
        <v>225</v>
      </c>
      <c r="D181" s="281">
        <v>45225</v>
      </c>
      <c r="E181" s="280">
        <v>892.25</v>
      </c>
      <c r="F181" s="280">
        <v>893.80000000000007</v>
      </c>
      <c r="G181" s="282">
        <v>888.95000000000016</v>
      </c>
      <c r="H181" s="282">
        <v>885.65000000000009</v>
      </c>
      <c r="I181" s="282">
        <v>880.80000000000018</v>
      </c>
      <c r="J181" s="282">
        <v>897.10000000000014</v>
      </c>
      <c r="K181" s="282">
        <v>901.95</v>
      </c>
      <c r="L181" s="282">
        <v>905.25000000000011</v>
      </c>
      <c r="M181" s="283">
        <v>898.65</v>
      </c>
      <c r="N181" s="283">
        <v>890.5</v>
      </c>
      <c r="O181" s="283">
        <v>9730800</v>
      </c>
      <c r="P181" s="284">
        <v>-3.7050231563947274E-2</v>
      </c>
    </row>
    <row r="182" spans="1:16" ht="12.75" customHeight="1">
      <c r="A182" s="274">
        <v>172</v>
      </c>
      <c r="B182" s="288" t="s">
        <v>56</v>
      </c>
      <c r="C182" s="280" t="s">
        <v>226</v>
      </c>
      <c r="D182" s="281">
        <v>45225</v>
      </c>
      <c r="E182" s="280">
        <v>636.45000000000005</v>
      </c>
      <c r="F182" s="280">
        <v>636.7166666666667</v>
      </c>
      <c r="G182" s="282">
        <v>634.13333333333344</v>
      </c>
      <c r="H182" s="282">
        <v>631.81666666666672</v>
      </c>
      <c r="I182" s="282">
        <v>629.23333333333346</v>
      </c>
      <c r="J182" s="282">
        <v>639.03333333333342</v>
      </c>
      <c r="K182" s="282">
        <v>641.61666666666667</v>
      </c>
      <c r="L182" s="282">
        <v>643.93333333333339</v>
      </c>
      <c r="M182" s="283">
        <v>639.29999999999995</v>
      </c>
      <c r="N182" s="283">
        <v>634.4</v>
      </c>
      <c r="O182" s="283">
        <v>67165950</v>
      </c>
      <c r="P182" s="284">
        <v>3.3847791378392761E-3</v>
      </c>
    </row>
    <row r="183" spans="1:16" ht="12.75" customHeight="1">
      <c r="A183" s="274">
        <v>173</v>
      </c>
      <c r="B183" s="288" t="s">
        <v>190</v>
      </c>
      <c r="C183" s="280" t="s">
        <v>227</v>
      </c>
      <c r="D183" s="281">
        <v>45225</v>
      </c>
      <c r="E183" s="280">
        <v>255.05</v>
      </c>
      <c r="F183" s="280">
        <v>255.33333333333334</v>
      </c>
      <c r="G183" s="282">
        <v>253.7166666666667</v>
      </c>
      <c r="H183" s="282">
        <v>252.38333333333335</v>
      </c>
      <c r="I183" s="282">
        <v>250.76666666666671</v>
      </c>
      <c r="J183" s="282">
        <v>256.66666666666669</v>
      </c>
      <c r="K183" s="282">
        <v>258.2833333333333</v>
      </c>
      <c r="L183" s="282">
        <v>259.61666666666667</v>
      </c>
      <c r="M183" s="283">
        <v>256.95</v>
      </c>
      <c r="N183" s="283">
        <v>254</v>
      </c>
      <c r="O183" s="283">
        <v>93703500</v>
      </c>
      <c r="P183" s="284">
        <v>7.4020319303338168E-3</v>
      </c>
    </row>
    <row r="184" spans="1:16" ht="12.75" customHeight="1">
      <c r="A184" s="274">
        <v>174</v>
      </c>
      <c r="B184" s="288" t="s">
        <v>132</v>
      </c>
      <c r="C184" s="280" t="s">
        <v>228</v>
      </c>
      <c r="D184" s="281">
        <v>45225</v>
      </c>
      <c r="E184" s="280">
        <v>125.45</v>
      </c>
      <c r="F184" s="280">
        <v>125.81666666666666</v>
      </c>
      <c r="G184" s="282">
        <v>124.93333333333332</v>
      </c>
      <c r="H184" s="282">
        <v>124.41666666666666</v>
      </c>
      <c r="I184" s="282">
        <v>123.53333333333332</v>
      </c>
      <c r="J184" s="282">
        <v>126.33333333333333</v>
      </c>
      <c r="K184" s="282">
        <v>127.21666666666665</v>
      </c>
      <c r="L184" s="282">
        <v>127.73333333333333</v>
      </c>
      <c r="M184" s="283">
        <v>126.7</v>
      </c>
      <c r="N184" s="283">
        <v>125.3</v>
      </c>
      <c r="O184" s="283">
        <v>211392500</v>
      </c>
      <c r="P184" s="284">
        <v>1.5912034467264028E-2</v>
      </c>
    </row>
    <row r="185" spans="1:16" ht="12.75" customHeight="1">
      <c r="A185" s="274">
        <v>175</v>
      </c>
      <c r="B185" s="288" t="s">
        <v>87</v>
      </c>
      <c r="C185" s="280" t="s">
        <v>229</v>
      </c>
      <c r="D185" s="281">
        <v>45225</v>
      </c>
      <c r="E185" s="280">
        <v>3615.35</v>
      </c>
      <c r="F185" s="280">
        <v>3621.4500000000003</v>
      </c>
      <c r="G185" s="282">
        <v>3595.9000000000005</v>
      </c>
      <c r="H185" s="282">
        <v>3576.4500000000003</v>
      </c>
      <c r="I185" s="282">
        <v>3550.9000000000005</v>
      </c>
      <c r="J185" s="282">
        <v>3640.9000000000005</v>
      </c>
      <c r="K185" s="282">
        <v>3666.4500000000007</v>
      </c>
      <c r="L185" s="282">
        <v>3685.9000000000005</v>
      </c>
      <c r="M185" s="283">
        <v>3647</v>
      </c>
      <c r="N185" s="283">
        <v>3602</v>
      </c>
      <c r="O185" s="283">
        <v>10977050</v>
      </c>
      <c r="P185" s="284">
        <v>-4.8388888007488383E-3</v>
      </c>
    </row>
    <row r="186" spans="1:16" ht="12.75" customHeight="1">
      <c r="A186" s="274">
        <v>176</v>
      </c>
      <c r="B186" s="288" t="s">
        <v>87</v>
      </c>
      <c r="C186" s="280" t="s">
        <v>230</v>
      </c>
      <c r="D186" s="281">
        <v>45225</v>
      </c>
      <c r="E186" s="280">
        <v>1232.5999999999999</v>
      </c>
      <c r="F186" s="280">
        <v>1233.8166666666666</v>
      </c>
      <c r="G186" s="282">
        <v>1223.9833333333331</v>
      </c>
      <c r="H186" s="282">
        <v>1215.3666666666666</v>
      </c>
      <c r="I186" s="282">
        <v>1205.5333333333331</v>
      </c>
      <c r="J186" s="282">
        <v>1242.4333333333332</v>
      </c>
      <c r="K186" s="282">
        <v>1252.2666666666667</v>
      </c>
      <c r="L186" s="282">
        <v>1260.8833333333332</v>
      </c>
      <c r="M186" s="283">
        <v>1243.6500000000001</v>
      </c>
      <c r="N186" s="283">
        <v>1225.2</v>
      </c>
      <c r="O186" s="283">
        <v>12725400</v>
      </c>
      <c r="P186" s="284">
        <v>-1.1880357808423407E-2</v>
      </c>
    </row>
    <row r="187" spans="1:16" ht="12.75" customHeight="1">
      <c r="A187" s="274">
        <v>177</v>
      </c>
      <c r="B187" s="288" t="s">
        <v>59</v>
      </c>
      <c r="C187" s="280" t="s">
        <v>231</v>
      </c>
      <c r="D187" s="281">
        <v>45225</v>
      </c>
      <c r="E187" s="280">
        <v>3285.85</v>
      </c>
      <c r="F187" s="280">
        <v>3288.7000000000003</v>
      </c>
      <c r="G187" s="282">
        <v>3273.1500000000005</v>
      </c>
      <c r="H187" s="282">
        <v>3260.4500000000003</v>
      </c>
      <c r="I187" s="282">
        <v>3244.9000000000005</v>
      </c>
      <c r="J187" s="282">
        <v>3301.4000000000005</v>
      </c>
      <c r="K187" s="282">
        <v>3316.9500000000007</v>
      </c>
      <c r="L187" s="282">
        <v>3329.6500000000005</v>
      </c>
      <c r="M187" s="283">
        <v>3304.25</v>
      </c>
      <c r="N187" s="283">
        <v>3276</v>
      </c>
      <c r="O187" s="283">
        <v>5578500</v>
      </c>
      <c r="P187" s="284">
        <v>-4.9881841987609379E-2</v>
      </c>
    </row>
    <row r="188" spans="1:16" ht="12.75" customHeight="1">
      <c r="A188" s="274">
        <v>178</v>
      </c>
      <c r="B188" s="288" t="s">
        <v>43</v>
      </c>
      <c r="C188" s="280" t="s">
        <v>232</v>
      </c>
      <c r="D188" s="281">
        <v>45225</v>
      </c>
      <c r="E188" s="280">
        <v>1890.7</v>
      </c>
      <c r="F188" s="280">
        <v>1894.6666666666667</v>
      </c>
      <c r="G188" s="282">
        <v>1878.8333333333335</v>
      </c>
      <c r="H188" s="282">
        <v>1866.9666666666667</v>
      </c>
      <c r="I188" s="282">
        <v>1851.1333333333334</v>
      </c>
      <c r="J188" s="282">
        <v>1906.5333333333335</v>
      </c>
      <c r="K188" s="282">
        <v>1922.366666666667</v>
      </c>
      <c r="L188" s="282">
        <v>1934.2333333333336</v>
      </c>
      <c r="M188" s="283">
        <v>1910.5</v>
      </c>
      <c r="N188" s="283">
        <v>1882.8</v>
      </c>
      <c r="O188" s="283">
        <v>1769000</v>
      </c>
      <c r="P188" s="284">
        <v>-3.7802556431873809E-2</v>
      </c>
    </row>
    <row r="189" spans="1:16" ht="12.75" customHeight="1">
      <c r="A189" s="274">
        <v>179</v>
      </c>
      <c r="B189" s="288" t="s">
        <v>45</v>
      </c>
      <c r="C189" s="280" t="s">
        <v>233</v>
      </c>
      <c r="D189" s="281">
        <v>45225</v>
      </c>
      <c r="E189" s="280">
        <v>2110.75</v>
      </c>
      <c r="F189" s="280">
        <v>2100.0166666666664</v>
      </c>
      <c r="G189" s="282">
        <v>2075.3833333333328</v>
      </c>
      <c r="H189" s="282">
        <v>2040.0166666666664</v>
      </c>
      <c r="I189" s="282">
        <v>2015.3833333333328</v>
      </c>
      <c r="J189" s="282">
        <v>2135.3833333333328</v>
      </c>
      <c r="K189" s="282">
        <v>2160.016666666666</v>
      </c>
      <c r="L189" s="282">
        <v>2195.3833333333328</v>
      </c>
      <c r="M189" s="283">
        <v>2124.65</v>
      </c>
      <c r="N189" s="283">
        <v>2064.65</v>
      </c>
      <c r="O189" s="283">
        <v>3434400</v>
      </c>
      <c r="P189" s="284">
        <v>7.0173251900785244E-2</v>
      </c>
    </row>
    <row r="190" spans="1:16" ht="12.75" customHeight="1">
      <c r="A190" s="274">
        <v>180</v>
      </c>
      <c r="B190" s="288" t="s">
        <v>56</v>
      </c>
      <c r="C190" s="280" t="s">
        <v>234</v>
      </c>
      <c r="D190" s="281">
        <v>45225</v>
      </c>
      <c r="E190" s="280">
        <v>1555.85</v>
      </c>
      <c r="F190" s="280">
        <v>1558.0333333333335</v>
      </c>
      <c r="G190" s="282">
        <v>1542.866666666667</v>
      </c>
      <c r="H190" s="282">
        <v>1529.8833333333334</v>
      </c>
      <c r="I190" s="282">
        <v>1514.7166666666669</v>
      </c>
      <c r="J190" s="282">
        <v>1571.0166666666671</v>
      </c>
      <c r="K190" s="282">
        <v>1586.1833333333336</v>
      </c>
      <c r="L190" s="282">
        <v>1599.1666666666672</v>
      </c>
      <c r="M190" s="283">
        <v>1573.2</v>
      </c>
      <c r="N190" s="283">
        <v>1545.05</v>
      </c>
      <c r="O190" s="283">
        <v>7312200</v>
      </c>
      <c r="P190" s="284">
        <v>-1.0519269388926079E-3</v>
      </c>
    </row>
    <row r="191" spans="1:16" ht="12.75" customHeight="1">
      <c r="A191" s="274">
        <v>181</v>
      </c>
      <c r="B191" s="288" t="s">
        <v>59</v>
      </c>
      <c r="C191" s="280" t="s">
        <v>235</v>
      </c>
      <c r="D191" s="281">
        <v>45225</v>
      </c>
      <c r="E191" s="280">
        <v>1585.1</v>
      </c>
      <c r="F191" s="280">
        <v>1587.0166666666667</v>
      </c>
      <c r="G191" s="282">
        <v>1568.0833333333333</v>
      </c>
      <c r="H191" s="282">
        <v>1551.0666666666666</v>
      </c>
      <c r="I191" s="282">
        <v>1532.1333333333332</v>
      </c>
      <c r="J191" s="282">
        <v>1604.0333333333333</v>
      </c>
      <c r="K191" s="282">
        <v>1622.9666666666667</v>
      </c>
      <c r="L191" s="282">
        <v>1639.9833333333333</v>
      </c>
      <c r="M191" s="283">
        <v>1605.95</v>
      </c>
      <c r="N191" s="283">
        <v>1570</v>
      </c>
      <c r="O191" s="283">
        <v>2767600</v>
      </c>
      <c r="P191" s="284">
        <v>-2.4256099280778452E-2</v>
      </c>
    </row>
    <row r="192" spans="1:16" ht="12.75" customHeight="1">
      <c r="A192" s="274">
        <v>182</v>
      </c>
      <c r="B192" s="288" t="s">
        <v>49</v>
      </c>
      <c r="C192" s="280" t="s">
        <v>236</v>
      </c>
      <c r="D192" s="281">
        <v>45225</v>
      </c>
      <c r="E192" s="280">
        <v>8354.6</v>
      </c>
      <c r="F192" s="280">
        <v>8320.5666666666675</v>
      </c>
      <c r="G192" s="282">
        <v>8235.9333333333343</v>
      </c>
      <c r="H192" s="282">
        <v>8117.2666666666664</v>
      </c>
      <c r="I192" s="282">
        <v>8032.6333333333332</v>
      </c>
      <c r="J192" s="282">
        <v>8439.2333333333354</v>
      </c>
      <c r="K192" s="282">
        <v>8523.8666666666704</v>
      </c>
      <c r="L192" s="282">
        <v>8642.5333333333365</v>
      </c>
      <c r="M192" s="283">
        <v>8405.2000000000007</v>
      </c>
      <c r="N192" s="283">
        <v>8201.9</v>
      </c>
      <c r="O192" s="283">
        <v>1491100</v>
      </c>
      <c r="P192" s="284">
        <v>-9.3390891955979813E-2</v>
      </c>
    </row>
    <row r="193" spans="1:16" ht="12.75" customHeight="1">
      <c r="A193" s="274">
        <v>183</v>
      </c>
      <c r="B193" s="288" t="s">
        <v>39</v>
      </c>
      <c r="C193" s="280" t="s">
        <v>237</v>
      </c>
      <c r="D193" s="281">
        <v>45225</v>
      </c>
      <c r="E193" s="280">
        <v>628.5</v>
      </c>
      <c r="F193" s="280">
        <v>628.18333333333328</v>
      </c>
      <c r="G193" s="282">
        <v>625.36666666666656</v>
      </c>
      <c r="H193" s="282">
        <v>622.23333333333323</v>
      </c>
      <c r="I193" s="282">
        <v>619.41666666666652</v>
      </c>
      <c r="J193" s="282">
        <v>631.31666666666661</v>
      </c>
      <c r="K193" s="282">
        <v>634.13333333333344</v>
      </c>
      <c r="L193" s="282">
        <v>637.26666666666665</v>
      </c>
      <c r="M193" s="283">
        <v>631</v>
      </c>
      <c r="N193" s="283">
        <v>625.04999999999995</v>
      </c>
      <c r="O193" s="283">
        <v>30548700</v>
      </c>
      <c r="P193" s="284">
        <v>-1.1234536733148195E-2</v>
      </c>
    </row>
    <row r="194" spans="1:16" ht="12.75" customHeight="1">
      <c r="A194" s="274">
        <v>184</v>
      </c>
      <c r="B194" s="288" t="s">
        <v>132</v>
      </c>
      <c r="C194" s="280" t="s">
        <v>238</v>
      </c>
      <c r="D194" s="281">
        <v>45225</v>
      </c>
      <c r="E194" s="280">
        <v>228.7</v>
      </c>
      <c r="F194" s="280">
        <v>227.51666666666665</v>
      </c>
      <c r="G194" s="282">
        <v>223.93333333333331</v>
      </c>
      <c r="H194" s="282">
        <v>219.16666666666666</v>
      </c>
      <c r="I194" s="282">
        <v>215.58333333333331</v>
      </c>
      <c r="J194" s="282">
        <v>232.2833333333333</v>
      </c>
      <c r="K194" s="282">
        <v>235.86666666666667</v>
      </c>
      <c r="L194" s="282">
        <v>240.6333333333333</v>
      </c>
      <c r="M194" s="283">
        <v>231.1</v>
      </c>
      <c r="N194" s="283">
        <v>222.75</v>
      </c>
      <c r="O194" s="283">
        <v>75374000</v>
      </c>
      <c r="P194" s="284">
        <v>5.4152331403317391E-2</v>
      </c>
    </row>
    <row r="195" spans="1:16" ht="12.75" customHeight="1">
      <c r="A195" s="274">
        <v>185</v>
      </c>
      <c r="B195" s="288" t="s">
        <v>41</v>
      </c>
      <c r="C195" s="280" t="s">
        <v>239</v>
      </c>
      <c r="D195" s="281">
        <v>45225</v>
      </c>
      <c r="E195" s="280">
        <v>866.4</v>
      </c>
      <c r="F195" s="280">
        <v>866.4666666666667</v>
      </c>
      <c r="G195" s="282">
        <v>860.93333333333339</v>
      </c>
      <c r="H195" s="282">
        <v>855.4666666666667</v>
      </c>
      <c r="I195" s="282">
        <v>849.93333333333339</v>
      </c>
      <c r="J195" s="282">
        <v>871.93333333333339</v>
      </c>
      <c r="K195" s="282">
        <v>877.4666666666667</v>
      </c>
      <c r="L195" s="282">
        <v>882.93333333333339</v>
      </c>
      <c r="M195" s="283">
        <v>872</v>
      </c>
      <c r="N195" s="283">
        <v>861</v>
      </c>
      <c r="O195" s="283">
        <v>7675200</v>
      </c>
      <c r="P195" s="284">
        <v>-4.5910824060384405E-3</v>
      </c>
    </row>
    <row r="196" spans="1:16" ht="12.75" customHeight="1">
      <c r="A196" s="274">
        <v>186</v>
      </c>
      <c r="B196" s="288" t="s">
        <v>87</v>
      </c>
      <c r="C196" s="280" t="s">
        <v>240</v>
      </c>
      <c r="D196" s="281">
        <v>45225</v>
      </c>
      <c r="E196" s="280">
        <v>423</v>
      </c>
      <c r="F196" s="280">
        <v>419.86666666666662</v>
      </c>
      <c r="G196" s="282">
        <v>414.23333333333323</v>
      </c>
      <c r="H196" s="282">
        <v>405.46666666666664</v>
      </c>
      <c r="I196" s="282">
        <v>399.83333333333326</v>
      </c>
      <c r="J196" s="282">
        <v>428.63333333333321</v>
      </c>
      <c r="K196" s="282">
        <v>434.26666666666654</v>
      </c>
      <c r="L196" s="282">
        <v>443.03333333333319</v>
      </c>
      <c r="M196" s="283">
        <v>425.5</v>
      </c>
      <c r="N196" s="283">
        <v>411.1</v>
      </c>
      <c r="O196" s="283">
        <v>46974000</v>
      </c>
      <c r="P196" s="284">
        <v>3.4931755841237318E-2</v>
      </c>
    </row>
    <row r="197" spans="1:16" ht="12.75" customHeight="1">
      <c r="A197" s="274">
        <v>187</v>
      </c>
      <c r="B197" s="288" t="s">
        <v>205</v>
      </c>
      <c r="C197" s="280" t="s">
        <v>241</v>
      </c>
      <c r="D197" s="281">
        <v>45225</v>
      </c>
      <c r="E197" s="280">
        <v>260.85000000000002</v>
      </c>
      <c r="F197" s="280">
        <v>261.83333333333337</v>
      </c>
      <c r="G197" s="282">
        <v>258.86666666666673</v>
      </c>
      <c r="H197" s="282">
        <v>256.88333333333338</v>
      </c>
      <c r="I197" s="282">
        <v>253.91666666666674</v>
      </c>
      <c r="J197" s="282">
        <v>263.81666666666672</v>
      </c>
      <c r="K197" s="282">
        <v>266.78333333333342</v>
      </c>
      <c r="L197" s="282">
        <v>268.76666666666671</v>
      </c>
      <c r="M197" s="283">
        <v>264.8</v>
      </c>
      <c r="N197" s="283">
        <v>259.85000000000002</v>
      </c>
      <c r="O197" s="283">
        <v>86379000</v>
      </c>
      <c r="P197" s="284">
        <v>1.6378975608034169E-2</v>
      </c>
    </row>
    <row r="198" spans="1:16" ht="12.75" customHeight="1">
      <c r="A198" s="274">
        <v>188</v>
      </c>
      <c r="B198" s="288" t="s">
        <v>43</v>
      </c>
      <c r="C198" s="280" t="s">
        <v>242</v>
      </c>
      <c r="D198" s="281">
        <v>45225</v>
      </c>
      <c r="E198" s="280">
        <v>601.04999999999995</v>
      </c>
      <c r="F198" s="280">
        <v>602.81666666666672</v>
      </c>
      <c r="G198" s="282">
        <v>597.78333333333342</v>
      </c>
      <c r="H198" s="282">
        <v>594.51666666666665</v>
      </c>
      <c r="I198" s="282">
        <v>589.48333333333335</v>
      </c>
      <c r="J198" s="282">
        <v>606.08333333333348</v>
      </c>
      <c r="K198" s="282">
        <v>611.11666666666679</v>
      </c>
      <c r="L198" s="282">
        <v>614.38333333333355</v>
      </c>
      <c r="M198" s="283">
        <v>607.85</v>
      </c>
      <c r="N198" s="283">
        <v>599.54999999999995</v>
      </c>
      <c r="O198" s="283">
        <v>7322400</v>
      </c>
      <c r="P198" s="284">
        <v>-1.262135922330097E-2</v>
      </c>
    </row>
    <row r="199" spans="1:16" ht="12.75" customHeight="1">
      <c r="A199" s="275">
        <v>189</v>
      </c>
      <c r="B199" s="276"/>
      <c r="C199" s="268"/>
      <c r="D199" s="269"/>
      <c r="E199" s="270"/>
      <c r="F199" s="270"/>
      <c r="G199" s="271"/>
      <c r="H199" s="271"/>
      <c r="I199" s="271"/>
      <c r="J199" s="271"/>
      <c r="K199" s="271"/>
      <c r="L199" s="271"/>
      <c r="M199" s="268"/>
      <c r="N199" s="268"/>
      <c r="O199" s="272"/>
      <c r="P199" s="273"/>
    </row>
    <row r="200" spans="1:16" ht="12.75" customHeight="1">
      <c r="A200" s="33">
        <v>190</v>
      </c>
      <c r="B200" s="27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19811.349999999999</v>
      </c>
      <c r="D10" s="34">
        <v>19802.5</v>
      </c>
      <c r="E10" s="34">
        <v>19765.8</v>
      </c>
      <c r="F10" s="34">
        <v>19720.25</v>
      </c>
      <c r="G10" s="34">
        <v>19683.55</v>
      </c>
      <c r="H10" s="34">
        <v>19848.05</v>
      </c>
      <c r="I10" s="34">
        <v>19884.749999999996</v>
      </c>
      <c r="J10" s="34">
        <v>19930.3</v>
      </c>
      <c r="K10" s="34">
        <v>19839.2</v>
      </c>
      <c r="L10" s="34">
        <v>19756.95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44516.9</v>
      </c>
      <c r="D11" s="34">
        <v>44546.283333333333</v>
      </c>
      <c r="E11" s="34">
        <v>44382.016666666663</v>
      </c>
      <c r="F11" s="34">
        <v>44247.133333333331</v>
      </c>
      <c r="G11" s="34">
        <v>44082.866666666661</v>
      </c>
      <c r="H11" s="34">
        <v>44681.166666666664</v>
      </c>
      <c r="I11" s="34">
        <v>44845.433333333342</v>
      </c>
      <c r="J11" s="34">
        <v>44980.316666666666</v>
      </c>
      <c r="K11" s="34">
        <v>44710.55</v>
      </c>
      <c r="L11" s="34">
        <v>44411.4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3866.3</v>
      </c>
      <c r="D12" s="36">
        <v>3870.1166666666668</v>
      </c>
      <c r="E12" s="36">
        <v>3856.4833333333336</v>
      </c>
      <c r="F12" s="36">
        <v>3846.666666666667</v>
      </c>
      <c r="G12" s="36">
        <v>3833.0333333333338</v>
      </c>
      <c r="H12" s="36">
        <v>3879.9333333333334</v>
      </c>
      <c r="I12" s="36">
        <v>3893.5666666666666</v>
      </c>
      <c r="J12" s="36">
        <v>3903.3833333333332</v>
      </c>
      <c r="K12" s="36">
        <v>3883.75</v>
      </c>
      <c r="L12" s="36">
        <v>3860.3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6288.1</v>
      </c>
      <c r="D13" s="36">
        <v>6277.5666666666666</v>
      </c>
      <c r="E13" s="36">
        <v>6259.083333333333</v>
      </c>
      <c r="F13" s="36">
        <v>6230.0666666666666</v>
      </c>
      <c r="G13" s="36">
        <v>6211.583333333333</v>
      </c>
      <c r="H13" s="36">
        <v>6306.583333333333</v>
      </c>
      <c r="I13" s="36">
        <v>6325.0666666666666</v>
      </c>
      <c r="J13" s="36">
        <v>6354.083333333333</v>
      </c>
      <c r="K13" s="36">
        <v>6296.05</v>
      </c>
      <c r="L13" s="36">
        <v>6248.55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32548.05</v>
      </c>
      <c r="D14" s="36">
        <v>32673.183333333331</v>
      </c>
      <c r="E14" s="36">
        <v>32364.46666666666</v>
      </c>
      <c r="F14" s="36">
        <v>32180.883333333328</v>
      </c>
      <c r="G14" s="36">
        <v>31872.166666666657</v>
      </c>
      <c r="H14" s="36">
        <v>32856.766666666663</v>
      </c>
      <c r="I14" s="36">
        <v>33165.48333333333</v>
      </c>
      <c r="J14" s="36">
        <v>33349.066666666666</v>
      </c>
      <c r="K14" s="36">
        <v>32981.9</v>
      </c>
      <c r="L14" s="36">
        <v>32489.599999999999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5941.55</v>
      </c>
      <c r="D15" s="36">
        <v>5947.3999999999987</v>
      </c>
      <c r="E15" s="36">
        <v>5925.5499999999975</v>
      </c>
      <c r="F15" s="36">
        <v>5909.5499999999984</v>
      </c>
      <c r="G15" s="36">
        <v>5887.6999999999971</v>
      </c>
      <c r="H15" s="36">
        <v>5963.3999999999978</v>
      </c>
      <c r="I15" s="36">
        <v>5985.2499999999982</v>
      </c>
      <c r="J15" s="36">
        <v>6001.2499999999982</v>
      </c>
      <c r="K15" s="36">
        <v>5969.25</v>
      </c>
      <c r="L15" s="36">
        <v>5931.4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11607.55</v>
      </c>
      <c r="D16" s="36">
        <v>11628.449999999999</v>
      </c>
      <c r="E16" s="36">
        <v>11571.249999999998</v>
      </c>
      <c r="F16" s="36">
        <v>11534.949999999999</v>
      </c>
      <c r="G16" s="36">
        <v>11477.749999999998</v>
      </c>
      <c r="H16" s="36">
        <v>11664.749999999998</v>
      </c>
      <c r="I16" s="36">
        <v>11721.949999999999</v>
      </c>
      <c r="J16" s="36">
        <v>11758.249999999998</v>
      </c>
      <c r="K16" s="36">
        <v>11685.65</v>
      </c>
      <c r="L16" s="36">
        <v>11592.15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4185.3999999999996</v>
      </c>
      <c r="D17" s="36">
        <v>4193.9000000000005</v>
      </c>
      <c r="E17" s="36">
        <v>4161.5000000000009</v>
      </c>
      <c r="F17" s="36">
        <v>4137.6000000000004</v>
      </c>
      <c r="G17" s="36">
        <v>4105.2000000000007</v>
      </c>
      <c r="H17" s="36">
        <v>4217.8000000000011</v>
      </c>
      <c r="I17" s="36">
        <v>4250.2000000000007</v>
      </c>
      <c r="J17" s="36">
        <v>4274.1000000000013</v>
      </c>
      <c r="K17" s="31">
        <v>4226.3</v>
      </c>
      <c r="L17" s="31">
        <v>4170</v>
      </c>
      <c r="M17" s="31">
        <v>1.58952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22430.25</v>
      </c>
      <c r="D18" s="36">
        <v>22596.633333333331</v>
      </c>
      <c r="E18" s="36">
        <v>22213.616666666661</v>
      </c>
      <c r="F18" s="36">
        <v>21996.98333333333</v>
      </c>
      <c r="G18" s="36">
        <v>21613.96666666666</v>
      </c>
      <c r="H18" s="36">
        <v>22813.266666666663</v>
      </c>
      <c r="I18" s="36">
        <v>23196.283333333333</v>
      </c>
      <c r="J18" s="36">
        <v>23412.916666666664</v>
      </c>
      <c r="K18" s="31">
        <v>22979.65</v>
      </c>
      <c r="L18" s="31">
        <v>22380</v>
      </c>
      <c r="M18" s="31">
        <v>0.20036999999999999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178.75</v>
      </c>
      <c r="D19" s="36">
        <v>179.11666666666667</v>
      </c>
      <c r="E19" s="36">
        <v>177.78333333333336</v>
      </c>
      <c r="F19" s="36">
        <v>176.81666666666669</v>
      </c>
      <c r="G19" s="36">
        <v>175.48333333333338</v>
      </c>
      <c r="H19" s="36">
        <v>180.08333333333334</v>
      </c>
      <c r="I19" s="36">
        <v>181.41666666666666</v>
      </c>
      <c r="J19" s="36">
        <v>182.38333333333333</v>
      </c>
      <c r="K19" s="31">
        <v>180.45</v>
      </c>
      <c r="L19" s="31">
        <v>178.15</v>
      </c>
      <c r="M19" s="31">
        <v>17.31645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222.1</v>
      </c>
      <c r="D20" s="36">
        <v>222.11666666666667</v>
      </c>
      <c r="E20" s="36">
        <v>219.23333333333335</v>
      </c>
      <c r="F20" s="36">
        <v>216.36666666666667</v>
      </c>
      <c r="G20" s="36">
        <v>213.48333333333335</v>
      </c>
      <c r="H20" s="36">
        <v>224.98333333333335</v>
      </c>
      <c r="I20" s="36">
        <v>227.86666666666667</v>
      </c>
      <c r="J20" s="36">
        <v>230.73333333333335</v>
      </c>
      <c r="K20" s="31">
        <v>225</v>
      </c>
      <c r="L20" s="31">
        <v>219.25</v>
      </c>
      <c r="M20" s="31">
        <v>30.480509999999999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2038.7</v>
      </c>
      <c r="D21" s="36">
        <v>2025.6833333333332</v>
      </c>
      <c r="E21" s="36">
        <v>1994.4166666666665</v>
      </c>
      <c r="F21" s="36">
        <v>1950.1333333333334</v>
      </c>
      <c r="G21" s="36">
        <v>1918.8666666666668</v>
      </c>
      <c r="H21" s="36">
        <v>2069.9666666666662</v>
      </c>
      <c r="I21" s="36">
        <v>2101.2333333333331</v>
      </c>
      <c r="J21" s="36">
        <v>2145.516666666666</v>
      </c>
      <c r="K21" s="31">
        <v>2056.9499999999998</v>
      </c>
      <c r="L21" s="31">
        <v>1981.4</v>
      </c>
      <c r="M21" s="31">
        <v>6.0166199999999996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2488.6</v>
      </c>
      <c r="D22" s="36">
        <v>2503.0333333333333</v>
      </c>
      <c r="E22" s="36">
        <v>2468.0666666666666</v>
      </c>
      <c r="F22" s="36">
        <v>2447.5333333333333</v>
      </c>
      <c r="G22" s="36">
        <v>2412.5666666666666</v>
      </c>
      <c r="H22" s="36">
        <v>2523.5666666666666</v>
      </c>
      <c r="I22" s="36">
        <v>2558.5333333333328</v>
      </c>
      <c r="J22" s="36">
        <v>2579.0666666666666</v>
      </c>
      <c r="K22" s="31">
        <v>2538</v>
      </c>
      <c r="L22" s="31">
        <v>2482.5</v>
      </c>
      <c r="M22" s="31">
        <v>16.278359999999999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962.45</v>
      </c>
      <c r="D23" s="36">
        <v>959.86666666666679</v>
      </c>
      <c r="E23" s="36">
        <v>948.88333333333355</v>
      </c>
      <c r="F23" s="36">
        <v>935.31666666666672</v>
      </c>
      <c r="G23" s="36">
        <v>924.33333333333348</v>
      </c>
      <c r="H23" s="36">
        <v>973.43333333333362</v>
      </c>
      <c r="I23" s="36">
        <v>984.41666666666674</v>
      </c>
      <c r="J23" s="36">
        <v>997.98333333333369</v>
      </c>
      <c r="K23" s="31">
        <v>970.85</v>
      </c>
      <c r="L23" s="31">
        <v>946.3</v>
      </c>
      <c r="M23" s="31">
        <v>7.7584600000000004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814.85</v>
      </c>
      <c r="D24" s="36">
        <v>818.19999999999993</v>
      </c>
      <c r="E24" s="36">
        <v>808.99999999999989</v>
      </c>
      <c r="F24" s="36">
        <v>803.15</v>
      </c>
      <c r="G24" s="36">
        <v>793.94999999999993</v>
      </c>
      <c r="H24" s="36">
        <v>824.04999999999984</v>
      </c>
      <c r="I24" s="36">
        <v>833.24999999999989</v>
      </c>
      <c r="J24" s="36">
        <v>839.0999999999998</v>
      </c>
      <c r="K24" s="31">
        <v>827.4</v>
      </c>
      <c r="L24" s="31">
        <v>812.35</v>
      </c>
      <c r="M24" s="31">
        <v>32.813870000000001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349.8</v>
      </c>
      <c r="D25" s="36">
        <v>352.2166666666667</v>
      </c>
      <c r="E25" s="36">
        <v>345.73333333333341</v>
      </c>
      <c r="F25" s="36">
        <v>341.66666666666669</v>
      </c>
      <c r="G25" s="36">
        <v>335.18333333333339</v>
      </c>
      <c r="H25" s="36">
        <v>356.28333333333342</v>
      </c>
      <c r="I25" s="36">
        <v>362.76666666666677</v>
      </c>
      <c r="J25" s="36">
        <v>366.83333333333343</v>
      </c>
      <c r="K25" s="31">
        <v>358.7</v>
      </c>
      <c r="L25" s="31">
        <v>348.15</v>
      </c>
      <c r="M25" s="31">
        <v>34.889740000000003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3539.75</v>
      </c>
      <c r="D26" s="36">
        <v>3562.9166666666665</v>
      </c>
      <c r="E26" s="36">
        <v>3508.083333333333</v>
      </c>
      <c r="F26" s="36">
        <v>3476.4166666666665</v>
      </c>
      <c r="G26" s="36">
        <v>3421.583333333333</v>
      </c>
      <c r="H26" s="36">
        <v>3594.583333333333</v>
      </c>
      <c r="I26" s="36">
        <v>3649.4166666666661</v>
      </c>
      <c r="J26" s="36">
        <v>3681.083333333333</v>
      </c>
      <c r="K26" s="31">
        <v>3617.75</v>
      </c>
      <c r="L26" s="31">
        <v>3531.25</v>
      </c>
      <c r="M26" s="31">
        <v>1.4784200000000001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445.1</v>
      </c>
      <c r="D27" s="36">
        <v>443.36666666666662</v>
      </c>
      <c r="E27" s="36">
        <v>439.73333333333323</v>
      </c>
      <c r="F27" s="36">
        <v>434.36666666666662</v>
      </c>
      <c r="G27" s="36">
        <v>430.73333333333323</v>
      </c>
      <c r="H27" s="36">
        <v>448.73333333333323</v>
      </c>
      <c r="I27" s="36">
        <v>452.36666666666656</v>
      </c>
      <c r="J27" s="36">
        <v>457.73333333333323</v>
      </c>
      <c r="K27" s="31">
        <v>447</v>
      </c>
      <c r="L27" s="31">
        <v>438</v>
      </c>
      <c r="M27" s="31">
        <v>32.280769999999997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5092.8500000000004</v>
      </c>
      <c r="D28" s="36">
        <v>5099.2833333333338</v>
      </c>
      <c r="E28" s="36">
        <v>5058.5666666666675</v>
      </c>
      <c r="F28" s="36">
        <v>5024.2833333333338</v>
      </c>
      <c r="G28" s="36">
        <v>4983.5666666666675</v>
      </c>
      <c r="H28" s="36">
        <v>5133.5666666666675</v>
      </c>
      <c r="I28" s="36">
        <v>5174.2833333333328</v>
      </c>
      <c r="J28" s="36">
        <v>5208.5666666666675</v>
      </c>
      <c r="K28" s="31">
        <v>5140</v>
      </c>
      <c r="L28" s="31">
        <v>5065</v>
      </c>
      <c r="M28" s="31">
        <v>3.3609900000000001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378.05</v>
      </c>
      <c r="D29" s="36">
        <v>377.08333333333331</v>
      </c>
      <c r="E29" s="36">
        <v>373.86666666666662</v>
      </c>
      <c r="F29" s="36">
        <v>369.68333333333328</v>
      </c>
      <c r="G29" s="36">
        <v>366.46666666666658</v>
      </c>
      <c r="H29" s="36">
        <v>381.26666666666665</v>
      </c>
      <c r="I29" s="36">
        <v>384.48333333333335</v>
      </c>
      <c r="J29" s="36">
        <v>388.66666666666669</v>
      </c>
      <c r="K29" s="31">
        <v>380.3</v>
      </c>
      <c r="L29" s="31">
        <v>372.9</v>
      </c>
      <c r="M29" s="31">
        <v>23.43892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176.35</v>
      </c>
      <c r="D30" s="36">
        <v>175.41666666666666</v>
      </c>
      <c r="E30" s="36">
        <v>174.0333333333333</v>
      </c>
      <c r="F30" s="36">
        <v>171.71666666666664</v>
      </c>
      <c r="G30" s="36">
        <v>170.33333333333329</v>
      </c>
      <c r="H30" s="36">
        <v>177.73333333333332</v>
      </c>
      <c r="I30" s="36">
        <v>179.1166666666667</v>
      </c>
      <c r="J30" s="36">
        <v>181.43333333333334</v>
      </c>
      <c r="K30" s="31">
        <v>176.8</v>
      </c>
      <c r="L30" s="31">
        <v>173.1</v>
      </c>
      <c r="M30" s="31">
        <v>84.986170000000001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3163.9</v>
      </c>
      <c r="D31" s="36">
        <v>3166.9833333333336</v>
      </c>
      <c r="E31" s="36">
        <v>3148.9666666666672</v>
      </c>
      <c r="F31" s="36">
        <v>3134.0333333333338</v>
      </c>
      <c r="G31" s="36">
        <v>3116.0166666666673</v>
      </c>
      <c r="H31" s="36">
        <v>3181.916666666667</v>
      </c>
      <c r="I31" s="36">
        <v>3199.9333333333334</v>
      </c>
      <c r="J31" s="36">
        <v>3214.8666666666668</v>
      </c>
      <c r="K31" s="31">
        <v>3185</v>
      </c>
      <c r="L31" s="31">
        <v>3152.05</v>
      </c>
      <c r="M31" s="31">
        <v>10.253170000000001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1934.7</v>
      </c>
      <c r="D32" s="36">
        <v>1931.6499999999999</v>
      </c>
      <c r="E32" s="36">
        <v>1915.0999999999997</v>
      </c>
      <c r="F32" s="36">
        <v>1895.4999999999998</v>
      </c>
      <c r="G32" s="36">
        <v>1878.9499999999996</v>
      </c>
      <c r="H32" s="36">
        <v>1951.2499999999998</v>
      </c>
      <c r="I32" s="36">
        <v>1967.8</v>
      </c>
      <c r="J32" s="36">
        <v>1987.3999999999999</v>
      </c>
      <c r="K32" s="31">
        <v>1948.2</v>
      </c>
      <c r="L32" s="31">
        <v>1912.05</v>
      </c>
      <c r="M32" s="31">
        <v>4.9385599999999998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611.35</v>
      </c>
      <c r="D33" s="36">
        <v>612.5</v>
      </c>
      <c r="E33" s="36">
        <v>605.1</v>
      </c>
      <c r="F33" s="36">
        <v>598.85</v>
      </c>
      <c r="G33" s="36">
        <v>591.45000000000005</v>
      </c>
      <c r="H33" s="36">
        <v>618.75</v>
      </c>
      <c r="I33" s="36">
        <v>626.15000000000009</v>
      </c>
      <c r="J33" s="36">
        <v>632.4</v>
      </c>
      <c r="K33" s="31">
        <v>619.9</v>
      </c>
      <c r="L33" s="31">
        <v>606.25</v>
      </c>
      <c r="M33" s="31">
        <v>6.0634600000000001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715.75</v>
      </c>
      <c r="D34" s="36">
        <v>716.15</v>
      </c>
      <c r="E34" s="36">
        <v>711.59999999999991</v>
      </c>
      <c r="F34" s="36">
        <v>707.44999999999993</v>
      </c>
      <c r="G34" s="36">
        <v>702.89999999999986</v>
      </c>
      <c r="H34" s="36">
        <v>720.3</v>
      </c>
      <c r="I34" s="36">
        <v>724.84999999999991</v>
      </c>
      <c r="J34" s="36">
        <v>729</v>
      </c>
      <c r="K34" s="31">
        <v>720.7</v>
      </c>
      <c r="L34" s="31">
        <v>712</v>
      </c>
      <c r="M34" s="31">
        <v>11.74535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899.9</v>
      </c>
      <c r="D35" s="36">
        <v>901.4</v>
      </c>
      <c r="E35" s="36">
        <v>893.59999999999991</v>
      </c>
      <c r="F35" s="36">
        <v>887.3</v>
      </c>
      <c r="G35" s="36">
        <v>879.49999999999989</v>
      </c>
      <c r="H35" s="36">
        <v>907.69999999999993</v>
      </c>
      <c r="I35" s="36">
        <v>915.49999999999989</v>
      </c>
      <c r="J35" s="36">
        <v>921.8</v>
      </c>
      <c r="K35" s="31">
        <v>909.2</v>
      </c>
      <c r="L35" s="31">
        <v>895.1</v>
      </c>
      <c r="M35" s="31">
        <v>15.145020000000001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348.55</v>
      </c>
      <c r="D36" s="36">
        <v>350.09999999999997</v>
      </c>
      <c r="E36" s="36">
        <v>346.19999999999993</v>
      </c>
      <c r="F36" s="36">
        <v>343.84999999999997</v>
      </c>
      <c r="G36" s="36">
        <v>339.94999999999993</v>
      </c>
      <c r="H36" s="36">
        <v>352.44999999999993</v>
      </c>
      <c r="I36" s="36">
        <v>356.34999999999991</v>
      </c>
      <c r="J36" s="36">
        <v>358.69999999999993</v>
      </c>
      <c r="K36" s="31">
        <v>354</v>
      </c>
      <c r="L36" s="31">
        <v>347.75</v>
      </c>
      <c r="M36" s="31">
        <v>9.8362099999999995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1019.1</v>
      </c>
      <c r="D37" s="36">
        <v>1018.9166666666666</v>
      </c>
      <c r="E37" s="36">
        <v>1012.1833333333332</v>
      </c>
      <c r="F37" s="36">
        <v>1005.2666666666665</v>
      </c>
      <c r="G37" s="36">
        <v>998.53333333333308</v>
      </c>
      <c r="H37" s="36">
        <v>1025.8333333333333</v>
      </c>
      <c r="I37" s="36">
        <v>1032.5666666666666</v>
      </c>
      <c r="J37" s="36">
        <v>1039.4833333333333</v>
      </c>
      <c r="K37" s="31">
        <v>1025.6500000000001</v>
      </c>
      <c r="L37" s="31">
        <v>1012</v>
      </c>
      <c r="M37" s="31">
        <v>73.967830000000006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5064.3999999999996</v>
      </c>
      <c r="D38" s="36">
        <v>5069.8</v>
      </c>
      <c r="E38" s="36">
        <v>5044.6000000000004</v>
      </c>
      <c r="F38" s="36">
        <v>5024.8</v>
      </c>
      <c r="G38" s="36">
        <v>4999.6000000000004</v>
      </c>
      <c r="H38" s="36">
        <v>5089.6000000000004</v>
      </c>
      <c r="I38" s="36">
        <v>5114.7999999999993</v>
      </c>
      <c r="J38" s="36">
        <v>5134.6000000000004</v>
      </c>
      <c r="K38" s="31">
        <v>5095</v>
      </c>
      <c r="L38" s="31">
        <v>5050</v>
      </c>
      <c r="M38" s="31">
        <v>5.7568000000000001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1636.55</v>
      </c>
      <c r="D39" s="36">
        <v>1640.3333333333333</v>
      </c>
      <c r="E39" s="36">
        <v>1629.7166666666665</v>
      </c>
      <c r="F39" s="36">
        <v>1622.8833333333332</v>
      </c>
      <c r="G39" s="36">
        <v>1612.2666666666664</v>
      </c>
      <c r="H39" s="36">
        <v>1647.1666666666665</v>
      </c>
      <c r="I39" s="36">
        <v>1657.7833333333333</v>
      </c>
      <c r="J39" s="36">
        <v>1664.6166666666666</v>
      </c>
      <c r="K39" s="31">
        <v>1650.95</v>
      </c>
      <c r="L39" s="31">
        <v>1633.5</v>
      </c>
      <c r="M39" s="31">
        <v>9.5243300000000009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6884.5</v>
      </c>
      <c r="D40" s="36">
        <v>6934.8166666666666</v>
      </c>
      <c r="E40" s="36">
        <v>6771.6833333333334</v>
      </c>
      <c r="F40" s="36">
        <v>6658.8666666666668</v>
      </c>
      <c r="G40" s="36">
        <v>6495.7333333333336</v>
      </c>
      <c r="H40" s="36">
        <v>7047.6333333333332</v>
      </c>
      <c r="I40" s="36">
        <v>7210.7666666666664</v>
      </c>
      <c r="J40" s="36">
        <v>7323.583333333333</v>
      </c>
      <c r="K40" s="31">
        <v>7097.95</v>
      </c>
      <c r="L40" s="31">
        <v>6822</v>
      </c>
      <c r="M40" s="31">
        <v>0.70547000000000004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8101.95</v>
      </c>
      <c r="D41" s="36">
        <v>8123.4666666666672</v>
      </c>
      <c r="E41" s="36">
        <v>8073.9333333333343</v>
      </c>
      <c r="F41" s="36">
        <v>8045.916666666667</v>
      </c>
      <c r="G41" s="36">
        <v>7996.3833333333341</v>
      </c>
      <c r="H41" s="36">
        <v>8151.4833333333345</v>
      </c>
      <c r="I41" s="36">
        <v>8201.0166666666664</v>
      </c>
      <c r="J41" s="36">
        <v>8229.0333333333347</v>
      </c>
      <c r="K41" s="31">
        <v>8173</v>
      </c>
      <c r="L41" s="31">
        <v>8095.45</v>
      </c>
      <c r="M41" s="31">
        <v>7.1237199999999996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2586.3000000000002</v>
      </c>
      <c r="D42" s="36">
        <v>2585.7666666666669</v>
      </c>
      <c r="E42" s="36">
        <v>2567.5333333333338</v>
      </c>
      <c r="F42" s="36">
        <v>2548.7666666666669</v>
      </c>
      <c r="G42" s="36">
        <v>2530.5333333333338</v>
      </c>
      <c r="H42" s="36">
        <v>2604.5333333333338</v>
      </c>
      <c r="I42" s="36">
        <v>2622.7666666666664</v>
      </c>
      <c r="J42" s="36">
        <v>2641.5333333333338</v>
      </c>
      <c r="K42" s="31">
        <v>2604</v>
      </c>
      <c r="L42" s="31">
        <v>2567</v>
      </c>
      <c r="M42" s="31">
        <v>2.7496499999999999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248.75</v>
      </c>
      <c r="D43" s="36">
        <v>250.18333333333331</v>
      </c>
      <c r="E43" s="36">
        <v>246.56666666666661</v>
      </c>
      <c r="F43" s="36">
        <v>244.3833333333333</v>
      </c>
      <c r="G43" s="36">
        <v>240.76666666666659</v>
      </c>
      <c r="H43" s="36">
        <v>252.36666666666662</v>
      </c>
      <c r="I43" s="36">
        <v>255.98333333333335</v>
      </c>
      <c r="J43" s="36">
        <v>258.16666666666663</v>
      </c>
      <c r="K43" s="31">
        <v>253.8</v>
      </c>
      <c r="L43" s="31">
        <v>248</v>
      </c>
      <c r="M43" s="31">
        <v>65.756159999999994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207.2</v>
      </c>
      <c r="D44" s="36">
        <v>208.15</v>
      </c>
      <c r="E44" s="36">
        <v>205.35000000000002</v>
      </c>
      <c r="F44" s="36">
        <v>203.50000000000003</v>
      </c>
      <c r="G44" s="36">
        <v>200.70000000000005</v>
      </c>
      <c r="H44" s="36">
        <v>210</v>
      </c>
      <c r="I44" s="36">
        <v>212.8</v>
      </c>
      <c r="J44" s="36">
        <v>214.64999999999998</v>
      </c>
      <c r="K44" s="31">
        <v>210.95</v>
      </c>
      <c r="L44" s="31">
        <v>206.3</v>
      </c>
      <c r="M44" s="31">
        <v>430.37191000000001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106.9</v>
      </c>
      <c r="D45" s="36">
        <v>107.5</v>
      </c>
      <c r="E45" s="36">
        <v>106</v>
      </c>
      <c r="F45" s="36">
        <v>105.1</v>
      </c>
      <c r="G45" s="36">
        <v>103.6</v>
      </c>
      <c r="H45" s="36">
        <v>108.4</v>
      </c>
      <c r="I45" s="36">
        <v>109.9</v>
      </c>
      <c r="J45" s="36">
        <v>110.80000000000001</v>
      </c>
      <c r="K45" s="31">
        <v>109</v>
      </c>
      <c r="L45" s="31">
        <v>106.6</v>
      </c>
      <c r="M45" s="31">
        <v>81.009699999999995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1634.5</v>
      </c>
      <c r="D46" s="36">
        <v>1644.2666666666664</v>
      </c>
      <c r="E46" s="36">
        <v>1621.5833333333328</v>
      </c>
      <c r="F46" s="36">
        <v>1608.6666666666663</v>
      </c>
      <c r="G46" s="36">
        <v>1585.9833333333327</v>
      </c>
      <c r="H46" s="36">
        <v>1657.1833333333329</v>
      </c>
      <c r="I46" s="36">
        <v>1679.8666666666663</v>
      </c>
      <c r="J46" s="36">
        <v>1692.7833333333331</v>
      </c>
      <c r="K46" s="31">
        <v>1666.95</v>
      </c>
      <c r="L46" s="31">
        <v>1631.35</v>
      </c>
      <c r="M46" s="31">
        <v>2.6007400000000001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137.75</v>
      </c>
      <c r="D47" s="36">
        <v>138.58333333333334</v>
      </c>
      <c r="E47" s="36">
        <v>136.66666666666669</v>
      </c>
      <c r="F47" s="36">
        <v>135.58333333333334</v>
      </c>
      <c r="G47" s="36">
        <v>133.66666666666669</v>
      </c>
      <c r="H47" s="36">
        <v>139.66666666666669</v>
      </c>
      <c r="I47" s="36">
        <v>141.58333333333337</v>
      </c>
      <c r="J47" s="36">
        <v>142.66666666666669</v>
      </c>
      <c r="K47" s="31">
        <v>140.5</v>
      </c>
      <c r="L47" s="31">
        <v>137.5</v>
      </c>
      <c r="M47" s="31">
        <v>107.78916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560.85</v>
      </c>
      <c r="D48" s="36">
        <v>562.58333333333337</v>
      </c>
      <c r="E48" s="36">
        <v>557.76666666666677</v>
      </c>
      <c r="F48" s="36">
        <v>554.68333333333339</v>
      </c>
      <c r="G48" s="36">
        <v>549.86666666666679</v>
      </c>
      <c r="H48" s="36">
        <v>565.66666666666674</v>
      </c>
      <c r="I48" s="36">
        <v>570.48333333333335</v>
      </c>
      <c r="J48" s="36">
        <v>573.56666666666672</v>
      </c>
      <c r="K48" s="31">
        <v>567.4</v>
      </c>
      <c r="L48" s="31">
        <v>559.5</v>
      </c>
      <c r="M48" s="31">
        <v>5.5854299999999997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1114.3499999999999</v>
      </c>
      <c r="D49" s="36">
        <v>1116.2333333333333</v>
      </c>
      <c r="E49" s="36">
        <v>1110.5666666666666</v>
      </c>
      <c r="F49" s="36">
        <v>1106.7833333333333</v>
      </c>
      <c r="G49" s="36">
        <v>1101.1166666666666</v>
      </c>
      <c r="H49" s="36">
        <v>1120.0166666666667</v>
      </c>
      <c r="I49" s="36">
        <v>1125.6833333333332</v>
      </c>
      <c r="J49" s="36">
        <v>1129.4666666666667</v>
      </c>
      <c r="K49" s="31">
        <v>1121.9000000000001</v>
      </c>
      <c r="L49" s="31">
        <v>1112.45</v>
      </c>
      <c r="M49" s="31">
        <v>6.6023399999999999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955.6</v>
      </c>
      <c r="D50" s="36">
        <v>953.4666666666667</v>
      </c>
      <c r="E50" s="36">
        <v>950.13333333333344</v>
      </c>
      <c r="F50" s="36">
        <v>944.66666666666674</v>
      </c>
      <c r="G50" s="36">
        <v>941.33333333333348</v>
      </c>
      <c r="H50" s="36">
        <v>958.93333333333339</v>
      </c>
      <c r="I50" s="36">
        <v>962.26666666666665</v>
      </c>
      <c r="J50" s="36">
        <v>967.73333333333335</v>
      </c>
      <c r="K50" s="31">
        <v>956.8</v>
      </c>
      <c r="L50" s="31">
        <v>948</v>
      </c>
      <c r="M50" s="31">
        <v>56.452889999999996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130.85</v>
      </c>
      <c r="D51" s="36">
        <v>130.91666666666666</v>
      </c>
      <c r="E51" s="36">
        <v>129.23333333333332</v>
      </c>
      <c r="F51" s="36">
        <v>127.61666666666667</v>
      </c>
      <c r="G51" s="36">
        <v>125.93333333333334</v>
      </c>
      <c r="H51" s="36">
        <v>132.5333333333333</v>
      </c>
      <c r="I51" s="36">
        <v>134.21666666666664</v>
      </c>
      <c r="J51" s="36">
        <v>135.83333333333329</v>
      </c>
      <c r="K51" s="31">
        <v>132.6</v>
      </c>
      <c r="L51" s="31">
        <v>129.30000000000001</v>
      </c>
      <c r="M51" s="31">
        <v>186.07776000000001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257.39999999999998</v>
      </c>
      <c r="D52" s="36">
        <v>258.10000000000002</v>
      </c>
      <c r="E52" s="36">
        <v>256.40000000000003</v>
      </c>
      <c r="F52" s="36">
        <v>255.40000000000003</v>
      </c>
      <c r="G52" s="36">
        <v>253.70000000000005</v>
      </c>
      <c r="H52" s="36">
        <v>259.10000000000002</v>
      </c>
      <c r="I52" s="36">
        <v>260.80000000000007</v>
      </c>
      <c r="J52" s="36">
        <v>261.8</v>
      </c>
      <c r="K52" s="31">
        <v>259.8</v>
      </c>
      <c r="L52" s="31">
        <v>257.10000000000002</v>
      </c>
      <c r="M52" s="31">
        <v>14.96819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19698.099999999999</v>
      </c>
      <c r="D53" s="36">
        <v>19753.816666666666</v>
      </c>
      <c r="E53" s="36">
        <v>19557.633333333331</v>
      </c>
      <c r="F53" s="36">
        <v>19417.166666666664</v>
      </c>
      <c r="G53" s="36">
        <v>19220.98333333333</v>
      </c>
      <c r="H53" s="36">
        <v>19894.283333333333</v>
      </c>
      <c r="I53" s="36">
        <v>20090.466666666667</v>
      </c>
      <c r="J53" s="36">
        <v>20230.933333333334</v>
      </c>
      <c r="K53" s="31">
        <v>19950</v>
      </c>
      <c r="L53" s="31">
        <v>19613.349999999999</v>
      </c>
      <c r="M53" s="31">
        <v>0.26534999999999997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342.55</v>
      </c>
      <c r="D54" s="36">
        <v>343.11666666666662</v>
      </c>
      <c r="E54" s="36">
        <v>340.93333333333322</v>
      </c>
      <c r="F54" s="36">
        <v>339.31666666666661</v>
      </c>
      <c r="G54" s="36">
        <v>337.13333333333321</v>
      </c>
      <c r="H54" s="36">
        <v>344.73333333333323</v>
      </c>
      <c r="I54" s="36">
        <v>346.91666666666663</v>
      </c>
      <c r="J54" s="36">
        <v>348.53333333333325</v>
      </c>
      <c r="K54" s="31">
        <v>345.3</v>
      </c>
      <c r="L54" s="31">
        <v>341.5</v>
      </c>
      <c r="M54" s="31">
        <v>23.99756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4554.95</v>
      </c>
      <c r="D55" s="36">
        <v>4548.1833333333334</v>
      </c>
      <c r="E55" s="36">
        <v>4527.416666666667</v>
      </c>
      <c r="F55" s="36">
        <v>4499.8833333333332</v>
      </c>
      <c r="G55" s="36">
        <v>4479.1166666666668</v>
      </c>
      <c r="H55" s="36">
        <v>4575.7166666666672</v>
      </c>
      <c r="I55" s="36">
        <v>4596.4833333333336</v>
      </c>
      <c r="J55" s="36">
        <v>4624.0166666666673</v>
      </c>
      <c r="K55" s="31">
        <v>4568.95</v>
      </c>
      <c r="L55" s="31">
        <v>4520.6499999999996</v>
      </c>
      <c r="M55" s="31">
        <v>3.6819199999999999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369.85</v>
      </c>
      <c r="D56" s="36">
        <v>371.11666666666662</v>
      </c>
      <c r="E56" s="36">
        <v>367.23333333333323</v>
      </c>
      <c r="F56" s="36">
        <v>364.61666666666662</v>
      </c>
      <c r="G56" s="36">
        <v>360.73333333333323</v>
      </c>
      <c r="H56" s="36">
        <v>373.73333333333323</v>
      </c>
      <c r="I56" s="36">
        <v>377.61666666666656</v>
      </c>
      <c r="J56" s="36">
        <v>380.23333333333323</v>
      </c>
      <c r="K56" s="31">
        <v>375</v>
      </c>
      <c r="L56" s="31">
        <v>368.5</v>
      </c>
      <c r="M56" s="31">
        <v>72.711399999999998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404.45</v>
      </c>
      <c r="D57" s="36">
        <v>407.40000000000003</v>
      </c>
      <c r="E57" s="36">
        <v>398.05000000000007</v>
      </c>
      <c r="F57" s="36">
        <v>391.65000000000003</v>
      </c>
      <c r="G57" s="36">
        <v>382.30000000000007</v>
      </c>
      <c r="H57" s="36">
        <v>413.80000000000007</v>
      </c>
      <c r="I57" s="36">
        <v>423.15000000000009</v>
      </c>
      <c r="J57" s="36">
        <v>429.55000000000007</v>
      </c>
      <c r="K57" s="31">
        <v>416.75</v>
      </c>
      <c r="L57" s="31">
        <v>401</v>
      </c>
      <c r="M57" s="31">
        <v>20.63963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1259.7</v>
      </c>
      <c r="D58" s="36">
        <v>1261.4333333333334</v>
      </c>
      <c r="E58" s="36">
        <v>1249.9666666666667</v>
      </c>
      <c r="F58" s="36">
        <v>1240.2333333333333</v>
      </c>
      <c r="G58" s="36">
        <v>1228.7666666666667</v>
      </c>
      <c r="H58" s="36">
        <v>1271.1666666666667</v>
      </c>
      <c r="I58" s="36">
        <v>1282.6333333333334</v>
      </c>
      <c r="J58" s="36">
        <v>1292.3666666666668</v>
      </c>
      <c r="K58" s="31">
        <v>1272.9000000000001</v>
      </c>
      <c r="L58" s="31">
        <v>1251.7</v>
      </c>
      <c r="M58" s="31">
        <v>20.83878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1171.95</v>
      </c>
      <c r="D59" s="36">
        <v>1164.4833333333333</v>
      </c>
      <c r="E59" s="36">
        <v>1153.9666666666667</v>
      </c>
      <c r="F59" s="36">
        <v>1135.9833333333333</v>
      </c>
      <c r="G59" s="36">
        <v>1125.4666666666667</v>
      </c>
      <c r="H59" s="36">
        <v>1182.4666666666667</v>
      </c>
      <c r="I59" s="36">
        <v>1192.9833333333336</v>
      </c>
      <c r="J59" s="36">
        <v>1210.9666666666667</v>
      </c>
      <c r="K59" s="31">
        <v>1175</v>
      </c>
      <c r="L59" s="31">
        <v>1146.5</v>
      </c>
      <c r="M59" s="31">
        <v>14.65239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301.85000000000002</v>
      </c>
      <c r="D60" s="36">
        <v>302.09999999999997</v>
      </c>
      <c r="E60" s="36">
        <v>299.19999999999993</v>
      </c>
      <c r="F60" s="36">
        <v>296.54999999999995</v>
      </c>
      <c r="G60" s="36">
        <v>293.64999999999992</v>
      </c>
      <c r="H60" s="36">
        <v>304.74999999999994</v>
      </c>
      <c r="I60" s="36">
        <v>307.64999999999992</v>
      </c>
      <c r="J60" s="36">
        <v>310.29999999999995</v>
      </c>
      <c r="K60" s="31">
        <v>305</v>
      </c>
      <c r="L60" s="31">
        <v>299.45</v>
      </c>
      <c r="M60" s="31">
        <v>123.21154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5154.6499999999996</v>
      </c>
      <c r="D61" s="36">
        <v>5182.8499999999995</v>
      </c>
      <c r="E61" s="36">
        <v>5082.7999999999993</v>
      </c>
      <c r="F61" s="36">
        <v>5010.95</v>
      </c>
      <c r="G61" s="36">
        <v>4910.8999999999996</v>
      </c>
      <c r="H61" s="36">
        <v>5254.6999999999989</v>
      </c>
      <c r="I61" s="36">
        <v>5354.75</v>
      </c>
      <c r="J61" s="36">
        <v>5426.5999999999985</v>
      </c>
      <c r="K61" s="31">
        <v>5282.9</v>
      </c>
      <c r="L61" s="31">
        <v>5111</v>
      </c>
      <c r="M61" s="31">
        <v>5.5751400000000002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2060.75</v>
      </c>
      <c r="D62" s="36">
        <v>2060.75</v>
      </c>
      <c r="E62" s="36">
        <v>2030.9</v>
      </c>
      <c r="F62" s="36">
        <v>2001.0500000000002</v>
      </c>
      <c r="G62" s="36">
        <v>1971.2000000000003</v>
      </c>
      <c r="H62" s="36">
        <v>2090.6</v>
      </c>
      <c r="I62" s="36">
        <v>2120.4500000000003</v>
      </c>
      <c r="J62" s="36">
        <v>2150.2999999999997</v>
      </c>
      <c r="K62" s="31">
        <v>2090.6</v>
      </c>
      <c r="L62" s="31">
        <v>2030.9</v>
      </c>
      <c r="M62" s="31">
        <v>8.6523699999999995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698.45</v>
      </c>
      <c r="D63" s="36">
        <v>701.06666666666661</v>
      </c>
      <c r="E63" s="36">
        <v>693.43333333333317</v>
      </c>
      <c r="F63" s="36">
        <v>688.41666666666652</v>
      </c>
      <c r="G63" s="36">
        <v>680.78333333333308</v>
      </c>
      <c r="H63" s="36">
        <v>706.08333333333326</v>
      </c>
      <c r="I63" s="36">
        <v>713.7166666666667</v>
      </c>
      <c r="J63" s="36">
        <v>718.73333333333335</v>
      </c>
      <c r="K63" s="31">
        <v>708.7</v>
      </c>
      <c r="L63" s="31">
        <v>696.05</v>
      </c>
      <c r="M63" s="31">
        <v>4.7447699999999999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1148.7</v>
      </c>
      <c r="D64" s="36">
        <v>1156.5166666666667</v>
      </c>
      <c r="E64" s="36">
        <v>1135.2333333333333</v>
      </c>
      <c r="F64" s="36">
        <v>1121.7666666666667</v>
      </c>
      <c r="G64" s="36">
        <v>1100.4833333333333</v>
      </c>
      <c r="H64" s="36">
        <v>1169.9833333333333</v>
      </c>
      <c r="I64" s="36">
        <v>1191.2666666666667</v>
      </c>
      <c r="J64" s="36">
        <v>1204.7333333333333</v>
      </c>
      <c r="K64" s="31">
        <v>1177.8</v>
      </c>
      <c r="L64" s="31">
        <v>1143.05</v>
      </c>
      <c r="M64" s="31">
        <v>1.4614199999999999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299.7</v>
      </c>
      <c r="D65" s="36">
        <v>300.78333333333336</v>
      </c>
      <c r="E65" s="36">
        <v>297.76666666666671</v>
      </c>
      <c r="F65" s="36">
        <v>295.83333333333337</v>
      </c>
      <c r="G65" s="36">
        <v>292.81666666666672</v>
      </c>
      <c r="H65" s="36">
        <v>302.7166666666667</v>
      </c>
      <c r="I65" s="36">
        <v>305.73333333333335</v>
      </c>
      <c r="J65" s="36">
        <v>307.66666666666669</v>
      </c>
      <c r="K65" s="31">
        <v>303.8</v>
      </c>
      <c r="L65" s="31">
        <v>298.85000000000002</v>
      </c>
      <c r="M65" s="31">
        <v>12.452059999999999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1751.6</v>
      </c>
      <c r="D66" s="36">
        <v>1740.9666666666665</v>
      </c>
      <c r="E66" s="36">
        <v>1724.133333333333</v>
      </c>
      <c r="F66" s="36">
        <v>1696.6666666666665</v>
      </c>
      <c r="G66" s="36">
        <v>1679.833333333333</v>
      </c>
      <c r="H66" s="36">
        <v>1768.4333333333329</v>
      </c>
      <c r="I66" s="36">
        <v>1785.2666666666664</v>
      </c>
      <c r="J66" s="36">
        <v>1812.7333333333329</v>
      </c>
      <c r="K66" s="31">
        <v>1757.8</v>
      </c>
      <c r="L66" s="31">
        <v>1713.5</v>
      </c>
      <c r="M66" s="31">
        <v>7.1132499999999999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543.75</v>
      </c>
      <c r="D67" s="36">
        <v>544.51666666666677</v>
      </c>
      <c r="E67" s="36">
        <v>542.33333333333348</v>
      </c>
      <c r="F67" s="36">
        <v>540.91666666666674</v>
      </c>
      <c r="G67" s="36">
        <v>538.73333333333346</v>
      </c>
      <c r="H67" s="36">
        <v>545.93333333333351</v>
      </c>
      <c r="I67" s="36">
        <v>548.11666666666667</v>
      </c>
      <c r="J67" s="36">
        <v>549.53333333333353</v>
      </c>
      <c r="K67" s="31">
        <v>546.70000000000005</v>
      </c>
      <c r="L67" s="31">
        <v>543.1</v>
      </c>
      <c r="M67" s="31">
        <v>10.39964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2301.1</v>
      </c>
      <c r="D68" s="36">
        <v>2304.2833333333333</v>
      </c>
      <c r="E68" s="36">
        <v>2264.5666666666666</v>
      </c>
      <c r="F68" s="36">
        <v>2228.0333333333333</v>
      </c>
      <c r="G68" s="36">
        <v>2188.3166666666666</v>
      </c>
      <c r="H68" s="36">
        <v>2340.8166666666666</v>
      </c>
      <c r="I68" s="36">
        <v>2380.5333333333328</v>
      </c>
      <c r="J68" s="36">
        <v>2417.0666666666666</v>
      </c>
      <c r="K68" s="31">
        <v>2344</v>
      </c>
      <c r="L68" s="31">
        <v>2267.75</v>
      </c>
      <c r="M68" s="31">
        <v>4.1077599999999999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2093.6999999999998</v>
      </c>
      <c r="D69" s="36">
        <v>2101.2333333333331</v>
      </c>
      <c r="E69" s="36">
        <v>2077.4666666666662</v>
      </c>
      <c r="F69" s="36">
        <v>2061.2333333333331</v>
      </c>
      <c r="G69" s="36">
        <v>2037.4666666666662</v>
      </c>
      <c r="H69" s="36">
        <v>2117.4666666666662</v>
      </c>
      <c r="I69" s="36">
        <v>2141.2333333333336</v>
      </c>
      <c r="J69" s="36">
        <v>2157.4666666666662</v>
      </c>
      <c r="K69" s="31">
        <v>2125</v>
      </c>
      <c r="L69" s="31">
        <v>2085</v>
      </c>
      <c r="M69" s="31">
        <v>6.77149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439.1</v>
      </c>
      <c r="D70" s="36">
        <v>440.73333333333335</v>
      </c>
      <c r="E70" s="36">
        <v>432.4666666666667</v>
      </c>
      <c r="F70" s="36">
        <v>425.83333333333337</v>
      </c>
      <c r="G70" s="36">
        <v>417.56666666666672</v>
      </c>
      <c r="H70" s="36">
        <v>447.36666666666667</v>
      </c>
      <c r="I70" s="36">
        <v>455.63333333333333</v>
      </c>
      <c r="J70" s="36">
        <v>462.26666666666665</v>
      </c>
      <c r="K70" s="31">
        <v>449</v>
      </c>
      <c r="L70" s="31">
        <v>434.1</v>
      </c>
      <c r="M70" s="31">
        <v>28.36899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215.7</v>
      </c>
      <c r="D71" s="36">
        <v>216.75</v>
      </c>
      <c r="E71" s="36">
        <v>213.5</v>
      </c>
      <c r="F71" s="36">
        <v>211.3</v>
      </c>
      <c r="G71" s="36">
        <v>208.05</v>
      </c>
      <c r="H71" s="36">
        <v>218.95</v>
      </c>
      <c r="I71" s="36">
        <v>222.2</v>
      </c>
      <c r="J71" s="36">
        <v>224.39999999999998</v>
      </c>
      <c r="K71" s="31">
        <v>220</v>
      </c>
      <c r="L71" s="31">
        <v>214.55</v>
      </c>
      <c r="M71" s="31">
        <v>5.4024700000000001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3750.55</v>
      </c>
      <c r="D72" s="36">
        <v>3745.4333333333329</v>
      </c>
      <c r="E72" s="36">
        <v>3723.8666666666659</v>
      </c>
      <c r="F72" s="36">
        <v>3697.1833333333329</v>
      </c>
      <c r="G72" s="36">
        <v>3675.6166666666659</v>
      </c>
      <c r="H72" s="36">
        <v>3772.1166666666659</v>
      </c>
      <c r="I72" s="36">
        <v>3793.6833333333325</v>
      </c>
      <c r="J72" s="36">
        <v>3820.3666666666659</v>
      </c>
      <c r="K72" s="31">
        <v>3767</v>
      </c>
      <c r="L72" s="31">
        <v>3718.75</v>
      </c>
      <c r="M72" s="31">
        <v>2.0521600000000002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5254.7</v>
      </c>
      <c r="D73" s="36">
        <v>5233.45</v>
      </c>
      <c r="E73" s="36">
        <v>5192.0499999999993</v>
      </c>
      <c r="F73" s="36">
        <v>5129.3999999999996</v>
      </c>
      <c r="G73" s="36">
        <v>5087.9999999999991</v>
      </c>
      <c r="H73" s="36">
        <v>5296.0999999999995</v>
      </c>
      <c r="I73" s="36">
        <v>5337.4999999999991</v>
      </c>
      <c r="J73" s="36">
        <v>5400.15</v>
      </c>
      <c r="K73" s="31">
        <v>5274.85</v>
      </c>
      <c r="L73" s="31">
        <v>5170.8</v>
      </c>
      <c r="M73" s="31">
        <v>3.21455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565.29999999999995</v>
      </c>
      <c r="D74" s="36">
        <v>564.98333333333323</v>
      </c>
      <c r="E74" s="36">
        <v>560.96666666666647</v>
      </c>
      <c r="F74" s="36">
        <v>556.63333333333321</v>
      </c>
      <c r="G74" s="36">
        <v>552.61666666666645</v>
      </c>
      <c r="H74" s="36">
        <v>569.31666666666649</v>
      </c>
      <c r="I74" s="36">
        <v>573.33333333333314</v>
      </c>
      <c r="J74" s="36">
        <v>577.66666666666652</v>
      </c>
      <c r="K74" s="31">
        <v>569</v>
      </c>
      <c r="L74" s="31">
        <v>560.65</v>
      </c>
      <c r="M74" s="31">
        <v>41.06418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3852.05</v>
      </c>
      <c r="D75" s="36">
        <v>3848.4500000000003</v>
      </c>
      <c r="E75" s="36">
        <v>3807.9000000000005</v>
      </c>
      <c r="F75" s="36">
        <v>3763.7500000000005</v>
      </c>
      <c r="G75" s="36">
        <v>3723.2000000000007</v>
      </c>
      <c r="H75" s="36">
        <v>3892.6000000000004</v>
      </c>
      <c r="I75" s="36">
        <v>3933.1500000000005</v>
      </c>
      <c r="J75" s="36">
        <v>3977.3</v>
      </c>
      <c r="K75" s="31">
        <v>3889</v>
      </c>
      <c r="L75" s="31">
        <v>3804.3</v>
      </c>
      <c r="M75" s="31">
        <v>3.0482800000000001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5567.6</v>
      </c>
      <c r="D76" s="36">
        <v>5555.2</v>
      </c>
      <c r="E76" s="36">
        <v>5522.4</v>
      </c>
      <c r="F76" s="36">
        <v>5477.2</v>
      </c>
      <c r="G76" s="36">
        <v>5444.4</v>
      </c>
      <c r="H76" s="36">
        <v>5600.4</v>
      </c>
      <c r="I76" s="36">
        <v>5633.2000000000007</v>
      </c>
      <c r="J76" s="36">
        <v>5678.4</v>
      </c>
      <c r="K76" s="31">
        <v>5588</v>
      </c>
      <c r="L76" s="31">
        <v>5510</v>
      </c>
      <c r="M76" s="31">
        <v>3.9224800000000002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3486.6</v>
      </c>
      <c r="D77" s="36">
        <v>3480.7000000000003</v>
      </c>
      <c r="E77" s="36">
        <v>3467.3000000000006</v>
      </c>
      <c r="F77" s="36">
        <v>3448.0000000000005</v>
      </c>
      <c r="G77" s="36">
        <v>3434.6000000000008</v>
      </c>
      <c r="H77" s="36">
        <v>3500.0000000000005</v>
      </c>
      <c r="I77" s="36">
        <v>3513.4</v>
      </c>
      <c r="J77" s="36">
        <v>3532.7000000000003</v>
      </c>
      <c r="K77" s="31">
        <v>3494.1</v>
      </c>
      <c r="L77" s="31">
        <v>3461.4</v>
      </c>
      <c r="M77" s="31">
        <v>3.4346800000000002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3399.95</v>
      </c>
      <c r="D78" s="36">
        <v>3405.2333333333336</v>
      </c>
      <c r="E78" s="36">
        <v>3370.3166666666671</v>
      </c>
      <c r="F78" s="36">
        <v>3340.6833333333334</v>
      </c>
      <c r="G78" s="36">
        <v>3305.7666666666669</v>
      </c>
      <c r="H78" s="36">
        <v>3434.8666666666672</v>
      </c>
      <c r="I78" s="36">
        <v>3469.7833333333333</v>
      </c>
      <c r="J78" s="36">
        <v>3499.4166666666674</v>
      </c>
      <c r="K78" s="31">
        <v>3440.15</v>
      </c>
      <c r="L78" s="31">
        <v>3375.6</v>
      </c>
      <c r="M78" s="31">
        <v>5.5561400000000001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</v>
      </c>
      <c r="D79" s="36">
        <v>147.66666666666666</v>
      </c>
      <c r="E79" s="36">
        <v>145.88333333333333</v>
      </c>
      <c r="F79" s="36">
        <v>144.76666666666668</v>
      </c>
      <c r="G79" s="36">
        <v>142.98333333333335</v>
      </c>
      <c r="H79" s="36">
        <v>148.7833333333333</v>
      </c>
      <c r="I79" s="36">
        <v>150.56666666666666</v>
      </c>
      <c r="J79" s="36">
        <v>151.68333333333328</v>
      </c>
      <c r="K79" s="31">
        <v>149.44999999999999</v>
      </c>
      <c r="L79" s="31">
        <v>146.55000000000001</v>
      </c>
      <c r="M79" s="31">
        <v>119.61227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2879.7</v>
      </c>
      <c r="D80" s="36">
        <v>2854.5666666666671</v>
      </c>
      <c r="E80" s="36">
        <v>2820.1333333333341</v>
      </c>
      <c r="F80" s="36">
        <v>2760.5666666666671</v>
      </c>
      <c r="G80" s="36">
        <v>2726.1333333333341</v>
      </c>
      <c r="H80" s="36">
        <v>2914.1333333333341</v>
      </c>
      <c r="I80" s="36">
        <v>2948.5666666666675</v>
      </c>
      <c r="J80" s="36">
        <v>3008.1333333333341</v>
      </c>
      <c r="K80" s="31">
        <v>2889</v>
      </c>
      <c r="L80" s="31">
        <v>2795</v>
      </c>
      <c r="M80" s="31">
        <v>1.5463800000000001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333.9</v>
      </c>
      <c r="D81" s="36">
        <v>334.05</v>
      </c>
      <c r="E81" s="36">
        <v>330.95000000000005</v>
      </c>
      <c r="F81" s="36">
        <v>328.00000000000006</v>
      </c>
      <c r="G81" s="36">
        <v>324.90000000000009</v>
      </c>
      <c r="H81" s="36">
        <v>337</v>
      </c>
      <c r="I81" s="36">
        <v>340.1</v>
      </c>
      <c r="J81" s="36">
        <v>343.04999999999995</v>
      </c>
      <c r="K81" s="31">
        <v>337.15</v>
      </c>
      <c r="L81" s="31">
        <v>331.1</v>
      </c>
      <c r="M81" s="31">
        <v>6.2726199999999999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123.55</v>
      </c>
      <c r="D82" s="36">
        <v>123.76666666666667</v>
      </c>
      <c r="E82" s="36">
        <v>122.83333333333333</v>
      </c>
      <c r="F82" s="36">
        <v>122.11666666666666</v>
      </c>
      <c r="G82" s="36">
        <v>121.18333333333332</v>
      </c>
      <c r="H82" s="36">
        <v>124.48333333333333</v>
      </c>
      <c r="I82" s="36">
        <v>125.41666666666667</v>
      </c>
      <c r="J82" s="36">
        <v>126.13333333333334</v>
      </c>
      <c r="K82" s="31">
        <v>124.7</v>
      </c>
      <c r="L82" s="31">
        <v>123.05</v>
      </c>
      <c r="M82" s="31">
        <v>132.02599000000001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1633.85</v>
      </c>
      <c r="D83" s="36">
        <v>1648.3999999999999</v>
      </c>
      <c r="E83" s="36">
        <v>1611.4499999999998</v>
      </c>
      <c r="F83" s="36">
        <v>1589.05</v>
      </c>
      <c r="G83" s="36">
        <v>1552.1</v>
      </c>
      <c r="H83" s="36">
        <v>1670.7999999999997</v>
      </c>
      <c r="I83" s="36">
        <v>1707.75</v>
      </c>
      <c r="J83" s="36">
        <v>1730.1499999999996</v>
      </c>
      <c r="K83" s="31">
        <v>1685.35</v>
      </c>
      <c r="L83" s="31">
        <v>1626</v>
      </c>
      <c r="M83" s="31">
        <v>8.5425299999999993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985.85</v>
      </c>
      <c r="D84" s="36">
        <v>983.70000000000016</v>
      </c>
      <c r="E84" s="36">
        <v>976.70000000000027</v>
      </c>
      <c r="F84" s="36">
        <v>967.55000000000007</v>
      </c>
      <c r="G84" s="36">
        <v>960.55000000000018</v>
      </c>
      <c r="H84" s="36">
        <v>992.85000000000036</v>
      </c>
      <c r="I84" s="36">
        <v>999.85000000000014</v>
      </c>
      <c r="J84" s="36">
        <v>1009.0000000000005</v>
      </c>
      <c r="K84" s="31">
        <v>990.7</v>
      </c>
      <c r="L84" s="31">
        <v>974.55</v>
      </c>
      <c r="M84" s="31">
        <v>5.3526600000000002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1727.45</v>
      </c>
      <c r="D85" s="36">
        <v>1736.0333333333335</v>
      </c>
      <c r="E85" s="36">
        <v>1714.166666666667</v>
      </c>
      <c r="F85" s="36">
        <v>1700.8833333333334</v>
      </c>
      <c r="G85" s="36">
        <v>1679.0166666666669</v>
      </c>
      <c r="H85" s="36">
        <v>1749.3166666666671</v>
      </c>
      <c r="I85" s="36">
        <v>1771.1833333333334</v>
      </c>
      <c r="J85" s="36">
        <v>1784.4666666666672</v>
      </c>
      <c r="K85" s="31">
        <v>1757.9</v>
      </c>
      <c r="L85" s="31">
        <v>1722.75</v>
      </c>
      <c r="M85" s="31">
        <v>7.5000799999999996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1980.1</v>
      </c>
      <c r="D86" s="36">
        <v>1962.0333333333335</v>
      </c>
      <c r="E86" s="36">
        <v>1941.666666666667</v>
      </c>
      <c r="F86" s="36">
        <v>1903.2333333333333</v>
      </c>
      <c r="G86" s="36">
        <v>1882.8666666666668</v>
      </c>
      <c r="H86" s="36">
        <v>2000.4666666666672</v>
      </c>
      <c r="I86" s="36">
        <v>2020.8333333333335</v>
      </c>
      <c r="J86" s="36">
        <v>2059.2666666666673</v>
      </c>
      <c r="K86" s="31">
        <v>1982.4</v>
      </c>
      <c r="L86" s="31">
        <v>1923.6</v>
      </c>
      <c r="M86" s="31">
        <v>9.1074300000000008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421.75</v>
      </c>
      <c r="D87" s="36">
        <v>423.36666666666662</v>
      </c>
      <c r="E87" s="36">
        <v>419.73333333333323</v>
      </c>
      <c r="F87" s="36">
        <v>417.71666666666664</v>
      </c>
      <c r="G87" s="36">
        <v>414.08333333333326</v>
      </c>
      <c r="H87" s="36">
        <v>425.38333333333321</v>
      </c>
      <c r="I87" s="36">
        <v>429.01666666666654</v>
      </c>
      <c r="J87" s="36">
        <v>431.03333333333319</v>
      </c>
      <c r="K87" s="31">
        <v>427</v>
      </c>
      <c r="L87" s="31">
        <v>421.35</v>
      </c>
      <c r="M87" s="31">
        <v>12.35669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1961.6</v>
      </c>
      <c r="D88" s="36">
        <v>1966.3666666666668</v>
      </c>
      <c r="E88" s="36">
        <v>1952.7333333333336</v>
      </c>
      <c r="F88" s="36">
        <v>1943.8666666666668</v>
      </c>
      <c r="G88" s="36">
        <v>1930.2333333333336</v>
      </c>
      <c r="H88" s="36">
        <v>1975.2333333333336</v>
      </c>
      <c r="I88" s="36">
        <v>1988.8666666666668</v>
      </c>
      <c r="J88" s="36">
        <v>1997.7333333333336</v>
      </c>
      <c r="K88" s="31">
        <v>1980</v>
      </c>
      <c r="L88" s="31">
        <v>1957.5</v>
      </c>
      <c r="M88" s="31">
        <v>8.9538499999999992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1390.95</v>
      </c>
      <c r="D89" s="36">
        <v>1398.8666666666668</v>
      </c>
      <c r="E89" s="36">
        <v>1378.1333333333337</v>
      </c>
      <c r="F89" s="36">
        <v>1365.3166666666668</v>
      </c>
      <c r="G89" s="36">
        <v>1344.5833333333337</v>
      </c>
      <c r="H89" s="36">
        <v>1411.6833333333336</v>
      </c>
      <c r="I89" s="36">
        <v>1432.4166666666667</v>
      </c>
      <c r="J89" s="36">
        <v>1445.2333333333336</v>
      </c>
      <c r="K89" s="31">
        <v>1419.6</v>
      </c>
      <c r="L89" s="31">
        <v>1386.05</v>
      </c>
      <c r="M89" s="31">
        <v>5.02182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1245.5999999999999</v>
      </c>
      <c r="D90" s="36">
        <v>1253.6833333333334</v>
      </c>
      <c r="E90" s="36">
        <v>1232.9166666666667</v>
      </c>
      <c r="F90" s="36">
        <v>1220.2333333333333</v>
      </c>
      <c r="G90" s="36">
        <v>1199.4666666666667</v>
      </c>
      <c r="H90" s="36">
        <v>1266.3666666666668</v>
      </c>
      <c r="I90" s="36">
        <v>1287.1333333333332</v>
      </c>
      <c r="J90" s="36">
        <v>1299.8166666666668</v>
      </c>
      <c r="K90" s="31">
        <v>1274.45</v>
      </c>
      <c r="L90" s="31">
        <v>1241</v>
      </c>
      <c r="M90" s="31">
        <v>21.86131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2747.2</v>
      </c>
      <c r="D91" s="36">
        <v>2763.0333333333333</v>
      </c>
      <c r="E91" s="36">
        <v>2726.1666666666665</v>
      </c>
      <c r="F91" s="36">
        <v>2705.1333333333332</v>
      </c>
      <c r="G91" s="36">
        <v>2668.2666666666664</v>
      </c>
      <c r="H91" s="36">
        <v>2784.0666666666666</v>
      </c>
      <c r="I91" s="36">
        <v>2820.9333333333334</v>
      </c>
      <c r="J91" s="36">
        <v>2841.9666666666667</v>
      </c>
      <c r="K91" s="31">
        <v>2799.9</v>
      </c>
      <c r="L91" s="31">
        <v>2742</v>
      </c>
      <c r="M91" s="31">
        <v>7.01654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1539.6</v>
      </c>
      <c r="D92" s="36">
        <v>1536.75</v>
      </c>
      <c r="E92" s="36">
        <v>1531.35</v>
      </c>
      <c r="F92" s="36">
        <v>1523.1</v>
      </c>
      <c r="G92" s="36">
        <v>1517.6999999999998</v>
      </c>
      <c r="H92" s="36">
        <v>1545</v>
      </c>
      <c r="I92" s="36">
        <v>1550.4</v>
      </c>
      <c r="J92" s="36">
        <v>1558.65</v>
      </c>
      <c r="K92" s="31">
        <v>1542.15</v>
      </c>
      <c r="L92" s="31">
        <v>1528.5</v>
      </c>
      <c r="M92" s="31">
        <v>156.66679999999999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621.5</v>
      </c>
      <c r="D93" s="36">
        <v>622.5</v>
      </c>
      <c r="E93" s="36">
        <v>618</v>
      </c>
      <c r="F93" s="36">
        <v>614.5</v>
      </c>
      <c r="G93" s="36">
        <v>610</v>
      </c>
      <c r="H93" s="36">
        <v>626</v>
      </c>
      <c r="I93" s="36">
        <v>630.5</v>
      </c>
      <c r="J93" s="36">
        <v>634</v>
      </c>
      <c r="K93" s="31">
        <v>627</v>
      </c>
      <c r="L93" s="31">
        <v>619</v>
      </c>
      <c r="M93" s="31">
        <v>31.020879999999998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3100.85</v>
      </c>
      <c r="D94" s="36">
        <v>3066.4666666666672</v>
      </c>
      <c r="E94" s="36">
        <v>3021.9333333333343</v>
      </c>
      <c r="F94" s="36">
        <v>2943.0166666666673</v>
      </c>
      <c r="G94" s="36">
        <v>2898.4833333333345</v>
      </c>
      <c r="H94" s="36">
        <v>3145.3833333333341</v>
      </c>
      <c r="I94" s="36">
        <v>3189.916666666667</v>
      </c>
      <c r="J94" s="36">
        <v>3268.8333333333339</v>
      </c>
      <c r="K94" s="31">
        <v>3111</v>
      </c>
      <c r="L94" s="31">
        <v>2987.55</v>
      </c>
      <c r="M94" s="31">
        <v>10.48795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483.9</v>
      </c>
      <c r="D95" s="36">
        <v>483.31666666666661</v>
      </c>
      <c r="E95" s="36">
        <v>480.68333333333322</v>
      </c>
      <c r="F95" s="36">
        <v>477.46666666666664</v>
      </c>
      <c r="G95" s="36">
        <v>474.83333333333326</v>
      </c>
      <c r="H95" s="36">
        <v>486.53333333333319</v>
      </c>
      <c r="I95" s="36">
        <v>489.16666666666663</v>
      </c>
      <c r="J95" s="36">
        <v>492.38333333333316</v>
      </c>
      <c r="K95" s="31">
        <v>485.95</v>
      </c>
      <c r="L95" s="31">
        <v>480.1</v>
      </c>
      <c r="M95" s="31">
        <v>70.067350000000005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254.1</v>
      </c>
      <c r="D96" s="36">
        <v>254.08333333333334</v>
      </c>
      <c r="E96" s="36">
        <v>252.61666666666667</v>
      </c>
      <c r="F96" s="36">
        <v>251.13333333333333</v>
      </c>
      <c r="G96" s="36">
        <v>249.66666666666666</v>
      </c>
      <c r="H96" s="36">
        <v>255.56666666666669</v>
      </c>
      <c r="I96" s="36">
        <v>257.0333333333333</v>
      </c>
      <c r="J96" s="36">
        <v>258.51666666666671</v>
      </c>
      <c r="K96" s="31">
        <v>255.55</v>
      </c>
      <c r="L96" s="31">
        <v>252.6</v>
      </c>
      <c r="M96" s="31">
        <v>23.537199999999999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2556.4</v>
      </c>
      <c r="D97" s="36">
        <v>2545.5333333333333</v>
      </c>
      <c r="E97" s="36">
        <v>2527.1166666666668</v>
      </c>
      <c r="F97" s="36">
        <v>2497.8333333333335</v>
      </c>
      <c r="G97" s="36">
        <v>2479.416666666667</v>
      </c>
      <c r="H97" s="36">
        <v>2574.8166666666666</v>
      </c>
      <c r="I97" s="36">
        <v>2593.2333333333336</v>
      </c>
      <c r="J97" s="36">
        <v>2622.5166666666664</v>
      </c>
      <c r="K97" s="31">
        <v>2563.9499999999998</v>
      </c>
      <c r="L97" s="31">
        <v>2516.25</v>
      </c>
      <c r="M97" s="31">
        <v>16.973980000000001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317.3</v>
      </c>
      <c r="D98" s="36">
        <v>316.63333333333338</v>
      </c>
      <c r="E98" s="36">
        <v>313.46666666666675</v>
      </c>
      <c r="F98" s="36">
        <v>309.63333333333338</v>
      </c>
      <c r="G98" s="36">
        <v>306.46666666666675</v>
      </c>
      <c r="H98" s="36">
        <v>320.46666666666675</v>
      </c>
      <c r="I98" s="36">
        <v>323.63333333333338</v>
      </c>
      <c r="J98" s="36">
        <v>327.46666666666675</v>
      </c>
      <c r="K98" s="31">
        <v>319.8</v>
      </c>
      <c r="L98" s="31">
        <v>312.8</v>
      </c>
      <c r="M98" s="31">
        <v>4.6112000000000002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38461.9</v>
      </c>
      <c r="D99" s="36">
        <v>38515.783333333333</v>
      </c>
      <c r="E99" s="36">
        <v>38296.566666666666</v>
      </c>
      <c r="F99" s="36">
        <v>38131.23333333333</v>
      </c>
      <c r="G99" s="36">
        <v>37912.016666666663</v>
      </c>
      <c r="H99" s="36">
        <v>38681.116666666669</v>
      </c>
      <c r="I99" s="36">
        <v>38900.333333333328</v>
      </c>
      <c r="J99" s="36">
        <v>39065.666666666672</v>
      </c>
      <c r="K99" s="31">
        <v>38735</v>
      </c>
      <c r="L99" s="31">
        <v>38350.449999999997</v>
      </c>
      <c r="M99" s="31">
        <v>2.179E-2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953.1</v>
      </c>
      <c r="D100" s="36">
        <v>955.30000000000007</v>
      </c>
      <c r="E100" s="36">
        <v>948.55000000000018</v>
      </c>
      <c r="F100" s="36">
        <v>944.00000000000011</v>
      </c>
      <c r="G100" s="36">
        <v>937.25000000000023</v>
      </c>
      <c r="H100" s="36">
        <v>959.85000000000014</v>
      </c>
      <c r="I100" s="36">
        <v>966.59999999999991</v>
      </c>
      <c r="J100" s="36">
        <v>971.15000000000009</v>
      </c>
      <c r="K100" s="31">
        <v>962.05</v>
      </c>
      <c r="L100" s="31">
        <v>950.75</v>
      </c>
      <c r="M100" s="31">
        <v>122.33117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1313.55</v>
      </c>
      <c r="D101" s="36">
        <v>1314.8999999999999</v>
      </c>
      <c r="E101" s="36">
        <v>1305.0999999999997</v>
      </c>
      <c r="F101" s="36">
        <v>1296.6499999999999</v>
      </c>
      <c r="G101" s="36">
        <v>1286.8499999999997</v>
      </c>
      <c r="H101" s="36">
        <v>1323.3499999999997</v>
      </c>
      <c r="I101" s="36">
        <v>1333.1499999999999</v>
      </c>
      <c r="J101" s="36">
        <v>1341.5999999999997</v>
      </c>
      <c r="K101" s="31">
        <v>1324.7</v>
      </c>
      <c r="L101" s="31">
        <v>1306.45</v>
      </c>
      <c r="M101" s="31">
        <v>3.0638899999999998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524.9</v>
      </c>
      <c r="D102" s="36">
        <v>531.55000000000007</v>
      </c>
      <c r="E102" s="36">
        <v>515.35000000000014</v>
      </c>
      <c r="F102" s="36">
        <v>505.80000000000007</v>
      </c>
      <c r="G102" s="36">
        <v>489.60000000000014</v>
      </c>
      <c r="H102" s="36">
        <v>541.10000000000014</v>
      </c>
      <c r="I102" s="36">
        <v>557.30000000000018</v>
      </c>
      <c r="J102" s="36">
        <v>566.85000000000014</v>
      </c>
      <c r="K102" s="31">
        <v>547.75</v>
      </c>
      <c r="L102" s="31">
        <v>522</v>
      </c>
      <c r="M102" s="31">
        <v>39.720199999999998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11.85</v>
      </c>
      <c r="D103" s="36">
        <v>11.666666666666666</v>
      </c>
      <c r="E103" s="36">
        <v>11.333333333333332</v>
      </c>
      <c r="F103" s="36">
        <v>10.816666666666666</v>
      </c>
      <c r="G103" s="36">
        <v>10.483333333333333</v>
      </c>
      <c r="H103" s="36">
        <v>12.183333333333332</v>
      </c>
      <c r="I103" s="36">
        <v>12.516666666666664</v>
      </c>
      <c r="J103" s="36">
        <v>13.033333333333331</v>
      </c>
      <c r="K103" s="31">
        <v>12</v>
      </c>
      <c r="L103" s="31">
        <v>11.15</v>
      </c>
      <c r="M103" s="31">
        <v>3791.2240499999998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91.55</v>
      </c>
      <c r="D104" s="36">
        <v>92.016666666666652</v>
      </c>
      <c r="E104" s="36">
        <v>90.683333333333309</v>
      </c>
      <c r="F104" s="36">
        <v>89.816666666666663</v>
      </c>
      <c r="G104" s="36">
        <v>88.48333333333332</v>
      </c>
      <c r="H104" s="36">
        <v>92.883333333333297</v>
      </c>
      <c r="I104" s="36">
        <v>94.21666666666664</v>
      </c>
      <c r="J104" s="36">
        <v>95.083333333333286</v>
      </c>
      <c r="K104" s="31">
        <v>93.35</v>
      </c>
      <c r="L104" s="31">
        <v>91.15</v>
      </c>
      <c r="M104" s="31">
        <v>362.52819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460.4</v>
      </c>
      <c r="D105" s="36">
        <v>462.51666666666665</v>
      </c>
      <c r="E105" s="36">
        <v>456.0333333333333</v>
      </c>
      <c r="F105" s="36">
        <v>451.66666666666663</v>
      </c>
      <c r="G105" s="36">
        <v>445.18333333333328</v>
      </c>
      <c r="H105" s="36">
        <v>466.88333333333333</v>
      </c>
      <c r="I105" s="36">
        <v>473.36666666666667</v>
      </c>
      <c r="J105" s="36">
        <v>477.73333333333335</v>
      </c>
      <c r="K105" s="31">
        <v>469</v>
      </c>
      <c r="L105" s="31">
        <v>458.15</v>
      </c>
      <c r="M105" s="31">
        <v>24.125419999999998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414.85</v>
      </c>
      <c r="D106" s="36">
        <v>417.34999999999997</v>
      </c>
      <c r="E106" s="36">
        <v>411.79999999999995</v>
      </c>
      <c r="F106" s="36">
        <v>408.75</v>
      </c>
      <c r="G106" s="36">
        <v>403.2</v>
      </c>
      <c r="H106" s="36">
        <v>420.39999999999992</v>
      </c>
      <c r="I106" s="36">
        <v>425.95</v>
      </c>
      <c r="J106" s="36">
        <v>428.99999999999989</v>
      </c>
      <c r="K106" s="31">
        <v>422.9</v>
      </c>
      <c r="L106" s="31">
        <v>414.3</v>
      </c>
      <c r="M106" s="31">
        <v>25.37529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423.15</v>
      </c>
      <c r="D107" s="36">
        <v>420.23333333333335</v>
      </c>
      <c r="E107" s="36">
        <v>415.61666666666667</v>
      </c>
      <c r="F107" s="36">
        <v>408.08333333333331</v>
      </c>
      <c r="G107" s="36">
        <v>403.46666666666664</v>
      </c>
      <c r="H107" s="36">
        <v>427.76666666666671</v>
      </c>
      <c r="I107" s="36">
        <v>432.38333333333338</v>
      </c>
      <c r="J107" s="36">
        <v>439.91666666666674</v>
      </c>
      <c r="K107" s="31">
        <v>424.85</v>
      </c>
      <c r="L107" s="31">
        <v>412.7</v>
      </c>
      <c r="M107" s="31">
        <v>16.389330000000001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2533.15</v>
      </c>
      <c r="D108" s="36">
        <v>2531.0499999999997</v>
      </c>
      <c r="E108" s="36">
        <v>2512.0999999999995</v>
      </c>
      <c r="F108" s="36">
        <v>2491.0499999999997</v>
      </c>
      <c r="G108" s="36">
        <v>2472.0999999999995</v>
      </c>
      <c r="H108" s="36">
        <v>2552.0999999999995</v>
      </c>
      <c r="I108" s="36">
        <v>2571.0499999999993</v>
      </c>
      <c r="J108" s="36">
        <v>2592.0999999999995</v>
      </c>
      <c r="K108" s="31">
        <v>2550</v>
      </c>
      <c r="L108" s="31">
        <v>2510</v>
      </c>
      <c r="M108" s="31">
        <v>7.1442699999999997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1421.2</v>
      </c>
      <c r="D109" s="36">
        <v>1422.5500000000002</v>
      </c>
      <c r="E109" s="36">
        <v>1413.2000000000003</v>
      </c>
      <c r="F109" s="36">
        <v>1405.2</v>
      </c>
      <c r="G109" s="36">
        <v>1395.8500000000001</v>
      </c>
      <c r="H109" s="36">
        <v>1430.5500000000004</v>
      </c>
      <c r="I109" s="36">
        <v>1439.9000000000003</v>
      </c>
      <c r="J109" s="36">
        <v>1447.9000000000005</v>
      </c>
      <c r="K109" s="31">
        <v>1431.9</v>
      </c>
      <c r="L109" s="31">
        <v>1414.55</v>
      </c>
      <c r="M109" s="31">
        <v>18.552109999999999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192.8</v>
      </c>
      <c r="D110" s="36">
        <v>190.98333333333335</v>
      </c>
      <c r="E110" s="36">
        <v>188.4666666666667</v>
      </c>
      <c r="F110" s="36">
        <v>184.13333333333335</v>
      </c>
      <c r="G110" s="36">
        <v>181.6166666666667</v>
      </c>
      <c r="H110" s="36">
        <v>195.31666666666669</v>
      </c>
      <c r="I110" s="36">
        <v>197.83333333333334</v>
      </c>
      <c r="J110" s="36">
        <v>202.16666666666669</v>
      </c>
      <c r="K110" s="31">
        <v>193.5</v>
      </c>
      <c r="L110" s="31">
        <v>186.65</v>
      </c>
      <c r="M110" s="31">
        <v>126.15088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1494.4</v>
      </c>
      <c r="D111" s="36">
        <v>1498.0333333333335</v>
      </c>
      <c r="E111" s="36">
        <v>1477.8166666666671</v>
      </c>
      <c r="F111" s="36">
        <v>1461.2333333333336</v>
      </c>
      <c r="G111" s="36">
        <v>1441.0166666666671</v>
      </c>
      <c r="H111" s="36">
        <v>1514.616666666667</v>
      </c>
      <c r="I111" s="36">
        <v>1534.8333333333337</v>
      </c>
      <c r="J111" s="36">
        <v>1551.416666666667</v>
      </c>
      <c r="K111" s="31">
        <v>1518.25</v>
      </c>
      <c r="L111" s="31">
        <v>1481.45</v>
      </c>
      <c r="M111" s="31">
        <v>72.20129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89.7</v>
      </c>
      <c r="D112" s="36">
        <v>89.533333333333346</v>
      </c>
      <c r="E112" s="36">
        <v>88.816666666666691</v>
      </c>
      <c r="F112" s="36">
        <v>87.933333333333351</v>
      </c>
      <c r="G112" s="36">
        <v>87.216666666666697</v>
      </c>
      <c r="H112" s="36">
        <v>90.416666666666686</v>
      </c>
      <c r="I112" s="36">
        <v>91.133333333333354</v>
      </c>
      <c r="J112" s="36">
        <v>92.01666666666668</v>
      </c>
      <c r="K112" s="31">
        <v>90.25</v>
      </c>
      <c r="L112" s="31">
        <v>88.65</v>
      </c>
      <c r="M112" s="31">
        <v>121.24612999999999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941.75</v>
      </c>
      <c r="D113" s="36">
        <v>947.31666666666661</v>
      </c>
      <c r="E113" s="36">
        <v>931.63333333333321</v>
      </c>
      <c r="F113" s="36">
        <v>921.51666666666665</v>
      </c>
      <c r="G113" s="36">
        <v>905.83333333333326</v>
      </c>
      <c r="H113" s="36">
        <v>957.43333333333317</v>
      </c>
      <c r="I113" s="36">
        <v>973.11666666666656</v>
      </c>
      <c r="J113" s="36">
        <v>983.23333333333312</v>
      </c>
      <c r="K113" s="31">
        <v>963</v>
      </c>
      <c r="L113" s="31">
        <v>937.2</v>
      </c>
      <c r="M113" s="31">
        <v>3.2829199999999998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704.6</v>
      </c>
      <c r="D114" s="36">
        <v>706.61666666666679</v>
      </c>
      <c r="E114" s="36">
        <v>701.43333333333362</v>
      </c>
      <c r="F114" s="36">
        <v>698.26666666666688</v>
      </c>
      <c r="G114" s="36">
        <v>693.08333333333371</v>
      </c>
      <c r="H114" s="36">
        <v>709.78333333333353</v>
      </c>
      <c r="I114" s="36">
        <v>714.9666666666667</v>
      </c>
      <c r="J114" s="36">
        <v>718.13333333333344</v>
      </c>
      <c r="K114" s="31">
        <v>711.8</v>
      </c>
      <c r="L114" s="31">
        <v>703.45</v>
      </c>
      <c r="M114" s="31">
        <v>9.4658899999999999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75.599999999999994</v>
      </c>
      <c r="D115" s="36">
        <v>76.2</v>
      </c>
      <c r="E115" s="36">
        <v>74.75</v>
      </c>
      <c r="F115" s="36">
        <v>73.899999999999991</v>
      </c>
      <c r="G115" s="36">
        <v>72.449999999999989</v>
      </c>
      <c r="H115" s="36">
        <v>77.050000000000011</v>
      </c>
      <c r="I115" s="36">
        <v>78.500000000000028</v>
      </c>
      <c r="J115" s="36">
        <v>79.350000000000023</v>
      </c>
      <c r="K115" s="31">
        <v>77.650000000000006</v>
      </c>
      <c r="L115" s="31">
        <v>75.349999999999994</v>
      </c>
      <c r="M115" s="31">
        <v>451.28089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448.25</v>
      </c>
      <c r="D116" s="36">
        <v>447.5</v>
      </c>
      <c r="E116" s="36">
        <v>445.55</v>
      </c>
      <c r="F116" s="36">
        <v>442.85</v>
      </c>
      <c r="G116" s="36">
        <v>440.90000000000003</v>
      </c>
      <c r="H116" s="36">
        <v>450.2</v>
      </c>
      <c r="I116" s="36">
        <v>452.15000000000003</v>
      </c>
      <c r="J116" s="36">
        <v>454.84999999999997</v>
      </c>
      <c r="K116" s="31">
        <v>449.45</v>
      </c>
      <c r="L116" s="31">
        <v>444.8</v>
      </c>
      <c r="M116" s="31">
        <v>76.515129999999999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692.55</v>
      </c>
      <c r="D117" s="36">
        <v>694.83333333333337</v>
      </c>
      <c r="E117" s="36">
        <v>688.16666666666674</v>
      </c>
      <c r="F117" s="36">
        <v>683.78333333333342</v>
      </c>
      <c r="G117" s="36">
        <v>677.11666666666679</v>
      </c>
      <c r="H117" s="36">
        <v>699.2166666666667</v>
      </c>
      <c r="I117" s="36">
        <v>705.88333333333344</v>
      </c>
      <c r="J117" s="36">
        <v>710.26666666666665</v>
      </c>
      <c r="K117" s="31">
        <v>701.5</v>
      </c>
      <c r="L117" s="31">
        <v>690.45</v>
      </c>
      <c r="M117" s="31">
        <v>16.774229999999999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397.35</v>
      </c>
      <c r="D118" s="36">
        <v>401.48333333333335</v>
      </c>
      <c r="E118" s="36">
        <v>388.9666666666667</v>
      </c>
      <c r="F118" s="36">
        <v>380.58333333333337</v>
      </c>
      <c r="G118" s="36">
        <v>368.06666666666672</v>
      </c>
      <c r="H118" s="36">
        <v>409.86666666666667</v>
      </c>
      <c r="I118" s="36">
        <v>422.38333333333333</v>
      </c>
      <c r="J118" s="36">
        <v>430.76666666666665</v>
      </c>
      <c r="K118" s="31">
        <v>414</v>
      </c>
      <c r="L118" s="31">
        <v>393.1</v>
      </c>
      <c r="M118" s="31">
        <v>39.471710000000002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777.25</v>
      </c>
      <c r="D119" s="36">
        <v>778.11666666666667</v>
      </c>
      <c r="E119" s="36">
        <v>773.68333333333339</v>
      </c>
      <c r="F119" s="36">
        <v>770.11666666666667</v>
      </c>
      <c r="G119" s="36">
        <v>765.68333333333339</v>
      </c>
      <c r="H119" s="36">
        <v>781.68333333333339</v>
      </c>
      <c r="I119" s="36">
        <v>786.11666666666656</v>
      </c>
      <c r="J119" s="36">
        <v>789.68333333333339</v>
      </c>
      <c r="K119" s="31">
        <v>782.55</v>
      </c>
      <c r="L119" s="31">
        <v>774.55</v>
      </c>
      <c r="M119" s="31">
        <v>18.416180000000001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531.5</v>
      </c>
      <c r="D120" s="36">
        <v>532.2166666666667</v>
      </c>
      <c r="E120" s="36">
        <v>528.53333333333342</v>
      </c>
      <c r="F120" s="36">
        <v>525.56666666666672</v>
      </c>
      <c r="G120" s="36">
        <v>521.88333333333344</v>
      </c>
      <c r="H120" s="36">
        <v>535.18333333333339</v>
      </c>
      <c r="I120" s="36">
        <v>538.86666666666679</v>
      </c>
      <c r="J120" s="36">
        <v>541.83333333333337</v>
      </c>
      <c r="K120" s="31">
        <v>535.9</v>
      </c>
      <c r="L120" s="31">
        <v>529.25</v>
      </c>
      <c r="M120" s="31">
        <v>32.126359999999998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1771.4</v>
      </c>
      <c r="D121" s="36">
        <v>1770.4666666666669</v>
      </c>
      <c r="E121" s="36">
        <v>1760.9833333333338</v>
      </c>
      <c r="F121" s="36">
        <v>1750.5666666666668</v>
      </c>
      <c r="G121" s="36">
        <v>1741.0833333333337</v>
      </c>
      <c r="H121" s="36">
        <v>1780.8833333333339</v>
      </c>
      <c r="I121" s="36">
        <v>1790.366666666667</v>
      </c>
      <c r="J121" s="36">
        <v>1800.783333333334</v>
      </c>
      <c r="K121" s="31">
        <v>1779.95</v>
      </c>
      <c r="L121" s="31">
        <v>1760.05</v>
      </c>
      <c r="M121" s="31">
        <v>34.998440000000002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132.85</v>
      </c>
      <c r="D122" s="36">
        <v>133.61666666666667</v>
      </c>
      <c r="E122" s="36">
        <v>131.63333333333335</v>
      </c>
      <c r="F122" s="36">
        <v>130.41666666666669</v>
      </c>
      <c r="G122" s="36">
        <v>128.43333333333337</v>
      </c>
      <c r="H122" s="36">
        <v>134.83333333333334</v>
      </c>
      <c r="I122" s="36">
        <v>136.81666666666669</v>
      </c>
      <c r="J122" s="36">
        <v>138.03333333333333</v>
      </c>
      <c r="K122" s="31">
        <v>135.6</v>
      </c>
      <c r="L122" s="31">
        <v>132.4</v>
      </c>
      <c r="M122" s="31">
        <v>64.048869999999994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2495.15</v>
      </c>
      <c r="D123" s="36">
        <v>2492.4833333333336</v>
      </c>
      <c r="E123" s="36">
        <v>2480.166666666667</v>
      </c>
      <c r="F123" s="36">
        <v>2465.1833333333334</v>
      </c>
      <c r="G123" s="36">
        <v>2452.8666666666668</v>
      </c>
      <c r="H123" s="36">
        <v>2507.4666666666672</v>
      </c>
      <c r="I123" s="36">
        <v>2519.7833333333338</v>
      </c>
      <c r="J123" s="36">
        <v>2534.7666666666673</v>
      </c>
      <c r="K123" s="31">
        <v>2504.8000000000002</v>
      </c>
      <c r="L123" s="31">
        <v>2477.5</v>
      </c>
      <c r="M123" s="31">
        <v>0.95489999999999997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400.3</v>
      </c>
      <c r="D124" s="36">
        <v>402.43333333333334</v>
      </c>
      <c r="E124" s="36">
        <v>397.61666666666667</v>
      </c>
      <c r="F124" s="36">
        <v>394.93333333333334</v>
      </c>
      <c r="G124" s="36">
        <v>390.11666666666667</v>
      </c>
      <c r="H124" s="36">
        <v>405.11666666666667</v>
      </c>
      <c r="I124" s="36">
        <v>409.93333333333339</v>
      </c>
      <c r="J124" s="36">
        <v>412.61666666666667</v>
      </c>
      <c r="K124" s="31">
        <v>407.25</v>
      </c>
      <c r="L124" s="31">
        <v>399.75</v>
      </c>
      <c r="M124" s="31">
        <v>15.90156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473.95</v>
      </c>
      <c r="D125" s="36">
        <v>474.56666666666666</v>
      </c>
      <c r="E125" s="36">
        <v>471.13333333333333</v>
      </c>
      <c r="F125" s="36">
        <v>468.31666666666666</v>
      </c>
      <c r="G125" s="36">
        <v>464.88333333333333</v>
      </c>
      <c r="H125" s="36">
        <v>477.38333333333333</v>
      </c>
      <c r="I125" s="36">
        <v>480.81666666666661</v>
      </c>
      <c r="J125" s="36">
        <v>483.63333333333333</v>
      </c>
      <c r="K125" s="31">
        <v>478</v>
      </c>
      <c r="L125" s="31">
        <v>471.75</v>
      </c>
      <c r="M125" s="31">
        <v>30.544930000000001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637.35</v>
      </c>
      <c r="D126" s="36">
        <v>638.65</v>
      </c>
      <c r="E126" s="36">
        <v>635.29999999999995</v>
      </c>
      <c r="F126" s="36">
        <v>633.25</v>
      </c>
      <c r="G126" s="36">
        <v>629.9</v>
      </c>
      <c r="H126" s="36">
        <v>640.69999999999993</v>
      </c>
      <c r="I126" s="36">
        <v>644.05000000000007</v>
      </c>
      <c r="J126" s="36">
        <v>646.09999999999991</v>
      </c>
      <c r="K126" s="31">
        <v>642</v>
      </c>
      <c r="L126" s="31">
        <v>636.6</v>
      </c>
      <c r="M126" s="31">
        <v>6.5391899999999996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3088.7</v>
      </c>
      <c r="D127" s="36">
        <v>3094.3666666666668</v>
      </c>
      <c r="E127" s="36">
        <v>3078.7333333333336</v>
      </c>
      <c r="F127" s="36">
        <v>3068.7666666666669</v>
      </c>
      <c r="G127" s="36">
        <v>3053.1333333333337</v>
      </c>
      <c r="H127" s="36">
        <v>3104.3333333333335</v>
      </c>
      <c r="I127" s="36">
        <v>3119.9666666666667</v>
      </c>
      <c r="J127" s="36">
        <v>3129.9333333333334</v>
      </c>
      <c r="K127" s="31">
        <v>3110</v>
      </c>
      <c r="L127" s="31">
        <v>3084.4</v>
      </c>
      <c r="M127" s="31">
        <v>20.66921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5244.45</v>
      </c>
      <c r="D128" s="36">
        <v>5272.4666666666662</v>
      </c>
      <c r="E128" s="36">
        <v>5201.9833333333327</v>
      </c>
      <c r="F128" s="36">
        <v>5159.5166666666664</v>
      </c>
      <c r="G128" s="36">
        <v>5089.0333333333328</v>
      </c>
      <c r="H128" s="36">
        <v>5314.9333333333325</v>
      </c>
      <c r="I128" s="36">
        <v>5385.4166666666661</v>
      </c>
      <c r="J128" s="36">
        <v>5427.8833333333323</v>
      </c>
      <c r="K128" s="31">
        <v>5342.95</v>
      </c>
      <c r="L128" s="31">
        <v>5230</v>
      </c>
      <c r="M128" s="31">
        <v>2.38862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4753.8500000000004</v>
      </c>
      <c r="D129" s="36">
        <v>4785.333333333333</v>
      </c>
      <c r="E129" s="36">
        <v>4712.0666666666657</v>
      </c>
      <c r="F129" s="36">
        <v>4670.2833333333328</v>
      </c>
      <c r="G129" s="36">
        <v>4597.0166666666655</v>
      </c>
      <c r="H129" s="36">
        <v>4827.1166666666659</v>
      </c>
      <c r="I129" s="36">
        <v>4900.3833333333341</v>
      </c>
      <c r="J129" s="36">
        <v>4942.1666666666661</v>
      </c>
      <c r="K129" s="31">
        <v>4858.6000000000004</v>
      </c>
      <c r="L129" s="31">
        <v>4743.55</v>
      </c>
      <c r="M129" s="31">
        <v>1.2497199999999999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1159.8499999999999</v>
      </c>
      <c r="D130" s="36">
        <v>1159.7</v>
      </c>
      <c r="E130" s="36">
        <v>1151.1500000000001</v>
      </c>
      <c r="F130" s="36">
        <v>1142.45</v>
      </c>
      <c r="G130" s="36">
        <v>1133.9000000000001</v>
      </c>
      <c r="H130" s="36">
        <v>1168.4000000000001</v>
      </c>
      <c r="I130" s="36">
        <v>1176.9499999999998</v>
      </c>
      <c r="J130" s="36">
        <v>1185.6500000000001</v>
      </c>
      <c r="K130" s="31">
        <v>1168.25</v>
      </c>
      <c r="L130" s="31">
        <v>1151</v>
      </c>
      <c r="M130" s="31">
        <v>8.8073899999999998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1556.3</v>
      </c>
      <c r="D131" s="36">
        <v>1551.8166666666666</v>
      </c>
      <c r="E131" s="36">
        <v>1544.4833333333331</v>
      </c>
      <c r="F131" s="36">
        <v>1532.6666666666665</v>
      </c>
      <c r="G131" s="36">
        <v>1525.333333333333</v>
      </c>
      <c r="H131" s="36">
        <v>1563.6333333333332</v>
      </c>
      <c r="I131" s="36">
        <v>1570.9666666666667</v>
      </c>
      <c r="J131" s="36">
        <v>1582.7833333333333</v>
      </c>
      <c r="K131" s="31">
        <v>1559.15</v>
      </c>
      <c r="L131" s="31">
        <v>1540</v>
      </c>
      <c r="M131" s="31">
        <v>15.369859999999999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290.55</v>
      </c>
      <c r="D132" s="36">
        <v>291.55</v>
      </c>
      <c r="E132" s="36">
        <v>288.20000000000005</v>
      </c>
      <c r="F132" s="36">
        <v>285.85000000000002</v>
      </c>
      <c r="G132" s="36">
        <v>282.50000000000006</v>
      </c>
      <c r="H132" s="36">
        <v>293.90000000000003</v>
      </c>
      <c r="I132" s="36">
        <v>297.25000000000006</v>
      </c>
      <c r="J132" s="36">
        <v>299.60000000000002</v>
      </c>
      <c r="K132" s="31">
        <v>294.89999999999998</v>
      </c>
      <c r="L132" s="31">
        <v>289.2</v>
      </c>
      <c r="M132" s="31">
        <v>17.66132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1775.1</v>
      </c>
      <c r="D133" s="36">
        <v>1777.05</v>
      </c>
      <c r="E133" s="36">
        <v>1764.1</v>
      </c>
      <c r="F133" s="36">
        <v>1753.1</v>
      </c>
      <c r="G133" s="36">
        <v>1740.1499999999999</v>
      </c>
      <c r="H133" s="36">
        <v>1788.05</v>
      </c>
      <c r="I133" s="36">
        <v>1801.0000000000002</v>
      </c>
      <c r="J133" s="36">
        <v>1812</v>
      </c>
      <c r="K133" s="31">
        <v>1790</v>
      </c>
      <c r="L133" s="31">
        <v>1766.05</v>
      </c>
      <c r="M133" s="31">
        <v>0.54993000000000003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536.1</v>
      </c>
      <c r="D134" s="36">
        <v>537.2833333333333</v>
      </c>
      <c r="E134" s="36">
        <v>534.31666666666661</v>
      </c>
      <c r="F134" s="36">
        <v>532.5333333333333</v>
      </c>
      <c r="G134" s="36">
        <v>529.56666666666661</v>
      </c>
      <c r="H134" s="36">
        <v>539.06666666666661</v>
      </c>
      <c r="I134" s="36">
        <v>542.0333333333333</v>
      </c>
      <c r="J134" s="36">
        <v>543.81666666666661</v>
      </c>
      <c r="K134" s="31">
        <v>540.25</v>
      </c>
      <c r="L134" s="31">
        <v>535.5</v>
      </c>
      <c r="M134" s="31">
        <v>7.4247500000000004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10412.1</v>
      </c>
      <c r="D135" s="36">
        <v>10397.383333333333</v>
      </c>
      <c r="E135" s="36">
        <v>10354.766666666666</v>
      </c>
      <c r="F135" s="36">
        <v>10297.433333333332</v>
      </c>
      <c r="G135" s="36">
        <v>10254.816666666666</v>
      </c>
      <c r="H135" s="36">
        <v>10454.716666666667</v>
      </c>
      <c r="I135" s="36">
        <v>10497.333333333332</v>
      </c>
      <c r="J135" s="36">
        <v>10554.666666666668</v>
      </c>
      <c r="K135" s="31">
        <v>10440</v>
      </c>
      <c r="L135" s="31">
        <v>10340.049999999999</v>
      </c>
      <c r="M135" s="31">
        <v>1.93526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573.95000000000005</v>
      </c>
      <c r="D136" s="36">
        <v>574.4666666666667</v>
      </c>
      <c r="E136" s="36">
        <v>562.08333333333337</v>
      </c>
      <c r="F136" s="36">
        <v>550.2166666666667</v>
      </c>
      <c r="G136" s="36">
        <v>537.83333333333337</v>
      </c>
      <c r="H136" s="36">
        <v>586.33333333333337</v>
      </c>
      <c r="I136" s="36">
        <v>598.71666666666658</v>
      </c>
      <c r="J136" s="36">
        <v>610.58333333333337</v>
      </c>
      <c r="K136" s="31">
        <v>586.85</v>
      </c>
      <c r="L136" s="31">
        <v>562.6</v>
      </c>
      <c r="M136" s="31">
        <v>28.956949999999999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1050.3499999999999</v>
      </c>
      <c r="D137" s="36">
        <v>1045.7</v>
      </c>
      <c r="E137" s="36">
        <v>1037.4000000000001</v>
      </c>
      <c r="F137" s="36">
        <v>1024.45</v>
      </c>
      <c r="G137" s="36">
        <v>1016.1500000000001</v>
      </c>
      <c r="H137" s="36">
        <v>1058.6500000000001</v>
      </c>
      <c r="I137" s="36">
        <v>1066.9499999999998</v>
      </c>
      <c r="J137" s="36">
        <v>1079.9000000000001</v>
      </c>
      <c r="K137" s="31">
        <v>1054</v>
      </c>
      <c r="L137" s="31">
        <v>1032.75</v>
      </c>
      <c r="M137" s="31">
        <v>14.064769999999999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909.65</v>
      </c>
      <c r="D138" s="36">
        <v>907.54999999999984</v>
      </c>
      <c r="E138" s="36">
        <v>899.04999999999973</v>
      </c>
      <c r="F138" s="36">
        <v>888.44999999999993</v>
      </c>
      <c r="G138" s="36">
        <v>879.94999999999982</v>
      </c>
      <c r="H138" s="36">
        <v>918.14999999999964</v>
      </c>
      <c r="I138" s="36">
        <v>926.64999999999986</v>
      </c>
      <c r="J138" s="36">
        <v>937.24999999999955</v>
      </c>
      <c r="K138" s="31">
        <v>916.05</v>
      </c>
      <c r="L138" s="31">
        <v>896.95</v>
      </c>
      <c r="M138" s="31">
        <v>12.42557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95.4</v>
      </c>
      <c r="D139" s="36">
        <v>95.05</v>
      </c>
      <c r="E139" s="36">
        <v>93.85</v>
      </c>
      <c r="F139" s="36">
        <v>92.3</v>
      </c>
      <c r="G139" s="36">
        <v>91.1</v>
      </c>
      <c r="H139" s="36">
        <v>96.6</v>
      </c>
      <c r="I139" s="36">
        <v>97.800000000000011</v>
      </c>
      <c r="J139" s="36">
        <v>99.35</v>
      </c>
      <c r="K139" s="31">
        <v>96.25</v>
      </c>
      <c r="L139" s="31">
        <v>93.5</v>
      </c>
      <c r="M139" s="31">
        <v>146.21378000000001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2464.1</v>
      </c>
      <c r="D140" s="36">
        <v>2489.6666666666665</v>
      </c>
      <c r="E140" s="36">
        <v>2433.4333333333329</v>
      </c>
      <c r="F140" s="36">
        <v>2402.7666666666664</v>
      </c>
      <c r="G140" s="36">
        <v>2346.5333333333328</v>
      </c>
      <c r="H140" s="36">
        <v>2520.333333333333</v>
      </c>
      <c r="I140" s="36">
        <v>2576.5666666666666</v>
      </c>
      <c r="J140" s="36">
        <v>2607.2333333333331</v>
      </c>
      <c r="K140" s="31">
        <v>2545.9</v>
      </c>
      <c r="L140" s="31">
        <v>2459</v>
      </c>
      <c r="M140" s="31">
        <v>5.7109199999999998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107738.15</v>
      </c>
      <c r="D141" s="36">
        <v>107733.25</v>
      </c>
      <c r="E141" s="36">
        <v>107303.8</v>
      </c>
      <c r="F141" s="36">
        <v>106869.45</v>
      </c>
      <c r="G141" s="36">
        <v>106440</v>
      </c>
      <c r="H141" s="36">
        <v>108167.6</v>
      </c>
      <c r="I141" s="36">
        <v>108597.05000000002</v>
      </c>
      <c r="J141" s="36">
        <v>109031.40000000001</v>
      </c>
      <c r="K141" s="31">
        <v>108162.7</v>
      </c>
      <c r="L141" s="31">
        <v>107298.9</v>
      </c>
      <c r="M141" s="31">
        <v>3.5340000000000003E-2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62.75</v>
      </c>
      <c r="D142" s="36">
        <v>63.050000000000004</v>
      </c>
      <c r="E142" s="36">
        <v>62.20000000000001</v>
      </c>
      <c r="F142" s="36">
        <v>61.650000000000006</v>
      </c>
      <c r="G142" s="36">
        <v>60.800000000000011</v>
      </c>
      <c r="H142" s="36">
        <v>63.600000000000009</v>
      </c>
      <c r="I142" s="36">
        <v>64.45</v>
      </c>
      <c r="J142" s="36">
        <v>65</v>
      </c>
      <c r="K142" s="31">
        <v>63.9</v>
      </c>
      <c r="L142" s="31">
        <v>62.5</v>
      </c>
      <c r="M142" s="31">
        <v>35.430869999999999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1236.1500000000001</v>
      </c>
      <c r="D143" s="36">
        <v>1235.8833333333334</v>
      </c>
      <c r="E143" s="36">
        <v>1225.416666666667</v>
      </c>
      <c r="F143" s="36">
        <v>1214.6833333333336</v>
      </c>
      <c r="G143" s="36">
        <v>1204.2166666666672</v>
      </c>
      <c r="H143" s="36">
        <v>1246.6166666666668</v>
      </c>
      <c r="I143" s="36">
        <v>1257.0833333333335</v>
      </c>
      <c r="J143" s="36">
        <v>1267.8166666666666</v>
      </c>
      <c r="K143" s="31">
        <v>1246.3499999999999</v>
      </c>
      <c r="L143" s="31">
        <v>1225.1500000000001</v>
      </c>
      <c r="M143" s="31">
        <v>7.2011000000000003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4265.3</v>
      </c>
      <c r="D144" s="36">
        <v>4266.6166666666659</v>
      </c>
      <c r="E144" s="36">
        <v>4224.2333333333318</v>
      </c>
      <c r="F144" s="36">
        <v>4183.1666666666661</v>
      </c>
      <c r="G144" s="36">
        <v>4140.7833333333319</v>
      </c>
      <c r="H144" s="36">
        <v>4307.6833333333316</v>
      </c>
      <c r="I144" s="36">
        <v>4350.0666666666648</v>
      </c>
      <c r="J144" s="36">
        <v>4391.1333333333314</v>
      </c>
      <c r="K144" s="31">
        <v>4309</v>
      </c>
      <c r="L144" s="31">
        <v>4225.55</v>
      </c>
      <c r="M144" s="31">
        <v>2.53952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3702.3</v>
      </c>
      <c r="D145" s="36">
        <v>3716.0833333333335</v>
      </c>
      <c r="E145" s="36">
        <v>3684.2166666666672</v>
      </c>
      <c r="F145" s="36">
        <v>3666.1333333333337</v>
      </c>
      <c r="G145" s="36">
        <v>3634.2666666666673</v>
      </c>
      <c r="H145" s="36">
        <v>3734.166666666667</v>
      </c>
      <c r="I145" s="36">
        <v>3766.0333333333328</v>
      </c>
      <c r="J145" s="36">
        <v>3784.1166666666668</v>
      </c>
      <c r="K145" s="31">
        <v>3747.95</v>
      </c>
      <c r="L145" s="31">
        <v>3698</v>
      </c>
      <c r="M145" s="31">
        <v>2.73902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23202.05</v>
      </c>
      <c r="D146" s="36">
        <v>23135.316666666666</v>
      </c>
      <c r="E146" s="36">
        <v>22996.73333333333</v>
      </c>
      <c r="F146" s="36">
        <v>22791.416666666664</v>
      </c>
      <c r="G146" s="36">
        <v>22652.833333333328</v>
      </c>
      <c r="H146" s="36">
        <v>23340.633333333331</v>
      </c>
      <c r="I146" s="36">
        <v>23479.216666666667</v>
      </c>
      <c r="J146" s="36">
        <v>23684.533333333333</v>
      </c>
      <c r="K146" s="31">
        <v>23273.9</v>
      </c>
      <c r="L146" s="31">
        <v>22930</v>
      </c>
      <c r="M146" s="31">
        <v>0.67337999999999998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52.55</v>
      </c>
      <c r="D147" s="36">
        <v>52.566666666666663</v>
      </c>
      <c r="E147" s="36">
        <v>52.133333333333326</v>
      </c>
      <c r="F147" s="36">
        <v>51.716666666666661</v>
      </c>
      <c r="G147" s="36">
        <v>51.283333333333324</v>
      </c>
      <c r="H147" s="36">
        <v>52.983333333333327</v>
      </c>
      <c r="I147" s="36">
        <v>53.416666666666664</v>
      </c>
      <c r="J147" s="36">
        <v>53.833333333333329</v>
      </c>
      <c r="K147" s="31">
        <v>53</v>
      </c>
      <c r="L147" s="31">
        <v>52.15</v>
      </c>
      <c r="M147" s="31">
        <v>138.48984999999999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150.30000000000001</v>
      </c>
      <c r="D148" s="36">
        <v>151.26666666666668</v>
      </c>
      <c r="E148" s="36">
        <v>148.73333333333335</v>
      </c>
      <c r="F148" s="36">
        <v>147.16666666666666</v>
      </c>
      <c r="G148" s="36">
        <v>144.63333333333333</v>
      </c>
      <c r="H148" s="36">
        <v>152.83333333333337</v>
      </c>
      <c r="I148" s="36">
        <v>155.36666666666673</v>
      </c>
      <c r="J148" s="36">
        <v>156.93333333333339</v>
      </c>
      <c r="K148" s="31">
        <v>153.80000000000001</v>
      </c>
      <c r="L148" s="31">
        <v>149.69999999999999</v>
      </c>
      <c r="M148" s="31">
        <v>232.02583000000001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238.7</v>
      </c>
      <c r="D149" s="36">
        <v>238.13333333333333</v>
      </c>
      <c r="E149" s="36">
        <v>236.56666666666666</v>
      </c>
      <c r="F149" s="36">
        <v>234.43333333333334</v>
      </c>
      <c r="G149" s="36">
        <v>232.86666666666667</v>
      </c>
      <c r="H149" s="36">
        <v>240.26666666666665</v>
      </c>
      <c r="I149" s="36">
        <v>241.83333333333331</v>
      </c>
      <c r="J149" s="36">
        <v>243.96666666666664</v>
      </c>
      <c r="K149" s="31">
        <v>239.7</v>
      </c>
      <c r="L149" s="31">
        <v>236</v>
      </c>
      <c r="M149" s="31">
        <v>143.13042999999999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148.5</v>
      </c>
      <c r="D150" s="36">
        <v>148.81666666666666</v>
      </c>
      <c r="E150" s="36">
        <v>147.38333333333333</v>
      </c>
      <c r="F150" s="36">
        <v>146.26666666666665</v>
      </c>
      <c r="G150" s="36">
        <v>144.83333333333331</v>
      </c>
      <c r="H150" s="36">
        <v>149.93333333333334</v>
      </c>
      <c r="I150" s="36">
        <v>151.36666666666667</v>
      </c>
      <c r="J150" s="36">
        <v>152.48333333333335</v>
      </c>
      <c r="K150" s="31">
        <v>150.25</v>
      </c>
      <c r="L150" s="31">
        <v>147.69999999999999</v>
      </c>
      <c r="M150" s="31">
        <v>23.562010000000001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1148.5999999999999</v>
      </c>
      <c r="D151" s="36">
        <v>1153.6166666666668</v>
      </c>
      <c r="E151" s="36">
        <v>1141.2833333333335</v>
      </c>
      <c r="F151" s="36">
        <v>1133.9666666666667</v>
      </c>
      <c r="G151" s="36">
        <v>1121.6333333333334</v>
      </c>
      <c r="H151" s="36">
        <v>1160.9333333333336</v>
      </c>
      <c r="I151" s="36">
        <v>1173.2666666666667</v>
      </c>
      <c r="J151" s="36">
        <v>1180.5833333333337</v>
      </c>
      <c r="K151" s="31">
        <v>1165.95</v>
      </c>
      <c r="L151" s="31">
        <v>1146.3</v>
      </c>
      <c r="M151" s="31">
        <v>4.0510599999999997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4161.8999999999996</v>
      </c>
      <c r="D152" s="36">
        <v>4188.916666666667</v>
      </c>
      <c r="E152" s="36">
        <v>4114.2333333333336</v>
      </c>
      <c r="F152" s="36">
        <v>4066.5666666666666</v>
      </c>
      <c r="G152" s="36">
        <v>3991.8833333333332</v>
      </c>
      <c r="H152" s="36">
        <v>4236.5833333333339</v>
      </c>
      <c r="I152" s="36">
        <v>4311.2666666666664</v>
      </c>
      <c r="J152" s="36">
        <v>4358.9333333333343</v>
      </c>
      <c r="K152" s="31">
        <v>4263.6000000000004</v>
      </c>
      <c r="L152" s="31">
        <v>4141.25</v>
      </c>
      <c r="M152" s="31">
        <v>0.72167000000000003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311.85000000000002</v>
      </c>
      <c r="D153" s="36">
        <v>314.41666666666669</v>
      </c>
      <c r="E153" s="36">
        <v>306.83333333333337</v>
      </c>
      <c r="F153" s="36">
        <v>301.81666666666666</v>
      </c>
      <c r="G153" s="36">
        <v>294.23333333333335</v>
      </c>
      <c r="H153" s="36">
        <v>319.43333333333339</v>
      </c>
      <c r="I153" s="36">
        <v>327.01666666666677</v>
      </c>
      <c r="J153" s="36">
        <v>332.03333333333342</v>
      </c>
      <c r="K153" s="31">
        <v>322</v>
      </c>
      <c r="L153" s="31">
        <v>309.39999999999998</v>
      </c>
      <c r="M153" s="31">
        <v>30.556650000000001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183.25</v>
      </c>
      <c r="D154" s="36">
        <v>183.56666666666669</v>
      </c>
      <c r="E154" s="36">
        <v>182.43333333333339</v>
      </c>
      <c r="F154" s="36">
        <v>181.6166666666667</v>
      </c>
      <c r="G154" s="36">
        <v>180.48333333333341</v>
      </c>
      <c r="H154" s="36">
        <v>184.38333333333338</v>
      </c>
      <c r="I154" s="36">
        <v>185.51666666666665</v>
      </c>
      <c r="J154" s="36">
        <v>186.33333333333337</v>
      </c>
      <c r="K154" s="31">
        <v>184.7</v>
      </c>
      <c r="L154" s="31">
        <v>182.75</v>
      </c>
      <c r="M154" s="31">
        <v>84.996009999999998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39513.85</v>
      </c>
      <c r="D155" s="36">
        <v>39529.599999999999</v>
      </c>
      <c r="E155" s="36">
        <v>39284.199999999997</v>
      </c>
      <c r="F155" s="36">
        <v>39054.549999999996</v>
      </c>
      <c r="G155" s="36">
        <v>38809.149999999994</v>
      </c>
      <c r="H155" s="36">
        <v>39759.25</v>
      </c>
      <c r="I155" s="36">
        <v>40004.650000000009</v>
      </c>
      <c r="J155" s="36">
        <v>40234.300000000003</v>
      </c>
      <c r="K155" s="31">
        <v>39775</v>
      </c>
      <c r="L155" s="31">
        <v>39299.949999999997</v>
      </c>
      <c r="M155" s="31">
        <v>0.16722000000000001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1315</v>
      </c>
      <c r="D156" s="36">
        <v>1321.9666666666667</v>
      </c>
      <c r="E156" s="36">
        <v>1294.0333333333333</v>
      </c>
      <c r="F156" s="36">
        <v>1273.0666666666666</v>
      </c>
      <c r="G156" s="36">
        <v>1245.1333333333332</v>
      </c>
      <c r="H156" s="36">
        <v>1342.9333333333334</v>
      </c>
      <c r="I156" s="36">
        <v>1370.8666666666668</v>
      </c>
      <c r="J156" s="36">
        <v>1391.8333333333335</v>
      </c>
      <c r="K156" s="31">
        <v>1349.9</v>
      </c>
      <c r="L156" s="31">
        <v>1301</v>
      </c>
      <c r="M156" s="31">
        <v>5.1363399999999997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971.75</v>
      </c>
      <c r="D157" s="36">
        <v>965.25</v>
      </c>
      <c r="E157" s="36">
        <v>952.5</v>
      </c>
      <c r="F157" s="36">
        <v>933.25</v>
      </c>
      <c r="G157" s="36">
        <v>920.5</v>
      </c>
      <c r="H157" s="36">
        <v>984.5</v>
      </c>
      <c r="I157" s="36">
        <v>997.25</v>
      </c>
      <c r="J157" s="36">
        <v>1016.5</v>
      </c>
      <c r="K157" s="31">
        <v>978</v>
      </c>
      <c r="L157" s="31">
        <v>946</v>
      </c>
      <c r="M157" s="31">
        <v>45.185220000000001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1067.95</v>
      </c>
      <c r="D158" s="36">
        <v>1068.5</v>
      </c>
      <c r="E158" s="36">
        <v>1059</v>
      </c>
      <c r="F158" s="36">
        <v>1050.05</v>
      </c>
      <c r="G158" s="36">
        <v>1040.55</v>
      </c>
      <c r="H158" s="36">
        <v>1077.45</v>
      </c>
      <c r="I158" s="36">
        <v>1086.95</v>
      </c>
      <c r="J158" s="36">
        <v>1095.9000000000001</v>
      </c>
      <c r="K158" s="31">
        <v>1078</v>
      </c>
      <c r="L158" s="31">
        <v>1059.55</v>
      </c>
      <c r="M158" s="31">
        <v>5.1422600000000003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5760.95</v>
      </c>
      <c r="D159" s="36">
        <v>5797.1166666666659</v>
      </c>
      <c r="E159" s="36">
        <v>5709.2333333333318</v>
      </c>
      <c r="F159" s="36">
        <v>5657.5166666666655</v>
      </c>
      <c r="G159" s="36">
        <v>5569.6333333333314</v>
      </c>
      <c r="H159" s="36">
        <v>5848.8333333333321</v>
      </c>
      <c r="I159" s="36">
        <v>5936.7166666666653</v>
      </c>
      <c r="J159" s="36">
        <v>5988.4333333333325</v>
      </c>
      <c r="K159" s="31">
        <v>5885</v>
      </c>
      <c r="L159" s="31">
        <v>5745.4</v>
      </c>
      <c r="M159" s="31">
        <v>4.3701499999999998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224.75</v>
      </c>
      <c r="D160" s="36">
        <v>225.18333333333331</v>
      </c>
      <c r="E160" s="36">
        <v>223.56666666666661</v>
      </c>
      <c r="F160" s="36">
        <v>222.3833333333333</v>
      </c>
      <c r="G160" s="36">
        <v>220.76666666666659</v>
      </c>
      <c r="H160" s="36">
        <v>226.36666666666662</v>
      </c>
      <c r="I160" s="36">
        <v>227.98333333333335</v>
      </c>
      <c r="J160" s="36">
        <v>229.16666666666663</v>
      </c>
      <c r="K160" s="31">
        <v>226.8</v>
      </c>
      <c r="L160" s="31">
        <v>224</v>
      </c>
      <c r="M160" s="31">
        <v>27.051819999999999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250</v>
      </c>
      <c r="D161" s="36">
        <v>251.13333333333333</v>
      </c>
      <c r="E161" s="36">
        <v>246.76666666666665</v>
      </c>
      <c r="F161" s="36">
        <v>243.53333333333333</v>
      </c>
      <c r="G161" s="36">
        <v>239.16666666666666</v>
      </c>
      <c r="H161" s="36">
        <v>254.36666666666665</v>
      </c>
      <c r="I161" s="36">
        <v>258.73333333333335</v>
      </c>
      <c r="J161" s="36">
        <v>261.96666666666664</v>
      </c>
      <c r="K161" s="31">
        <v>255.5</v>
      </c>
      <c r="L161" s="31">
        <v>247.9</v>
      </c>
      <c r="M161" s="31">
        <v>169.01311000000001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17761.3</v>
      </c>
      <c r="D162" s="36">
        <v>17756.5</v>
      </c>
      <c r="E162" s="36">
        <v>17654.849999999999</v>
      </c>
      <c r="F162" s="36">
        <v>17548.399999999998</v>
      </c>
      <c r="G162" s="36">
        <v>17446.749999999996</v>
      </c>
      <c r="H162" s="36">
        <v>17862.95</v>
      </c>
      <c r="I162" s="36">
        <v>17964.600000000002</v>
      </c>
      <c r="J162" s="36">
        <v>18071.050000000003</v>
      </c>
      <c r="K162" s="31">
        <v>17858.150000000001</v>
      </c>
      <c r="L162" s="31">
        <v>17650.05</v>
      </c>
      <c r="M162" s="31">
        <v>1.6639999999999999E-2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2487.65</v>
      </c>
      <c r="D163" s="36">
        <v>2478.2166666666667</v>
      </c>
      <c r="E163" s="36">
        <v>2464.4333333333334</v>
      </c>
      <c r="F163" s="36">
        <v>2441.2166666666667</v>
      </c>
      <c r="G163" s="36">
        <v>2427.4333333333334</v>
      </c>
      <c r="H163" s="36">
        <v>2501.4333333333334</v>
      </c>
      <c r="I163" s="36">
        <v>2515.2166666666672</v>
      </c>
      <c r="J163" s="36">
        <v>2538.4333333333334</v>
      </c>
      <c r="K163" s="31">
        <v>2492</v>
      </c>
      <c r="L163" s="31">
        <v>2455</v>
      </c>
      <c r="M163" s="31">
        <v>4.4916999999999998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3488.3</v>
      </c>
      <c r="D164" s="36">
        <v>3495.7999999999997</v>
      </c>
      <c r="E164" s="36">
        <v>3469.5999999999995</v>
      </c>
      <c r="F164" s="36">
        <v>3450.8999999999996</v>
      </c>
      <c r="G164" s="36">
        <v>3424.6999999999994</v>
      </c>
      <c r="H164" s="36">
        <v>3514.4999999999995</v>
      </c>
      <c r="I164" s="36">
        <v>3540.6999999999994</v>
      </c>
      <c r="J164" s="36">
        <v>3559.3999999999996</v>
      </c>
      <c r="K164" s="31">
        <v>3522</v>
      </c>
      <c r="L164" s="31">
        <v>3477.1</v>
      </c>
      <c r="M164" s="31">
        <v>2.4758900000000001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76.05</v>
      </c>
      <c r="D165" s="36">
        <v>76.466666666666654</v>
      </c>
      <c r="E165" s="36">
        <v>75.083333333333314</v>
      </c>
      <c r="F165" s="36">
        <v>74.11666666666666</v>
      </c>
      <c r="G165" s="36">
        <v>72.73333333333332</v>
      </c>
      <c r="H165" s="36">
        <v>77.433333333333309</v>
      </c>
      <c r="I165" s="36">
        <v>78.816666666666663</v>
      </c>
      <c r="J165" s="36">
        <v>79.783333333333303</v>
      </c>
      <c r="K165" s="31">
        <v>77.849999999999994</v>
      </c>
      <c r="L165" s="31">
        <v>75.5</v>
      </c>
      <c r="M165" s="31">
        <v>598.70131000000003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747.85</v>
      </c>
      <c r="D166" s="36">
        <v>747.43333333333339</v>
      </c>
      <c r="E166" s="36">
        <v>736.61666666666679</v>
      </c>
      <c r="F166" s="36">
        <v>725.38333333333344</v>
      </c>
      <c r="G166" s="36">
        <v>714.56666666666683</v>
      </c>
      <c r="H166" s="36">
        <v>758.66666666666674</v>
      </c>
      <c r="I166" s="36">
        <v>769.48333333333335</v>
      </c>
      <c r="J166" s="36">
        <v>780.7166666666667</v>
      </c>
      <c r="K166" s="31">
        <v>758.25</v>
      </c>
      <c r="L166" s="31">
        <v>736.2</v>
      </c>
      <c r="M166" s="31">
        <v>14.845890000000001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5228.3</v>
      </c>
      <c r="D167" s="36">
        <v>5243.4666666666662</v>
      </c>
      <c r="E167" s="36">
        <v>5186.9333333333325</v>
      </c>
      <c r="F167" s="36">
        <v>5145.5666666666666</v>
      </c>
      <c r="G167" s="36">
        <v>5089.0333333333328</v>
      </c>
      <c r="H167" s="36">
        <v>5284.8333333333321</v>
      </c>
      <c r="I167" s="36">
        <v>5341.3666666666668</v>
      </c>
      <c r="J167" s="36">
        <v>5382.7333333333318</v>
      </c>
      <c r="K167" s="31">
        <v>5300</v>
      </c>
      <c r="L167" s="31">
        <v>5202.1000000000004</v>
      </c>
      <c r="M167" s="31">
        <v>4.0095000000000001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377.6</v>
      </c>
      <c r="D168" s="36">
        <v>379.90000000000003</v>
      </c>
      <c r="E168" s="36">
        <v>373.80000000000007</v>
      </c>
      <c r="F168" s="36">
        <v>370.00000000000006</v>
      </c>
      <c r="G168" s="36">
        <v>363.90000000000009</v>
      </c>
      <c r="H168" s="36">
        <v>383.70000000000005</v>
      </c>
      <c r="I168" s="36">
        <v>389.80000000000007</v>
      </c>
      <c r="J168" s="36">
        <v>393.6</v>
      </c>
      <c r="K168" s="31">
        <v>386</v>
      </c>
      <c r="L168" s="31">
        <v>376.1</v>
      </c>
      <c r="M168" s="31">
        <v>17.791810000000002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198.5</v>
      </c>
      <c r="D169" s="36">
        <v>198.33333333333334</v>
      </c>
      <c r="E169" s="36">
        <v>197.51666666666668</v>
      </c>
      <c r="F169" s="36">
        <v>196.53333333333333</v>
      </c>
      <c r="G169" s="36">
        <v>195.71666666666667</v>
      </c>
      <c r="H169" s="36">
        <v>199.31666666666669</v>
      </c>
      <c r="I169" s="36">
        <v>200.13333333333335</v>
      </c>
      <c r="J169" s="36">
        <v>201.1166666666667</v>
      </c>
      <c r="K169" s="31">
        <v>199.15</v>
      </c>
      <c r="L169" s="31">
        <v>197.35</v>
      </c>
      <c r="M169" s="31">
        <v>100.31916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723.8</v>
      </c>
      <c r="D170" s="36">
        <v>730.81666666666661</v>
      </c>
      <c r="E170" s="36">
        <v>706.28333333333319</v>
      </c>
      <c r="F170" s="36">
        <v>688.76666666666654</v>
      </c>
      <c r="G170" s="36">
        <v>664.23333333333312</v>
      </c>
      <c r="H170" s="36">
        <v>748.33333333333326</v>
      </c>
      <c r="I170" s="36">
        <v>772.86666666666656</v>
      </c>
      <c r="J170" s="36">
        <v>790.38333333333333</v>
      </c>
      <c r="K170" s="31">
        <v>755.35</v>
      </c>
      <c r="L170" s="31">
        <v>713.3</v>
      </c>
      <c r="M170" s="31">
        <v>43.222619999999999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983.4</v>
      </c>
      <c r="D171" s="36">
        <v>975.46666666666658</v>
      </c>
      <c r="E171" s="36">
        <v>956.13333333333321</v>
      </c>
      <c r="F171" s="36">
        <v>928.86666666666667</v>
      </c>
      <c r="G171" s="36">
        <v>909.5333333333333</v>
      </c>
      <c r="H171" s="36">
        <v>1002.7333333333331</v>
      </c>
      <c r="I171" s="36">
        <v>1022.0666666666664</v>
      </c>
      <c r="J171" s="36">
        <v>1049.333333333333</v>
      </c>
      <c r="K171" s="31">
        <v>994.8</v>
      </c>
      <c r="L171" s="31">
        <v>948.2</v>
      </c>
      <c r="M171" s="31">
        <v>19.116540000000001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291.60000000000002</v>
      </c>
      <c r="D172" s="36">
        <v>291.48333333333335</v>
      </c>
      <c r="E172" s="36">
        <v>288.7166666666667</v>
      </c>
      <c r="F172" s="36">
        <v>285.83333333333337</v>
      </c>
      <c r="G172" s="36">
        <v>283.06666666666672</v>
      </c>
      <c r="H172" s="36">
        <v>294.36666666666667</v>
      </c>
      <c r="I172" s="36">
        <v>297.13333333333333</v>
      </c>
      <c r="J172" s="36">
        <v>300.01666666666665</v>
      </c>
      <c r="K172" s="31">
        <v>294.25</v>
      </c>
      <c r="L172" s="31">
        <v>288.60000000000002</v>
      </c>
      <c r="M172" s="31">
        <v>126.8901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2345.0500000000002</v>
      </c>
      <c r="D173" s="36">
        <v>2335.9166666666665</v>
      </c>
      <c r="E173" s="36">
        <v>2322.1333333333332</v>
      </c>
      <c r="F173" s="36">
        <v>2299.2166666666667</v>
      </c>
      <c r="G173" s="36">
        <v>2285.4333333333334</v>
      </c>
      <c r="H173" s="36">
        <v>2358.833333333333</v>
      </c>
      <c r="I173" s="36">
        <v>2372.6166666666668</v>
      </c>
      <c r="J173" s="36">
        <v>2395.5333333333328</v>
      </c>
      <c r="K173" s="31">
        <v>2349.6999999999998</v>
      </c>
      <c r="L173" s="31">
        <v>2313</v>
      </c>
      <c r="M173" s="31">
        <v>49.070590000000003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88.6</v>
      </c>
      <c r="D174" s="36">
        <v>88.883333333333326</v>
      </c>
      <c r="E174" s="36">
        <v>88.116666666666646</v>
      </c>
      <c r="F174" s="36">
        <v>87.633333333333326</v>
      </c>
      <c r="G174" s="36">
        <v>86.866666666666646</v>
      </c>
      <c r="H174" s="36">
        <v>89.366666666666646</v>
      </c>
      <c r="I174" s="36">
        <v>90.133333333333326</v>
      </c>
      <c r="J174" s="36">
        <v>90.616666666666646</v>
      </c>
      <c r="K174" s="31">
        <v>89.65</v>
      </c>
      <c r="L174" s="31">
        <v>88.4</v>
      </c>
      <c r="M174" s="31">
        <v>155.03178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800.7</v>
      </c>
      <c r="D175" s="36">
        <v>798.65</v>
      </c>
      <c r="E175" s="36">
        <v>795.09999999999991</v>
      </c>
      <c r="F175" s="36">
        <v>789.49999999999989</v>
      </c>
      <c r="G175" s="36">
        <v>785.94999999999982</v>
      </c>
      <c r="H175" s="36">
        <v>804.25</v>
      </c>
      <c r="I175" s="36">
        <v>807.8</v>
      </c>
      <c r="J175" s="36">
        <v>813.40000000000009</v>
      </c>
      <c r="K175" s="31">
        <v>802.2</v>
      </c>
      <c r="L175" s="31">
        <v>793.05</v>
      </c>
      <c r="M175" s="31">
        <v>5.9654499999999997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1309.3499999999999</v>
      </c>
      <c r="D176" s="36">
        <v>1303.8166666666668</v>
      </c>
      <c r="E176" s="36">
        <v>1296.6833333333336</v>
      </c>
      <c r="F176" s="36">
        <v>1284.0166666666669</v>
      </c>
      <c r="G176" s="36">
        <v>1276.8833333333337</v>
      </c>
      <c r="H176" s="36">
        <v>1316.4833333333336</v>
      </c>
      <c r="I176" s="36">
        <v>1323.6166666666668</v>
      </c>
      <c r="J176" s="36">
        <v>1336.2833333333335</v>
      </c>
      <c r="K176" s="31">
        <v>1310.95</v>
      </c>
      <c r="L176" s="31">
        <v>1291.1500000000001</v>
      </c>
      <c r="M176" s="31">
        <v>13.74812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588.35</v>
      </c>
      <c r="D177" s="36">
        <v>590.98333333333323</v>
      </c>
      <c r="E177" s="36">
        <v>584.96666666666647</v>
      </c>
      <c r="F177" s="36">
        <v>581.58333333333326</v>
      </c>
      <c r="G177" s="36">
        <v>575.56666666666649</v>
      </c>
      <c r="H177" s="36">
        <v>594.36666666666645</v>
      </c>
      <c r="I177" s="36">
        <v>600.3833333333331</v>
      </c>
      <c r="J177" s="36">
        <v>603.76666666666642</v>
      </c>
      <c r="K177" s="31">
        <v>597</v>
      </c>
      <c r="L177" s="31">
        <v>587.6</v>
      </c>
      <c r="M177" s="31">
        <v>142.20119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26501.35</v>
      </c>
      <c r="D178" s="36">
        <v>26540.45</v>
      </c>
      <c r="E178" s="36">
        <v>26160.9</v>
      </c>
      <c r="F178" s="36">
        <v>25820.45</v>
      </c>
      <c r="G178" s="36">
        <v>25440.9</v>
      </c>
      <c r="H178" s="36">
        <v>26880.9</v>
      </c>
      <c r="I178" s="36">
        <v>27260.449999999997</v>
      </c>
      <c r="J178" s="36">
        <v>27600.9</v>
      </c>
      <c r="K178" s="31">
        <v>26920</v>
      </c>
      <c r="L178" s="31">
        <v>26200</v>
      </c>
      <c r="M178" s="31">
        <v>0.31503999999999999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1898.6</v>
      </c>
      <c r="D179" s="36">
        <v>1901.55</v>
      </c>
      <c r="E179" s="36">
        <v>1882.6</v>
      </c>
      <c r="F179" s="36">
        <v>1866.6</v>
      </c>
      <c r="G179" s="36">
        <v>1847.6499999999999</v>
      </c>
      <c r="H179" s="36">
        <v>1917.55</v>
      </c>
      <c r="I179" s="36">
        <v>1936.5000000000002</v>
      </c>
      <c r="J179" s="36">
        <v>1952.5</v>
      </c>
      <c r="K179" s="31">
        <v>1920.5</v>
      </c>
      <c r="L179" s="31">
        <v>1885.55</v>
      </c>
      <c r="M179" s="31">
        <v>9.1228300000000004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3558.5</v>
      </c>
      <c r="D180" s="36">
        <v>3579.3333333333335</v>
      </c>
      <c r="E180" s="36">
        <v>3524.7166666666672</v>
      </c>
      <c r="F180" s="36">
        <v>3490.9333333333338</v>
      </c>
      <c r="G180" s="36">
        <v>3436.3166666666675</v>
      </c>
      <c r="H180" s="36">
        <v>3613.1166666666668</v>
      </c>
      <c r="I180" s="36">
        <v>3667.7333333333327</v>
      </c>
      <c r="J180" s="36">
        <v>3701.5166666666664</v>
      </c>
      <c r="K180" s="31">
        <v>3633.95</v>
      </c>
      <c r="L180" s="31">
        <v>3545.55</v>
      </c>
      <c r="M180" s="31">
        <v>4.6797500000000003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559.65</v>
      </c>
      <c r="D181" s="36">
        <v>561.44999999999993</v>
      </c>
      <c r="E181" s="36">
        <v>554.29999999999984</v>
      </c>
      <c r="F181" s="36">
        <v>548.94999999999993</v>
      </c>
      <c r="G181" s="36">
        <v>541.79999999999984</v>
      </c>
      <c r="H181" s="36">
        <v>566.79999999999984</v>
      </c>
      <c r="I181" s="36">
        <v>573.94999999999993</v>
      </c>
      <c r="J181" s="36">
        <v>579.29999999999984</v>
      </c>
      <c r="K181" s="31">
        <v>568.6</v>
      </c>
      <c r="L181" s="31">
        <v>556.1</v>
      </c>
      <c r="M181" s="31">
        <v>9.9646399999999993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2250</v>
      </c>
      <c r="D182" s="36">
        <v>2256.2666666666669</v>
      </c>
      <c r="E182" s="36">
        <v>2232.5333333333338</v>
      </c>
      <c r="F182" s="36">
        <v>2215.0666666666671</v>
      </c>
      <c r="G182" s="36">
        <v>2191.3333333333339</v>
      </c>
      <c r="H182" s="36">
        <v>2273.7333333333336</v>
      </c>
      <c r="I182" s="36">
        <v>2297.4666666666662</v>
      </c>
      <c r="J182" s="36">
        <v>2314.9333333333334</v>
      </c>
      <c r="K182" s="31">
        <v>2280</v>
      </c>
      <c r="L182" s="31">
        <v>2238.8000000000002</v>
      </c>
      <c r="M182" s="31">
        <v>5.5131100000000002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1128.75</v>
      </c>
      <c r="D183" s="36">
        <v>1128.5166666666667</v>
      </c>
      <c r="E183" s="36">
        <v>1122.5833333333333</v>
      </c>
      <c r="F183" s="36">
        <v>1116.4166666666665</v>
      </c>
      <c r="G183" s="36">
        <v>1110.4833333333331</v>
      </c>
      <c r="H183" s="36">
        <v>1134.6833333333334</v>
      </c>
      <c r="I183" s="36">
        <v>1140.6166666666668</v>
      </c>
      <c r="J183" s="36">
        <v>1146.7833333333335</v>
      </c>
      <c r="K183" s="31">
        <v>1134.45</v>
      </c>
      <c r="L183" s="31">
        <v>1122.3499999999999</v>
      </c>
      <c r="M183" s="31">
        <v>14.560449999999999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622.5</v>
      </c>
      <c r="D184" s="36">
        <v>621</v>
      </c>
      <c r="E184" s="36">
        <v>615</v>
      </c>
      <c r="F184" s="36">
        <v>607.5</v>
      </c>
      <c r="G184" s="36">
        <v>601.5</v>
      </c>
      <c r="H184" s="36">
        <v>628.5</v>
      </c>
      <c r="I184" s="36">
        <v>634.5</v>
      </c>
      <c r="J184" s="36">
        <v>642</v>
      </c>
      <c r="K184" s="31">
        <v>627</v>
      </c>
      <c r="L184" s="31">
        <v>613.5</v>
      </c>
      <c r="M184" s="31">
        <v>6.7743799999999998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785.2</v>
      </c>
      <c r="D185" s="36">
        <v>784.9</v>
      </c>
      <c r="E185" s="36">
        <v>778.4</v>
      </c>
      <c r="F185" s="36">
        <v>771.6</v>
      </c>
      <c r="G185" s="36">
        <v>765.1</v>
      </c>
      <c r="H185" s="36">
        <v>791.69999999999993</v>
      </c>
      <c r="I185" s="36">
        <v>798.19999999999993</v>
      </c>
      <c r="J185" s="36">
        <v>804.99999999999989</v>
      </c>
      <c r="K185" s="31">
        <v>791.4</v>
      </c>
      <c r="L185" s="31">
        <v>778.1</v>
      </c>
      <c r="M185" s="31">
        <v>4.9629300000000001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1036.0999999999999</v>
      </c>
      <c r="D186" s="36">
        <v>1044.0333333333333</v>
      </c>
      <c r="E186" s="36">
        <v>1025.0666666666666</v>
      </c>
      <c r="F186" s="36">
        <v>1014.0333333333333</v>
      </c>
      <c r="G186" s="36">
        <v>995.06666666666661</v>
      </c>
      <c r="H186" s="36">
        <v>1055.0666666666666</v>
      </c>
      <c r="I186" s="36">
        <v>1074.0333333333333</v>
      </c>
      <c r="J186" s="36">
        <v>1085.0666666666666</v>
      </c>
      <c r="K186" s="31">
        <v>1063</v>
      </c>
      <c r="L186" s="31">
        <v>1033</v>
      </c>
      <c r="M186" s="31">
        <v>27.580829999999999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1833.4</v>
      </c>
      <c r="D187" s="36">
        <v>1835.95</v>
      </c>
      <c r="E187" s="36">
        <v>1822.45</v>
      </c>
      <c r="F187" s="36">
        <v>1811.5</v>
      </c>
      <c r="G187" s="36">
        <v>1798</v>
      </c>
      <c r="H187" s="36">
        <v>1846.9</v>
      </c>
      <c r="I187" s="36">
        <v>1860.4</v>
      </c>
      <c r="J187" s="36">
        <v>1871.3500000000001</v>
      </c>
      <c r="K187" s="31">
        <v>1849.45</v>
      </c>
      <c r="L187" s="31">
        <v>1825</v>
      </c>
      <c r="M187" s="31">
        <v>6.0091999999999999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888.4</v>
      </c>
      <c r="D188" s="36">
        <v>890.6</v>
      </c>
      <c r="E188" s="36">
        <v>884</v>
      </c>
      <c r="F188" s="36">
        <v>879.6</v>
      </c>
      <c r="G188" s="36">
        <v>873</v>
      </c>
      <c r="H188" s="36">
        <v>895</v>
      </c>
      <c r="I188" s="36">
        <v>901.60000000000014</v>
      </c>
      <c r="J188" s="36">
        <v>906</v>
      </c>
      <c r="K188" s="31">
        <v>897.2</v>
      </c>
      <c r="L188" s="31">
        <v>886.2</v>
      </c>
      <c r="M188" s="31">
        <v>10.62565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7315.1</v>
      </c>
      <c r="D189" s="36">
        <v>7368.0333333333328</v>
      </c>
      <c r="E189" s="36">
        <v>7246.0666666666657</v>
      </c>
      <c r="F189" s="36">
        <v>7177.0333333333328</v>
      </c>
      <c r="G189" s="36">
        <v>7055.0666666666657</v>
      </c>
      <c r="H189" s="36">
        <v>7437.0666666666657</v>
      </c>
      <c r="I189" s="36">
        <v>7559.0333333333328</v>
      </c>
      <c r="J189" s="36">
        <v>7628.0666666666657</v>
      </c>
      <c r="K189" s="31">
        <v>7490</v>
      </c>
      <c r="L189" s="31">
        <v>7299</v>
      </c>
      <c r="M189" s="31">
        <v>1.63676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634</v>
      </c>
      <c r="D190" s="36">
        <v>634.80000000000007</v>
      </c>
      <c r="E190" s="36">
        <v>631.80000000000018</v>
      </c>
      <c r="F190" s="36">
        <v>629.60000000000014</v>
      </c>
      <c r="G190" s="36">
        <v>626.60000000000025</v>
      </c>
      <c r="H190" s="36">
        <v>637.00000000000011</v>
      </c>
      <c r="I190" s="36">
        <v>639.99999999999989</v>
      </c>
      <c r="J190" s="36">
        <v>642.20000000000005</v>
      </c>
      <c r="K190" s="31">
        <v>637.79999999999995</v>
      </c>
      <c r="L190" s="31">
        <v>632.6</v>
      </c>
      <c r="M190" s="31">
        <v>77.019310000000004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253.95</v>
      </c>
      <c r="D191" s="36">
        <v>254.48333333333332</v>
      </c>
      <c r="E191" s="36">
        <v>252.56666666666666</v>
      </c>
      <c r="F191" s="36">
        <v>251.18333333333334</v>
      </c>
      <c r="G191" s="36">
        <v>249.26666666666668</v>
      </c>
      <c r="H191" s="36">
        <v>255.86666666666665</v>
      </c>
      <c r="I191" s="36">
        <v>257.7833333333333</v>
      </c>
      <c r="J191" s="36">
        <v>259.16666666666663</v>
      </c>
      <c r="K191" s="31">
        <v>256.39999999999998</v>
      </c>
      <c r="L191" s="31">
        <v>253.1</v>
      </c>
      <c r="M191" s="31">
        <v>62.458019999999998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124.95</v>
      </c>
      <c r="D192" s="36">
        <v>125.31666666666666</v>
      </c>
      <c r="E192" s="36">
        <v>124.33333333333333</v>
      </c>
      <c r="F192" s="36">
        <v>123.71666666666667</v>
      </c>
      <c r="G192" s="36">
        <v>122.73333333333333</v>
      </c>
      <c r="H192" s="36">
        <v>125.93333333333332</v>
      </c>
      <c r="I192" s="36">
        <v>126.91666666666667</v>
      </c>
      <c r="J192" s="36">
        <v>127.53333333333332</v>
      </c>
      <c r="K192" s="31">
        <v>126.3</v>
      </c>
      <c r="L192" s="31">
        <v>124.7</v>
      </c>
      <c r="M192" s="31">
        <v>244.55932000000001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3609.9</v>
      </c>
      <c r="D193" s="36">
        <v>3621.6333333333332</v>
      </c>
      <c r="E193" s="36">
        <v>3593.2666666666664</v>
      </c>
      <c r="F193" s="36">
        <v>3576.6333333333332</v>
      </c>
      <c r="G193" s="36">
        <v>3548.2666666666664</v>
      </c>
      <c r="H193" s="36">
        <v>3638.2666666666664</v>
      </c>
      <c r="I193" s="36">
        <v>3666.6333333333332</v>
      </c>
      <c r="J193" s="36">
        <v>3683.2666666666664</v>
      </c>
      <c r="K193" s="31">
        <v>3650</v>
      </c>
      <c r="L193" s="31">
        <v>3605</v>
      </c>
      <c r="M193" s="31">
        <v>24.26417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1231.5999999999999</v>
      </c>
      <c r="D194" s="36">
        <v>1230.8333333333333</v>
      </c>
      <c r="E194" s="36">
        <v>1222.7666666666664</v>
      </c>
      <c r="F194" s="36">
        <v>1213.9333333333332</v>
      </c>
      <c r="G194" s="36">
        <v>1205.8666666666663</v>
      </c>
      <c r="H194" s="36">
        <v>1239.6666666666665</v>
      </c>
      <c r="I194" s="36">
        <v>1247.7333333333336</v>
      </c>
      <c r="J194" s="36">
        <v>1256.5666666666666</v>
      </c>
      <c r="K194" s="31">
        <v>1238.9000000000001</v>
      </c>
      <c r="L194" s="31">
        <v>1222</v>
      </c>
      <c r="M194" s="31">
        <v>16.22663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2924.3</v>
      </c>
      <c r="D195" s="36">
        <v>2939.8166666666671</v>
      </c>
      <c r="E195" s="36">
        <v>2904.483333333334</v>
      </c>
      <c r="F195" s="36">
        <v>2884.666666666667</v>
      </c>
      <c r="G195" s="36">
        <v>2849.3333333333339</v>
      </c>
      <c r="H195" s="36">
        <v>2959.6333333333341</v>
      </c>
      <c r="I195" s="36">
        <v>2994.9666666666672</v>
      </c>
      <c r="J195" s="36">
        <v>3014.7833333333342</v>
      </c>
      <c r="K195" s="31">
        <v>2975.15</v>
      </c>
      <c r="L195" s="31">
        <v>2920</v>
      </c>
      <c r="M195" s="31">
        <v>2.4620099999999998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3280.5</v>
      </c>
      <c r="D196" s="36">
        <v>3280.1666666666665</v>
      </c>
      <c r="E196" s="36">
        <v>3264.333333333333</v>
      </c>
      <c r="F196" s="36">
        <v>3248.1666666666665</v>
      </c>
      <c r="G196" s="36">
        <v>3232.333333333333</v>
      </c>
      <c r="H196" s="36">
        <v>3296.333333333333</v>
      </c>
      <c r="I196" s="36">
        <v>3312.1666666666661</v>
      </c>
      <c r="J196" s="36">
        <v>3328.333333333333</v>
      </c>
      <c r="K196" s="31">
        <v>3296</v>
      </c>
      <c r="L196" s="31">
        <v>3264</v>
      </c>
      <c r="M196" s="31">
        <v>5.4657499999999999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1885.5</v>
      </c>
      <c r="D197" s="36">
        <v>1888.7166666666665</v>
      </c>
      <c r="E197" s="36">
        <v>1868.883333333333</v>
      </c>
      <c r="F197" s="36">
        <v>1852.2666666666664</v>
      </c>
      <c r="G197" s="36">
        <v>1832.4333333333329</v>
      </c>
      <c r="H197" s="36">
        <v>1905.333333333333</v>
      </c>
      <c r="I197" s="36">
        <v>1925.1666666666665</v>
      </c>
      <c r="J197" s="36">
        <v>1941.7833333333331</v>
      </c>
      <c r="K197" s="31">
        <v>1908.55</v>
      </c>
      <c r="L197" s="31">
        <v>1872.1</v>
      </c>
      <c r="M197" s="31">
        <v>2.67605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748.2</v>
      </c>
      <c r="D198" s="36">
        <v>745.66666666666663</v>
      </c>
      <c r="E198" s="36">
        <v>730.5333333333333</v>
      </c>
      <c r="F198" s="36">
        <v>712.86666666666667</v>
      </c>
      <c r="G198" s="36">
        <v>697.73333333333335</v>
      </c>
      <c r="H198" s="36">
        <v>763.33333333333326</v>
      </c>
      <c r="I198" s="36">
        <v>778.4666666666667</v>
      </c>
      <c r="J198" s="36">
        <v>796.13333333333321</v>
      </c>
      <c r="K198" s="31">
        <v>760.8</v>
      </c>
      <c r="L198" s="31">
        <v>728</v>
      </c>
      <c r="M198" s="31">
        <v>4.49315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2101.3000000000002</v>
      </c>
      <c r="D199" s="36">
        <v>2090.3666666666668</v>
      </c>
      <c r="E199" s="36">
        <v>2065.9333333333334</v>
      </c>
      <c r="F199" s="36">
        <v>2030.5666666666666</v>
      </c>
      <c r="G199" s="36">
        <v>2006.1333333333332</v>
      </c>
      <c r="H199" s="36">
        <v>2125.7333333333336</v>
      </c>
      <c r="I199" s="36">
        <v>2150.166666666667</v>
      </c>
      <c r="J199" s="36">
        <v>2185.5333333333338</v>
      </c>
      <c r="K199" s="31">
        <v>2114.8000000000002</v>
      </c>
      <c r="L199" s="31">
        <v>2055</v>
      </c>
      <c r="M199" s="31">
        <v>7.2946999999999997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37.1</v>
      </c>
      <c r="D200" s="36">
        <v>37.233333333333334</v>
      </c>
      <c r="E200" s="36">
        <v>36.866666666666667</v>
      </c>
      <c r="F200" s="36">
        <v>36.633333333333333</v>
      </c>
      <c r="G200" s="36">
        <v>36.266666666666666</v>
      </c>
      <c r="H200" s="36">
        <v>37.466666666666669</v>
      </c>
      <c r="I200" s="36">
        <v>37.833333333333343</v>
      </c>
      <c r="J200" s="36">
        <v>38.06666666666667</v>
      </c>
      <c r="K200" s="31">
        <v>37.6</v>
      </c>
      <c r="L200" s="31">
        <v>37</v>
      </c>
      <c r="M200" s="31">
        <v>60.171759999999999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95.75</v>
      </c>
      <c r="D201" s="36">
        <v>96.350000000000009</v>
      </c>
      <c r="E201" s="36">
        <v>94.90000000000002</v>
      </c>
      <c r="F201" s="36">
        <v>94.050000000000011</v>
      </c>
      <c r="G201" s="36">
        <v>92.600000000000023</v>
      </c>
      <c r="H201" s="36">
        <v>97.200000000000017</v>
      </c>
      <c r="I201" s="36">
        <v>98.65</v>
      </c>
      <c r="J201" s="36">
        <v>99.500000000000014</v>
      </c>
      <c r="K201" s="31">
        <v>97.8</v>
      </c>
      <c r="L201" s="31">
        <v>95.5</v>
      </c>
      <c r="M201" s="31">
        <v>31.542739999999998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1550.25</v>
      </c>
      <c r="D202" s="36">
        <v>1554.3333333333333</v>
      </c>
      <c r="E202" s="36">
        <v>1538.5666666666666</v>
      </c>
      <c r="F202" s="36">
        <v>1526.8833333333334</v>
      </c>
      <c r="G202" s="36">
        <v>1511.1166666666668</v>
      </c>
      <c r="H202" s="36">
        <v>1566.0166666666664</v>
      </c>
      <c r="I202" s="36">
        <v>1581.7833333333333</v>
      </c>
      <c r="J202" s="36">
        <v>1593.4666666666662</v>
      </c>
      <c r="K202" s="31">
        <v>1570.1</v>
      </c>
      <c r="L202" s="31">
        <v>1542.65</v>
      </c>
      <c r="M202" s="31">
        <v>10.0778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1580</v>
      </c>
      <c r="D203" s="36">
        <v>1584.6166666666668</v>
      </c>
      <c r="E203" s="36">
        <v>1567.3333333333335</v>
      </c>
      <c r="F203" s="36">
        <v>1554.6666666666667</v>
      </c>
      <c r="G203" s="36">
        <v>1537.3833333333334</v>
      </c>
      <c r="H203" s="36">
        <v>1597.2833333333335</v>
      </c>
      <c r="I203" s="36">
        <v>1614.5666666666668</v>
      </c>
      <c r="J203" s="36">
        <v>1627.2333333333336</v>
      </c>
      <c r="K203" s="31">
        <v>1601.9</v>
      </c>
      <c r="L203" s="31">
        <v>1571.95</v>
      </c>
      <c r="M203" s="31">
        <v>1.4762500000000001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8343</v>
      </c>
      <c r="D204" s="36">
        <v>8304.0666666666675</v>
      </c>
      <c r="E204" s="36">
        <v>8218.133333333335</v>
      </c>
      <c r="F204" s="36">
        <v>8093.2666666666673</v>
      </c>
      <c r="G204" s="36">
        <v>8007.3333333333348</v>
      </c>
      <c r="H204" s="36">
        <v>8428.9333333333343</v>
      </c>
      <c r="I204" s="36">
        <v>8514.866666666665</v>
      </c>
      <c r="J204" s="36">
        <v>8639.7333333333354</v>
      </c>
      <c r="K204" s="31">
        <v>8390</v>
      </c>
      <c r="L204" s="31">
        <v>8179.2</v>
      </c>
      <c r="M204" s="31">
        <v>4.3962199999999996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104.1</v>
      </c>
      <c r="D205" s="36">
        <v>104.48333333333333</v>
      </c>
      <c r="E205" s="36">
        <v>103.11666666666667</v>
      </c>
      <c r="F205" s="36">
        <v>102.13333333333334</v>
      </c>
      <c r="G205" s="36">
        <v>100.76666666666668</v>
      </c>
      <c r="H205" s="36">
        <v>105.46666666666667</v>
      </c>
      <c r="I205" s="36">
        <v>106.83333333333331</v>
      </c>
      <c r="J205" s="36">
        <v>107.81666666666666</v>
      </c>
      <c r="K205" s="31">
        <v>105.85</v>
      </c>
      <c r="L205" s="31">
        <v>103.5</v>
      </c>
      <c r="M205" s="31">
        <v>185.07914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627.75</v>
      </c>
      <c r="D206" s="36">
        <v>627.08333333333337</v>
      </c>
      <c r="E206" s="36">
        <v>624.56666666666672</v>
      </c>
      <c r="F206" s="36">
        <v>621.38333333333333</v>
      </c>
      <c r="G206" s="36">
        <v>618.86666666666667</v>
      </c>
      <c r="H206" s="36">
        <v>630.26666666666677</v>
      </c>
      <c r="I206" s="36">
        <v>632.78333333333342</v>
      </c>
      <c r="J206" s="36">
        <v>635.96666666666681</v>
      </c>
      <c r="K206" s="31">
        <v>629.6</v>
      </c>
      <c r="L206" s="31">
        <v>623.9</v>
      </c>
      <c r="M206" s="31">
        <v>20.532119999999999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917.65</v>
      </c>
      <c r="D207" s="36">
        <v>927.55000000000007</v>
      </c>
      <c r="E207" s="36">
        <v>904.10000000000014</v>
      </c>
      <c r="F207" s="36">
        <v>890.55000000000007</v>
      </c>
      <c r="G207" s="36">
        <v>867.10000000000014</v>
      </c>
      <c r="H207" s="36">
        <v>941.10000000000014</v>
      </c>
      <c r="I207" s="36">
        <v>964.55000000000018</v>
      </c>
      <c r="J207" s="36">
        <v>978.10000000000014</v>
      </c>
      <c r="K207" s="31">
        <v>951</v>
      </c>
      <c r="L207" s="31">
        <v>914</v>
      </c>
      <c r="M207" s="31">
        <v>27.403849999999998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227.65</v>
      </c>
      <c r="D208" s="36">
        <v>226.58333333333334</v>
      </c>
      <c r="E208" s="36">
        <v>223.2166666666667</v>
      </c>
      <c r="F208" s="36">
        <v>218.78333333333336</v>
      </c>
      <c r="G208" s="36">
        <v>215.41666666666671</v>
      </c>
      <c r="H208" s="36">
        <v>231.01666666666668</v>
      </c>
      <c r="I208" s="36">
        <v>234.3833333333333</v>
      </c>
      <c r="J208" s="36">
        <v>238.81666666666666</v>
      </c>
      <c r="K208" s="31">
        <v>229.95</v>
      </c>
      <c r="L208" s="31">
        <v>222.15</v>
      </c>
      <c r="M208" s="31">
        <v>122.16513999999999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862.7</v>
      </c>
      <c r="D209" s="36">
        <v>863.25</v>
      </c>
      <c r="E209" s="36">
        <v>855.6</v>
      </c>
      <c r="F209" s="36">
        <v>848.5</v>
      </c>
      <c r="G209" s="36">
        <v>840.85</v>
      </c>
      <c r="H209" s="36">
        <v>870.35</v>
      </c>
      <c r="I209" s="36">
        <v>878.00000000000011</v>
      </c>
      <c r="J209" s="36">
        <v>885.1</v>
      </c>
      <c r="K209" s="31">
        <v>870.9</v>
      </c>
      <c r="L209" s="31">
        <v>856.15</v>
      </c>
      <c r="M209" s="31">
        <v>5.07986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1672.5</v>
      </c>
      <c r="D210" s="36">
        <v>1669.5</v>
      </c>
      <c r="E210" s="36">
        <v>1658</v>
      </c>
      <c r="F210" s="36">
        <v>1643.5</v>
      </c>
      <c r="G210" s="36">
        <v>1632</v>
      </c>
      <c r="H210" s="36">
        <v>1684</v>
      </c>
      <c r="I210" s="36">
        <v>1695.5</v>
      </c>
      <c r="J210" s="36">
        <v>1710</v>
      </c>
      <c r="K210" s="31">
        <v>1681</v>
      </c>
      <c r="L210" s="31">
        <v>1655</v>
      </c>
      <c r="M210" s="31">
        <v>0.51976999999999995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421.15</v>
      </c>
      <c r="D211" s="36">
        <v>418.0333333333333</v>
      </c>
      <c r="E211" s="36">
        <v>412.11666666666662</v>
      </c>
      <c r="F211" s="36">
        <v>403.08333333333331</v>
      </c>
      <c r="G211" s="36">
        <v>397.16666666666663</v>
      </c>
      <c r="H211" s="36">
        <v>427.06666666666661</v>
      </c>
      <c r="I211" s="36">
        <v>432.98333333333335</v>
      </c>
      <c r="J211" s="36">
        <v>442.01666666666659</v>
      </c>
      <c r="K211" s="31">
        <v>423.95</v>
      </c>
      <c r="L211" s="31">
        <v>409</v>
      </c>
      <c r="M211" s="31">
        <v>95.46114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17.05</v>
      </c>
      <c r="D212" s="36">
        <v>17.133333333333336</v>
      </c>
      <c r="E212" s="36">
        <v>16.916666666666671</v>
      </c>
      <c r="F212" s="36">
        <v>16.783333333333335</v>
      </c>
      <c r="G212" s="36">
        <v>16.56666666666667</v>
      </c>
      <c r="H212" s="36">
        <v>17.266666666666673</v>
      </c>
      <c r="I212" s="36">
        <v>17.483333333333334</v>
      </c>
      <c r="J212" s="36">
        <v>17.616666666666674</v>
      </c>
      <c r="K212" s="31">
        <v>17.350000000000001</v>
      </c>
      <c r="L212" s="31">
        <v>17</v>
      </c>
      <c r="M212" s="31">
        <v>823.37765999999999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259.64999999999998</v>
      </c>
      <c r="D213" s="36">
        <v>260.68333333333334</v>
      </c>
      <c r="E213" s="36">
        <v>257.7166666666667</v>
      </c>
      <c r="F213" s="36">
        <v>255.78333333333336</v>
      </c>
      <c r="G213" s="36">
        <v>252.81666666666672</v>
      </c>
      <c r="H213" s="36">
        <v>262.61666666666667</v>
      </c>
      <c r="I213" s="36">
        <v>265.58333333333326</v>
      </c>
      <c r="J213" s="36">
        <v>267.51666666666665</v>
      </c>
      <c r="K213" s="31">
        <v>263.64999999999998</v>
      </c>
      <c r="L213" s="31">
        <v>258.75</v>
      </c>
      <c r="M213" s="31">
        <v>63.931519999999999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109</v>
      </c>
      <c r="D214" s="36">
        <v>108.45</v>
      </c>
      <c r="E214" s="36">
        <v>107.10000000000001</v>
      </c>
      <c r="F214" s="36">
        <v>105.2</v>
      </c>
      <c r="G214" s="36">
        <v>103.85000000000001</v>
      </c>
      <c r="H214" s="36">
        <v>110.35000000000001</v>
      </c>
      <c r="I214" s="36">
        <v>111.7</v>
      </c>
      <c r="J214" s="36">
        <v>113.60000000000001</v>
      </c>
      <c r="K214" s="31">
        <v>109.8</v>
      </c>
      <c r="L214" s="31">
        <v>106.55</v>
      </c>
      <c r="M214" s="31">
        <v>938.38782000000003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599.85</v>
      </c>
      <c r="D215" s="36">
        <v>601.61666666666667</v>
      </c>
      <c r="E215" s="36">
        <v>596.23333333333335</v>
      </c>
      <c r="F215" s="36">
        <v>592.61666666666667</v>
      </c>
      <c r="G215" s="36">
        <v>587.23333333333335</v>
      </c>
      <c r="H215" s="36">
        <v>605.23333333333335</v>
      </c>
      <c r="I215" s="36">
        <v>610.61666666666679</v>
      </c>
      <c r="J215" s="36">
        <v>614.23333333333335</v>
      </c>
      <c r="K215" s="31">
        <v>607</v>
      </c>
      <c r="L215" s="31">
        <v>598</v>
      </c>
      <c r="M215" s="31">
        <v>13.803419999999999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516.20000000000005</v>
      </c>
      <c r="D11" s="36">
        <v>516.11666666666667</v>
      </c>
      <c r="E11" s="36">
        <v>512.5333333333333</v>
      </c>
      <c r="F11" s="36">
        <v>508.86666666666667</v>
      </c>
      <c r="G11" s="36">
        <v>505.2833333333333</v>
      </c>
      <c r="H11" s="36">
        <v>519.7833333333333</v>
      </c>
      <c r="I11" s="36">
        <v>523.36666666666656</v>
      </c>
      <c r="J11" s="36">
        <v>527.0333333333333</v>
      </c>
      <c r="K11" s="31">
        <v>519.70000000000005</v>
      </c>
      <c r="L11" s="31">
        <v>512.45000000000005</v>
      </c>
      <c r="M11" s="31">
        <v>3.0810200000000001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31098.75</v>
      </c>
      <c r="D12" s="36">
        <v>31122.933333333334</v>
      </c>
      <c r="E12" s="36">
        <v>30845.866666666669</v>
      </c>
      <c r="F12" s="36">
        <v>30592.983333333334</v>
      </c>
      <c r="G12" s="36">
        <v>30315.916666666668</v>
      </c>
      <c r="H12" s="36">
        <v>31375.816666666669</v>
      </c>
      <c r="I12" s="36">
        <v>31652.883333333335</v>
      </c>
      <c r="J12" s="36">
        <v>31905.76666666667</v>
      </c>
      <c r="K12" s="31">
        <v>31400</v>
      </c>
      <c r="L12" s="31">
        <v>30870.05</v>
      </c>
      <c r="M12" s="31">
        <v>1.6920000000000001E-2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517</v>
      </c>
      <c r="D13" s="36">
        <v>518.30000000000007</v>
      </c>
      <c r="E13" s="36">
        <v>511.95000000000016</v>
      </c>
      <c r="F13" s="36">
        <v>506.90000000000009</v>
      </c>
      <c r="G13" s="36">
        <v>500.55000000000018</v>
      </c>
      <c r="H13" s="36">
        <v>523.35000000000014</v>
      </c>
      <c r="I13" s="36">
        <v>529.70000000000005</v>
      </c>
      <c r="J13" s="36">
        <v>534.75000000000011</v>
      </c>
      <c r="K13" s="31">
        <v>524.65</v>
      </c>
      <c r="L13" s="31">
        <v>513.25</v>
      </c>
      <c r="M13" s="31">
        <v>1.3573200000000001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484</v>
      </c>
      <c r="D14" s="36">
        <v>485.31666666666666</v>
      </c>
      <c r="E14" s="36">
        <v>476.68333333333334</v>
      </c>
      <c r="F14" s="36">
        <v>469.36666666666667</v>
      </c>
      <c r="G14" s="36">
        <v>460.73333333333335</v>
      </c>
      <c r="H14" s="36">
        <v>492.63333333333333</v>
      </c>
      <c r="I14" s="36">
        <v>501.26666666666665</v>
      </c>
      <c r="J14" s="36">
        <v>508.58333333333331</v>
      </c>
      <c r="K14" s="31">
        <v>493.95</v>
      </c>
      <c r="L14" s="31">
        <v>478</v>
      </c>
      <c r="M14" s="31">
        <v>22.842890000000001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1711.2</v>
      </c>
      <c r="D15" s="36">
        <v>1721.4666666666665</v>
      </c>
      <c r="E15" s="36">
        <v>1693.7333333333329</v>
      </c>
      <c r="F15" s="36">
        <v>1676.2666666666664</v>
      </c>
      <c r="G15" s="36">
        <v>1648.5333333333328</v>
      </c>
      <c r="H15" s="36">
        <v>1738.9333333333329</v>
      </c>
      <c r="I15" s="36">
        <v>1766.6666666666665</v>
      </c>
      <c r="J15" s="36">
        <v>1784.133333333333</v>
      </c>
      <c r="K15" s="31">
        <v>1749.2</v>
      </c>
      <c r="L15" s="31">
        <v>1704</v>
      </c>
      <c r="M15" s="31">
        <v>0.97706000000000004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4185.3999999999996</v>
      </c>
      <c r="D16" s="36">
        <v>4193.9000000000005</v>
      </c>
      <c r="E16" s="36">
        <v>4161.5000000000009</v>
      </c>
      <c r="F16" s="36">
        <v>4137.6000000000004</v>
      </c>
      <c r="G16" s="36">
        <v>4105.2000000000007</v>
      </c>
      <c r="H16" s="36">
        <v>4217.8000000000011</v>
      </c>
      <c r="I16" s="36">
        <v>4250.2000000000007</v>
      </c>
      <c r="J16" s="36">
        <v>4274.1000000000013</v>
      </c>
      <c r="K16" s="31">
        <v>4226.3</v>
      </c>
      <c r="L16" s="31">
        <v>4170</v>
      </c>
      <c r="M16" s="31">
        <v>1.58952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22430.25</v>
      </c>
      <c r="D17" s="36">
        <v>22596.633333333331</v>
      </c>
      <c r="E17" s="36">
        <v>22213.616666666661</v>
      </c>
      <c r="F17" s="36">
        <v>21996.98333333333</v>
      </c>
      <c r="G17" s="36">
        <v>21613.96666666666</v>
      </c>
      <c r="H17" s="36">
        <v>22813.266666666663</v>
      </c>
      <c r="I17" s="36">
        <v>23196.283333333333</v>
      </c>
      <c r="J17" s="36">
        <v>23412.916666666664</v>
      </c>
      <c r="K17" s="31">
        <v>22979.65</v>
      </c>
      <c r="L17" s="31">
        <v>22380</v>
      </c>
      <c r="M17" s="31">
        <v>0.20036999999999999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2038.7</v>
      </c>
      <c r="D18" s="36">
        <v>2025.6833333333332</v>
      </c>
      <c r="E18" s="36">
        <v>1994.4166666666665</v>
      </c>
      <c r="F18" s="36">
        <v>1950.1333333333334</v>
      </c>
      <c r="G18" s="36">
        <v>1918.8666666666668</v>
      </c>
      <c r="H18" s="36">
        <v>2069.9666666666662</v>
      </c>
      <c r="I18" s="36">
        <v>2101.2333333333331</v>
      </c>
      <c r="J18" s="36">
        <v>2145.516666666666</v>
      </c>
      <c r="K18" s="31">
        <v>2056.9499999999998</v>
      </c>
      <c r="L18" s="31">
        <v>1981.4</v>
      </c>
      <c r="M18" s="31">
        <v>6.0166199999999996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2488.6</v>
      </c>
      <c r="D19" s="36">
        <v>2503.0333333333333</v>
      </c>
      <c r="E19" s="36">
        <v>2468.0666666666666</v>
      </c>
      <c r="F19" s="36">
        <v>2447.5333333333333</v>
      </c>
      <c r="G19" s="36">
        <v>2412.5666666666666</v>
      </c>
      <c r="H19" s="36">
        <v>2523.5666666666666</v>
      </c>
      <c r="I19" s="36">
        <v>2558.5333333333328</v>
      </c>
      <c r="J19" s="36">
        <v>2579.0666666666666</v>
      </c>
      <c r="K19" s="31">
        <v>2538</v>
      </c>
      <c r="L19" s="31">
        <v>2482.5</v>
      </c>
      <c r="M19" s="31">
        <v>16.278359999999999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962.45</v>
      </c>
      <c r="D20" s="36">
        <v>959.86666666666679</v>
      </c>
      <c r="E20" s="36">
        <v>948.88333333333355</v>
      </c>
      <c r="F20" s="36">
        <v>935.31666666666672</v>
      </c>
      <c r="G20" s="36">
        <v>924.33333333333348</v>
      </c>
      <c r="H20" s="36">
        <v>973.43333333333362</v>
      </c>
      <c r="I20" s="36">
        <v>984.41666666666674</v>
      </c>
      <c r="J20" s="36">
        <v>997.98333333333369</v>
      </c>
      <c r="K20" s="31">
        <v>970.85</v>
      </c>
      <c r="L20" s="31">
        <v>946.3</v>
      </c>
      <c r="M20" s="31">
        <v>7.7584600000000004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814.85</v>
      </c>
      <c r="D21" s="36">
        <v>818.19999999999993</v>
      </c>
      <c r="E21" s="36">
        <v>808.99999999999989</v>
      </c>
      <c r="F21" s="36">
        <v>803.15</v>
      </c>
      <c r="G21" s="36">
        <v>793.94999999999993</v>
      </c>
      <c r="H21" s="36">
        <v>824.04999999999984</v>
      </c>
      <c r="I21" s="36">
        <v>833.24999999999989</v>
      </c>
      <c r="J21" s="36">
        <v>839.0999999999998</v>
      </c>
      <c r="K21" s="31">
        <v>827.4</v>
      </c>
      <c r="L21" s="31">
        <v>812.35</v>
      </c>
      <c r="M21" s="31">
        <v>32.813870000000001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349.8</v>
      </c>
      <c r="D22" s="36">
        <v>352.2166666666667</v>
      </c>
      <c r="E22" s="36">
        <v>345.73333333333341</v>
      </c>
      <c r="F22" s="36">
        <v>341.66666666666669</v>
      </c>
      <c r="G22" s="36">
        <v>335.18333333333339</v>
      </c>
      <c r="H22" s="36">
        <v>356.28333333333342</v>
      </c>
      <c r="I22" s="36">
        <v>362.76666666666677</v>
      </c>
      <c r="J22" s="36">
        <v>366.83333333333343</v>
      </c>
      <c r="K22" s="31">
        <v>358.7</v>
      </c>
      <c r="L22" s="31">
        <v>348.15</v>
      </c>
      <c r="M22" s="31">
        <v>34.889740000000003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611.35</v>
      </c>
      <c r="D23" s="36">
        <v>612.5</v>
      </c>
      <c r="E23" s="36">
        <v>605.1</v>
      </c>
      <c r="F23" s="36">
        <v>598.85</v>
      </c>
      <c r="G23" s="36">
        <v>591.45000000000005</v>
      </c>
      <c r="H23" s="36">
        <v>618.75</v>
      </c>
      <c r="I23" s="36">
        <v>626.15000000000009</v>
      </c>
      <c r="J23" s="36">
        <v>632.4</v>
      </c>
      <c r="K23" s="31">
        <v>619.9</v>
      </c>
      <c r="L23" s="31">
        <v>606.25</v>
      </c>
      <c r="M23" s="31">
        <v>6.0634600000000001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348.55</v>
      </c>
      <c r="D24" s="36">
        <v>350.09999999999997</v>
      </c>
      <c r="E24" s="36">
        <v>346.19999999999993</v>
      </c>
      <c r="F24" s="36">
        <v>343.84999999999997</v>
      </c>
      <c r="G24" s="36">
        <v>339.94999999999993</v>
      </c>
      <c r="H24" s="36">
        <v>352.44999999999993</v>
      </c>
      <c r="I24" s="36">
        <v>356.34999999999991</v>
      </c>
      <c r="J24" s="36">
        <v>358.69999999999993</v>
      </c>
      <c r="K24" s="31">
        <v>354</v>
      </c>
      <c r="L24" s="31">
        <v>347.75</v>
      </c>
      <c r="M24" s="31">
        <v>9.8362099999999995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178.75</v>
      </c>
      <c r="D25" s="36">
        <v>179.11666666666667</v>
      </c>
      <c r="E25" s="36">
        <v>177.78333333333336</v>
      </c>
      <c r="F25" s="36">
        <v>176.81666666666669</v>
      </c>
      <c r="G25" s="36">
        <v>175.48333333333338</v>
      </c>
      <c r="H25" s="36">
        <v>180.08333333333334</v>
      </c>
      <c r="I25" s="36">
        <v>181.41666666666666</v>
      </c>
      <c r="J25" s="36">
        <v>182.38333333333333</v>
      </c>
      <c r="K25" s="31">
        <v>180.45</v>
      </c>
      <c r="L25" s="31">
        <v>178.15</v>
      </c>
      <c r="M25" s="31">
        <v>17.31645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222.1</v>
      </c>
      <c r="D26" s="36">
        <v>222.11666666666667</v>
      </c>
      <c r="E26" s="36">
        <v>219.23333333333335</v>
      </c>
      <c r="F26" s="36">
        <v>216.36666666666667</v>
      </c>
      <c r="G26" s="36">
        <v>213.48333333333335</v>
      </c>
      <c r="H26" s="36">
        <v>224.98333333333335</v>
      </c>
      <c r="I26" s="36">
        <v>227.86666666666667</v>
      </c>
      <c r="J26" s="36">
        <v>230.73333333333335</v>
      </c>
      <c r="K26" s="31">
        <v>225</v>
      </c>
      <c r="L26" s="31">
        <v>219.25</v>
      </c>
      <c r="M26" s="31">
        <v>30.480509999999999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323.25</v>
      </c>
      <c r="D27" s="36">
        <v>323.71666666666664</v>
      </c>
      <c r="E27" s="36">
        <v>322.13333333333327</v>
      </c>
      <c r="F27" s="36">
        <v>321.01666666666665</v>
      </c>
      <c r="G27" s="36">
        <v>319.43333333333328</v>
      </c>
      <c r="H27" s="36">
        <v>324.83333333333326</v>
      </c>
      <c r="I27" s="36">
        <v>326.41666666666663</v>
      </c>
      <c r="J27" s="36">
        <v>327.53333333333325</v>
      </c>
      <c r="K27" s="31">
        <v>325.3</v>
      </c>
      <c r="L27" s="31">
        <v>322.60000000000002</v>
      </c>
      <c r="M27" s="31">
        <v>1.4692000000000001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942.7</v>
      </c>
      <c r="D28" s="36">
        <v>945.56666666666661</v>
      </c>
      <c r="E28" s="36">
        <v>935.18333333333317</v>
      </c>
      <c r="F28" s="36">
        <v>927.66666666666652</v>
      </c>
      <c r="G28" s="36">
        <v>917.28333333333308</v>
      </c>
      <c r="H28" s="36">
        <v>953.08333333333326</v>
      </c>
      <c r="I28" s="36">
        <v>963.4666666666667</v>
      </c>
      <c r="J28" s="36">
        <v>970.98333333333335</v>
      </c>
      <c r="K28" s="31">
        <v>955.95</v>
      </c>
      <c r="L28" s="31">
        <v>938.05</v>
      </c>
      <c r="M28" s="31">
        <v>0.21634999999999999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1075.8</v>
      </c>
      <c r="D29" s="36">
        <v>1074.1833333333334</v>
      </c>
      <c r="E29" s="36">
        <v>1066.6166666666668</v>
      </c>
      <c r="F29" s="36">
        <v>1057.4333333333334</v>
      </c>
      <c r="G29" s="36">
        <v>1049.8666666666668</v>
      </c>
      <c r="H29" s="36">
        <v>1083.3666666666668</v>
      </c>
      <c r="I29" s="36">
        <v>1090.9333333333334</v>
      </c>
      <c r="J29" s="36">
        <v>1100.1166666666668</v>
      </c>
      <c r="K29" s="31">
        <v>1081.75</v>
      </c>
      <c r="L29" s="31">
        <v>1065</v>
      </c>
      <c r="M29" s="31">
        <v>1.8375999999999999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3430.6</v>
      </c>
      <c r="D30" s="36">
        <v>3445.2333333333336</v>
      </c>
      <c r="E30" s="36">
        <v>3392.4666666666672</v>
      </c>
      <c r="F30" s="36">
        <v>3354.3333333333335</v>
      </c>
      <c r="G30" s="36">
        <v>3301.5666666666671</v>
      </c>
      <c r="H30" s="36">
        <v>3483.3666666666672</v>
      </c>
      <c r="I30" s="36">
        <v>3536.1333333333337</v>
      </c>
      <c r="J30" s="36">
        <v>3574.2666666666673</v>
      </c>
      <c r="K30" s="31">
        <v>3498</v>
      </c>
      <c r="L30" s="31">
        <v>3407.1</v>
      </c>
      <c r="M30" s="31">
        <v>1.1544700000000001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1749.15</v>
      </c>
      <c r="D31" s="36">
        <v>1766.3666666666668</v>
      </c>
      <c r="E31" s="36">
        <v>1726.7833333333335</v>
      </c>
      <c r="F31" s="36">
        <v>1704.4166666666667</v>
      </c>
      <c r="G31" s="36">
        <v>1664.8333333333335</v>
      </c>
      <c r="H31" s="36">
        <v>1788.7333333333336</v>
      </c>
      <c r="I31" s="36">
        <v>1828.3166666666666</v>
      </c>
      <c r="J31" s="36">
        <v>1850.6833333333336</v>
      </c>
      <c r="K31" s="31">
        <v>1805.95</v>
      </c>
      <c r="L31" s="31">
        <v>1744</v>
      </c>
      <c r="M31" s="31">
        <v>1.1060399999999999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810.3</v>
      </c>
      <c r="D32" s="36">
        <v>799.25</v>
      </c>
      <c r="E32" s="36">
        <v>778.1</v>
      </c>
      <c r="F32" s="36">
        <v>745.9</v>
      </c>
      <c r="G32" s="36">
        <v>724.75</v>
      </c>
      <c r="H32" s="36">
        <v>831.45</v>
      </c>
      <c r="I32" s="36">
        <v>852.60000000000014</v>
      </c>
      <c r="J32" s="36">
        <v>884.80000000000007</v>
      </c>
      <c r="K32" s="31">
        <v>820.4</v>
      </c>
      <c r="L32" s="31">
        <v>767.05</v>
      </c>
      <c r="M32" s="31">
        <v>10.306710000000001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3539.75</v>
      </c>
      <c r="D33" s="36">
        <v>3562.9166666666665</v>
      </c>
      <c r="E33" s="36">
        <v>3508.083333333333</v>
      </c>
      <c r="F33" s="36">
        <v>3476.4166666666665</v>
      </c>
      <c r="G33" s="36">
        <v>3421.583333333333</v>
      </c>
      <c r="H33" s="36">
        <v>3594.583333333333</v>
      </c>
      <c r="I33" s="36">
        <v>3649.4166666666661</v>
      </c>
      <c r="J33" s="36">
        <v>3681.083333333333</v>
      </c>
      <c r="K33" s="31">
        <v>3617.75</v>
      </c>
      <c r="L33" s="31">
        <v>3531.25</v>
      </c>
      <c r="M33" s="31">
        <v>1.4784200000000001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2287.1</v>
      </c>
      <c r="D34" s="36">
        <v>2294.0333333333333</v>
      </c>
      <c r="E34" s="36">
        <v>2268.0666666666666</v>
      </c>
      <c r="F34" s="36">
        <v>2249.0333333333333</v>
      </c>
      <c r="G34" s="36">
        <v>2223.0666666666666</v>
      </c>
      <c r="H34" s="36">
        <v>2313.0666666666666</v>
      </c>
      <c r="I34" s="36">
        <v>2339.0333333333328</v>
      </c>
      <c r="J34" s="36">
        <v>2358.0666666666666</v>
      </c>
      <c r="K34" s="31">
        <v>2320</v>
      </c>
      <c r="L34" s="31">
        <v>2275</v>
      </c>
      <c r="M34" s="31">
        <v>0.24742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642.20000000000005</v>
      </c>
      <c r="D35" s="36">
        <v>642.15</v>
      </c>
      <c r="E35" s="36">
        <v>637.54999999999995</v>
      </c>
      <c r="F35" s="36">
        <v>632.9</v>
      </c>
      <c r="G35" s="36">
        <v>628.29999999999995</v>
      </c>
      <c r="H35" s="36">
        <v>646.79999999999995</v>
      </c>
      <c r="I35" s="36">
        <v>651.40000000000009</v>
      </c>
      <c r="J35" s="36">
        <v>656.05</v>
      </c>
      <c r="K35" s="31">
        <v>646.75</v>
      </c>
      <c r="L35" s="31">
        <v>637.5</v>
      </c>
      <c r="M35" s="31">
        <v>2.3822199999999998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2892.8</v>
      </c>
      <c r="D36" s="36">
        <v>2883.0333333333333</v>
      </c>
      <c r="E36" s="36">
        <v>2864.0666666666666</v>
      </c>
      <c r="F36" s="36">
        <v>2835.3333333333335</v>
      </c>
      <c r="G36" s="36">
        <v>2816.3666666666668</v>
      </c>
      <c r="H36" s="36">
        <v>2911.7666666666664</v>
      </c>
      <c r="I36" s="36">
        <v>2930.7333333333327</v>
      </c>
      <c r="J36" s="36">
        <v>2959.4666666666662</v>
      </c>
      <c r="K36" s="31">
        <v>2902</v>
      </c>
      <c r="L36" s="31">
        <v>2854.3</v>
      </c>
      <c r="M36" s="31">
        <v>0.63036000000000003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445.1</v>
      </c>
      <c r="D37" s="36">
        <v>443.36666666666662</v>
      </c>
      <c r="E37" s="36">
        <v>439.73333333333323</v>
      </c>
      <c r="F37" s="36">
        <v>434.36666666666662</v>
      </c>
      <c r="G37" s="36">
        <v>430.73333333333323</v>
      </c>
      <c r="H37" s="36">
        <v>448.73333333333323</v>
      </c>
      <c r="I37" s="36">
        <v>452.36666666666656</v>
      </c>
      <c r="J37" s="36">
        <v>457.73333333333323</v>
      </c>
      <c r="K37" s="31">
        <v>447</v>
      </c>
      <c r="L37" s="31">
        <v>438</v>
      </c>
      <c r="M37" s="31">
        <v>32.280769999999997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2102.6999999999998</v>
      </c>
      <c r="D38" s="36">
        <v>2096.8666666666668</v>
      </c>
      <c r="E38" s="36">
        <v>2057.7333333333336</v>
      </c>
      <c r="F38" s="36">
        <v>2012.7666666666669</v>
      </c>
      <c r="G38" s="36">
        <v>1973.6333333333337</v>
      </c>
      <c r="H38" s="36">
        <v>2141.8333333333335</v>
      </c>
      <c r="I38" s="36">
        <v>2180.9666666666667</v>
      </c>
      <c r="J38" s="36">
        <v>2225.9333333333334</v>
      </c>
      <c r="K38" s="31">
        <v>2136</v>
      </c>
      <c r="L38" s="31">
        <v>2051.9</v>
      </c>
      <c r="M38" s="31">
        <v>8.8199500000000004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883.25</v>
      </c>
      <c r="D39" s="36">
        <v>883.31666666666661</v>
      </c>
      <c r="E39" s="36">
        <v>879.93333333333317</v>
      </c>
      <c r="F39" s="36">
        <v>876.61666666666656</v>
      </c>
      <c r="G39" s="36">
        <v>873.23333333333312</v>
      </c>
      <c r="H39" s="36">
        <v>886.63333333333321</v>
      </c>
      <c r="I39" s="36">
        <v>890.01666666666665</v>
      </c>
      <c r="J39" s="36">
        <v>893.33333333333326</v>
      </c>
      <c r="K39" s="31">
        <v>886.7</v>
      </c>
      <c r="L39" s="31">
        <v>880</v>
      </c>
      <c r="M39" s="31">
        <v>0.27300999999999997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5323.8</v>
      </c>
      <c r="D40" s="36">
        <v>5293.0666666666666</v>
      </c>
      <c r="E40" s="36">
        <v>5211.1333333333332</v>
      </c>
      <c r="F40" s="36">
        <v>5098.4666666666662</v>
      </c>
      <c r="G40" s="36">
        <v>5016.5333333333328</v>
      </c>
      <c r="H40" s="36">
        <v>5405.7333333333336</v>
      </c>
      <c r="I40" s="36">
        <v>5487.6666666666661</v>
      </c>
      <c r="J40" s="36">
        <v>5600.3333333333339</v>
      </c>
      <c r="K40" s="31">
        <v>5375</v>
      </c>
      <c r="L40" s="31">
        <v>5180.3999999999996</v>
      </c>
      <c r="M40" s="31">
        <v>0.88248000000000004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1669.35</v>
      </c>
      <c r="D41" s="36">
        <v>1655.1500000000003</v>
      </c>
      <c r="E41" s="36">
        <v>1633.3500000000006</v>
      </c>
      <c r="F41" s="36">
        <v>1597.3500000000004</v>
      </c>
      <c r="G41" s="36">
        <v>1575.5500000000006</v>
      </c>
      <c r="H41" s="36">
        <v>1691.1500000000005</v>
      </c>
      <c r="I41" s="36">
        <v>1712.9500000000003</v>
      </c>
      <c r="J41" s="36">
        <v>1748.9500000000005</v>
      </c>
      <c r="K41" s="31">
        <v>1676.95</v>
      </c>
      <c r="L41" s="31">
        <v>1619.15</v>
      </c>
      <c r="M41" s="31">
        <v>10.913259999999999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5092.8500000000004</v>
      </c>
      <c r="D42" s="36">
        <v>5099.2833333333338</v>
      </c>
      <c r="E42" s="36">
        <v>5058.5666666666675</v>
      </c>
      <c r="F42" s="36">
        <v>5024.2833333333338</v>
      </c>
      <c r="G42" s="36">
        <v>4983.5666666666675</v>
      </c>
      <c r="H42" s="36">
        <v>5133.5666666666675</v>
      </c>
      <c r="I42" s="36">
        <v>5174.2833333333328</v>
      </c>
      <c r="J42" s="36">
        <v>5208.5666666666675</v>
      </c>
      <c r="K42" s="31">
        <v>5140</v>
      </c>
      <c r="L42" s="31">
        <v>5065</v>
      </c>
      <c r="M42" s="31">
        <v>3.3609900000000001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378.05</v>
      </c>
      <c r="D43" s="36">
        <v>377.08333333333331</v>
      </c>
      <c r="E43" s="36">
        <v>373.86666666666662</v>
      </c>
      <c r="F43" s="36">
        <v>369.68333333333328</v>
      </c>
      <c r="G43" s="36">
        <v>366.46666666666658</v>
      </c>
      <c r="H43" s="36">
        <v>381.26666666666665</v>
      </c>
      <c r="I43" s="36">
        <v>384.48333333333335</v>
      </c>
      <c r="J43" s="36">
        <v>388.66666666666669</v>
      </c>
      <c r="K43" s="31">
        <v>380.3</v>
      </c>
      <c r="L43" s="31">
        <v>372.9</v>
      </c>
      <c r="M43" s="31">
        <v>23.43892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296.2</v>
      </c>
      <c r="D44" s="36">
        <v>298.3</v>
      </c>
      <c r="E44" s="36">
        <v>291.90000000000003</v>
      </c>
      <c r="F44" s="36">
        <v>287.60000000000002</v>
      </c>
      <c r="G44" s="36">
        <v>281.20000000000005</v>
      </c>
      <c r="H44" s="36">
        <v>302.60000000000002</v>
      </c>
      <c r="I44" s="36">
        <v>309</v>
      </c>
      <c r="J44" s="36">
        <v>313.3</v>
      </c>
      <c r="K44" s="31">
        <v>304.7</v>
      </c>
      <c r="L44" s="31">
        <v>294</v>
      </c>
      <c r="M44" s="31">
        <v>10.30869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648.95000000000005</v>
      </c>
      <c r="D45" s="36">
        <v>646.5333333333333</v>
      </c>
      <c r="E45" s="36">
        <v>635.76666666666665</v>
      </c>
      <c r="F45" s="36">
        <v>622.58333333333337</v>
      </c>
      <c r="G45" s="36">
        <v>611.81666666666672</v>
      </c>
      <c r="H45" s="36">
        <v>659.71666666666658</v>
      </c>
      <c r="I45" s="36">
        <v>670.48333333333323</v>
      </c>
      <c r="J45" s="36">
        <v>683.66666666666652</v>
      </c>
      <c r="K45" s="31">
        <v>657.3</v>
      </c>
      <c r="L45" s="31">
        <v>633.35</v>
      </c>
      <c r="M45" s="31">
        <v>11.926780000000001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601.35</v>
      </c>
      <c r="D46" s="36">
        <v>603.51666666666665</v>
      </c>
      <c r="E46" s="36">
        <v>597.0333333333333</v>
      </c>
      <c r="F46" s="36">
        <v>592.7166666666667</v>
      </c>
      <c r="G46" s="36">
        <v>586.23333333333335</v>
      </c>
      <c r="H46" s="36">
        <v>607.83333333333326</v>
      </c>
      <c r="I46" s="36">
        <v>614.31666666666661</v>
      </c>
      <c r="J46" s="36">
        <v>618.63333333333321</v>
      </c>
      <c r="K46" s="31">
        <v>610</v>
      </c>
      <c r="L46" s="31">
        <v>599.20000000000005</v>
      </c>
      <c r="M46" s="31">
        <v>0.45572000000000001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176.35</v>
      </c>
      <c r="D47" s="36">
        <v>175.41666666666666</v>
      </c>
      <c r="E47" s="36">
        <v>174.0333333333333</v>
      </c>
      <c r="F47" s="36">
        <v>171.71666666666664</v>
      </c>
      <c r="G47" s="36">
        <v>170.33333333333329</v>
      </c>
      <c r="H47" s="36">
        <v>177.73333333333332</v>
      </c>
      <c r="I47" s="36">
        <v>179.1166666666667</v>
      </c>
      <c r="J47" s="36">
        <v>181.43333333333334</v>
      </c>
      <c r="K47" s="31">
        <v>176.8</v>
      </c>
      <c r="L47" s="31">
        <v>173.1</v>
      </c>
      <c r="M47" s="31">
        <v>84.986170000000001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3163.9</v>
      </c>
      <c r="D48" s="36">
        <v>3166.9833333333336</v>
      </c>
      <c r="E48" s="36">
        <v>3148.9666666666672</v>
      </c>
      <c r="F48" s="36">
        <v>3134.0333333333338</v>
      </c>
      <c r="G48" s="36">
        <v>3116.0166666666673</v>
      </c>
      <c r="H48" s="36">
        <v>3181.916666666667</v>
      </c>
      <c r="I48" s="36">
        <v>3199.9333333333334</v>
      </c>
      <c r="J48" s="36">
        <v>3214.8666666666668</v>
      </c>
      <c r="K48" s="31">
        <v>3185</v>
      </c>
      <c r="L48" s="31">
        <v>3152.05</v>
      </c>
      <c r="M48" s="31">
        <v>10.253170000000001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323.14999999999998</v>
      </c>
      <c r="D49" s="36">
        <v>323.36666666666667</v>
      </c>
      <c r="E49" s="36">
        <v>320.43333333333334</v>
      </c>
      <c r="F49" s="36">
        <v>317.71666666666664</v>
      </c>
      <c r="G49" s="36">
        <v>314.7833333333333</v>
      </c>
      <c r="H49" s="36">
        <v>326.08333333333337</v>
      </c>
      <c r="I49" s="36">
        <v>329.01666666666677</v>
      </c>
      <c r="J49" s="36">
        <v>331.73333333333341</v>
      </c>
      <c r="K49" s="31">
        <v>326.3</v>
      </c>
      <c r="L49" s="31">
        <v>320.64999999999998</v>
      </c>
      <c r="M49" s="31">
        <v>2.8662899999999998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1934.7</v>
      </c>
      <c r="D50" s="36">
        <v>1931.6499999999999</v>
      </c>
      <c r="E50" s="36">
        <v>1915.0999999999997</v>
      </c>
      <c r="F50" s="36">
        <v>1895.4999999999998</v>
      </c>
      <c r="G50" s="36">
        <v>1878.9499999999996</v>
      </c>
      <c r="H50" s="36">
        <v>1951.2499999999998</v>
      </c>
      <c r="I50" s="36">
        <v>1967.8</v>
      </c>
      <c r="J50" s="36">
        <v>1987.3999999999999</v>
      </c>
      <c r="K50" s="31">
        <v>1948.2</v>
      </c>
      <c r="L50" s="31">
        <v>1912.05</v>
      </c>
      <c r="M50" s="31">
        <v>4.9385599999999998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6898.7</v>
      </c>
      <c r="D51" s="36">
        <v>6942.7666666666664</v>
      </c>
      <c r="E51" s="36">
        <v>6835.9833333333327</v>
      </c>
      <c r="F51" s="36">
        <v>6773.2666666666664</v>
      </c>
      <c r="G51" s="36">
        <v>6666.4833333333327</v>
      </c>
      <c r="H51" s="36">
        <v>7005.4833333333327</v>
      </c>
      <c r="I51" s="36">
        <v>7112.2666666666655</v>
      </c>
      <c r="J51" s="36">
        <v>7174.9833333333327</v>
      </c>
      <c r="K51" s="31">
        <v>7049.55</v>
      </c>
      <c r="L51" s="31">
        <v>6880.05</v>
      </c>
      <c r="M51" s="31">
        <v>0.28467999999999999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715.75</v>
      </c>
      <c r="D52" s="36">
        <v>716.15</v>
      </c>
      <c r="E52" s="36">
        <v>711.59999999999991</v>
      </c>
      <c r="F52" s="36">
        <v>707.44999999999993</v>
      </c>
      <c r="G52" s="36">
        <v>702.89999999999986</v>
      </c>
      <c r="H52" s="36">
        <v>720.3</v>
      </c>
      <c r="I52" s="36">
        <v>724.84999999999991</v>
      </c>
      <c r="J52" s="36">
        <v>729</v>
      </c>
      <c r="K52" s="31">
        <v>720.7</v>
      </c>
      <c r="L52" s="31">
        <v>712</v>
      </c>
      <c r="M52" s="31">
        <v>11.74535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899.9</v>
      </c>
      <c r="D53" s="36">
        <v>901.4</v>
      </c>
      <c r="E53" s="36">
        <v>893.59999999999991</v>
      </c>
      <c r="F53" s="36">
        <v>887.3</v>
      </c>
      <c r="G53" s="36">
        <v>879.49999999999989</v>
      </c>
      <c r="H53" s="36">
        <v>907.69999999999993</v>
      </c>
      <c r="I53" s="36">
        <v>915.49999999999989</v>
      </c>
      <c r="J53" s="36">
        <v>921.8</v>
      </c>
      <c r="K53" s="31">
        <v>909.2</v>
      </c>
      <c r="L53" s="31">
        <v>895.1</v>
      </c>
      <c r="M53" s="31">
        <v>15.145020000000001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441.5</v>
      </c>
      <c r="D54" s="36">
        <v>442.25</v>
      </c>
      <c r="E54" s="36">
        <v>437.5</v>
      </c>
      <c r="F54" s="36">
        <v>433.5</v>
      </c>
      <c r="G54" s="36">
        <v>428.75</v>
      </c>
      <c r="H54" s="36">
        <v>446.25</v>
      </c>
      <c r="I54" s="36">
        <v>451</v>
      </c>
      <c r="J54" s="36">
        <v>455</v>
      </c>
      <c r="K54" s="31">
        <v>447</v>
      </c>
      <c r="L54" s="31">
        <v>438.25</v>
      </c>
      <c r="M54" s="31">
        <v>1.1607000000000001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3852.05</v>
      </c>
      <c r="D55" s="36">
        <v>3848.4500000000003</v>
      </c>
      <c r="E55" s="36">
        <v>3807.9000000000005</v>
      </c>
      <c r="F55" s="36">
        <v>3763.7500000000005</v>
      </c>
      <c r="G55" s="36">
        <v>3723.2000000000007</v>
      </c>
      <c r="H55" s="36">
        <v>3892.6000000000004</v>
      </c>
      <c r="I55" s="36">
        <v>3933.1500000000005</v>
      </c>
      <c r="J55" s="36">
        <v>3977.3</v>
      </c>
      <c r="K55" s="31">
        <v>3889</v>
      </c>
      <c r="L55" s="31">
        <v>3804.3</v>
      </c>
      <c r="M55" s="31">
        <v>3.0482800000000001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1019.1</v>
      </c>
      <c r="D56" s="36">
        <v>1018.9166666666666</v>
      </c>
      <c r="E56" s="36">
        <v>1012.1833333333332</v>
      </c>
      <c r="F56" s="36">
        <v>1005.2666666666665</v>
      </c>
      <c r="G56" s="36">
        <v>998.53333333333308</v>
      </c>
      <c r="H56" s="36">
        <v>1025.8333333333333</v>
      </c>
      <c r="I56" s="36">
        <v>1032.5666666666666</v>
      </c>
      <c r="J56" s="36">
        <v>1039.4833333333333</v>
      </c>
      <c r="K56" s="31">
        <v>1025.6500000000001</v>
      </c>
      <c r="L56" s="31">
        <v>1012</v>
      </c>
      <c r="M56" s="31">
        <v>73.967830000000006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5064.3999999999996</v>
      </c>
      <c r="D57" s="36">
        <v>5069.8</v>
      </c>
      <c r="E57" s="36">
        <v>5044.6000000000004</v>
      </c>
      <c r="F57" s="36">
        <v>5024.8</v>
      </c>
      <c r="G57" s="36">
        <v>4999.6000000000004</v>
      </c>
      <c r="H57" s="36">
        <v>5089.6000000000004</v>
      </c>
      <c r="I57" s="36">
        <v>5114.7999999999993</v>
      </c>
      <c r="J57" s="36">
        <v>5134.6000000000004</v>
      </c>
      <c r="K57" s="31">
        <v>5095</v>
      </c>
      <c r="L57" s="31">
        <v>5050</v>
      </c>
      <c r="M57" s="31">
        <v>5.7568000000000001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8101.95</v>
      </c>
      <c r="D58" s="36">
        <v>8123.4666666666672</v>
      </c>
      <c r="E58" s="36">
        <v>8073.9333333333343</v>
      </c>
      <c r="F58" s="36">
        <v>8045.916666666667</v>
      </c>
      <c r="G58" s="36">
        <v>7996.3833333333341</v>
      </c>
      <c r="H58" s="36">
        <v>8151.4833333333345</v>
      </c>
      <c r="I58" s="36">
        <v>8201.0166666666664</v>
      </c>
      <c r="J58" s="36">
        <v>8229.0333333333347</v>
      </c>
      <c r="K58" s="31">
        <v>8173</v>
      </c>
      <c r="L58" s="31">
        <v>8095.45</v>
      </c>
      <c r="M58" s="31">
        <v>7.1237199999999996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1636.55</v>
      </c>
      <c r="D59" s="36">
        <v>1640.3333333333333</v>
      </c>
      <c r="E59" s="36">
        <v>1629.7166666666665</v>
      </c>
      <c r="F59" s="36">
        <v>1622.8833333333332</v>
      </c>
      <c r="G59" s="36">
        <v>1612.2666666666664</v>
      </c>
      <c r="H59" s="36">
        <v>1647.1666666666665</v>
      </c>
      <c r="I59" s="36">
        <v>1657.7833333333333</v>
      </c>
      <c r="J59" s="36">
        <v>1664.6166666666666</v>
      </c>
      <c r="K59" s="31">
        <v>1650.95</v>
      </c>
      <c r="L59" s="31">
        <v>1633.5</v>
      </c>
      <c r="M59" s="31">
        <v>9.5243300000000009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6884.5</v>
      </c>
      <c r="D60" s="36">
        <v>6934.8166666666666</v>
      </c>
      <c r="E60" s="36">
        <v>6771.6833333333334</v>
      </c>
      <c r="F60" s="36">
        <v>6658.8666666666668</v>
      </c>
      <c r="G60" s="36">
        <v>6495.7333333333336</v>
      </c>
      <c r="H60" s="36">
        <v>7047.6333333333332</v>
      </c>
      <c r="I60" s="36">
        <v>7210.7666666666664</v>
      </c>
      <c r="J60" s="36">
        <v>7323.583333333333</v>
      </c>
      <c r="K60" s="31">
        <v>7097.95</v>
      </c>
      <c r="L60" s="31">
        <v>6822</v>
      </c>
      <c r="M60" s="31">
        <v>0.70547000000000004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2231.8000000000002</v>
      </c>
      <c r="D61" s="36">
        <v>2227.2666666666669</v>
      </c>
      <c r="E61" s="36">
        <v>2216.5333333333338</v>
      </c>
      <c r="F61" s="36">
        <v>2201.2666666666669</v>
      </c>
      <c r="G61" s="36">
        <v>2190.5333333333338</v>
      </c>
      <c r="H61" s="36">
        <v>2242.5333333333338</v>
      </c>
      <c r="I61" s="36">
        <v>2253.2666666666664</v>
      </c>
      <c r="J61" s="36">
        <v>2268.5333333333338</v>
      </c>
      <c r="K61" s="31">
        <v>2238</v>
      </c>
      <c r="L61" s="31">
        <v>2212</v>
      </c>
      <c r="M61" s="31">
        <v>0.36202000000000001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2586.3000000000002</v>
      </c>
      <c r="D62" s="36">
        <v>2585.7666666666669</v>
      </c>
      <c r="E62" s="36">
        <v>2567.5333333333338</v>
      </c>
      <c r="F62" s="36">
        <v>2548.7666666666669</v>
      </c>
      <c r="G62" s="36">
        <v>2530.5333333333338</v>
      </c>
      <c r="H62" s="36">
        <v>2604.5333333333338</v>
      </c>
      <c r="I62" s="36">
        <v>2622.7666666666664</v>
      </c>
      <c r="J62" s="36">
        <v>2641.5333333333338</v>
      </c>
      <c r="K62" s="31">
        <v>2604</v>
      </c>
      <c r="L62" s="31">
        <v>2567</v>
      </c>
      <c r="M62" s="31">
        <v>2.7496499999999999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420.85</v>
      </c>
      <c r="D63" s="36">
        <v>422.15000000000003</v>
      </c>
      <c r="E63" s="36">
        <v>415.20000000000005</v>
      </c>
      <c r="F63" s="36">
        <v>409.55</v>
      </c>
      <c r="G63" s="36">
        <v>402.6</v>
      </c>
      <c r="H63" s="36">
        <v>427.80000000000007</v>
      </c>
      <c r="I63" s="36">
        <v>434.75</v>
      </c>
      <c r="J63" s="36">
        <v>440.40000000000009</v>
      </c>
      <c r="K63" s="31">
        <v>429.1</v>
      </c>
      <c r="L63" s="31">
        <v>416.5</v>
      </c>
      <c r="M63" s="31">
        <v>16.762540000000001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248.75</v>
      </c>
      <c r="D64" s="36">
        <v>250.18333333333331</v>
      </c>
      <c r="E64" s="36">
        <v>246.56666666666661</v>
      </c>
      <c r="F64" s="36">
        <v>244.3833333333333</v>
      </c>
      <c r="G64" s="36">
        <v>240.76666666666659</v>
      </c>
      <c r="H64" s="36">
        <v>252.36666666666662</v>
      </c>
      <c r="I64" s="36">
        <v>255.98333333333335</v>
      </c>
      <c r="J64" s="36">
        <v>258.16666666666663</v>
      </c>
      <c r="K64" s="31">
        <v>253.8</v>
      </c>
      <c r="L64" s="31">
        <v>248</v>
      </c>
      <c r="M64" s="31">
        <v>65.756159999999994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207.2</v>
      </c>
      <c r="D65" s="36">
        <v>208.15</v>
      </c>
      <c r="E65" s="36">
        <v>205.35000000000002</v>
      </c>
      <c r="F65" s="36">
        <v>203.50000000000003</v>
      </c>
      <c r="G65" s="36">
        <v>200.70000000000005</v>
      </c>
      <c r="H65" s="36">
        <v>210</v>
      </c>
      <c r="I65" s="36">
        <v>212.8</v>
      </c>
      <c r="J65" s="36">
        <v>214.64999999999998</v>
      </c>
      <c r="K65" s="31">
        <v>210.95</v>
      </c>
      <c r="L65" s="31">
        <v>206.3</v>
      </c>
      <c r="M65" s="31">
        <v>430.37191000000001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106.9</v>
      </c>
      <c r="D66" s="36">
        <v>107.5</v>
      </c>
      <c r="E66" s="36">
        <v>106</v>
      </c>
      <c r="F66" s="36">
        <v>105.1</v>
      </c>
      <c r="G66" s="36">
        <v>103.6</v>
      </c>
      <c r="H66" s="36">
        <v>108.4</v>
      </c>
      <c r="I66" s="36">
        <v>109.9</v>
      </c>
      <c r="J66" s="36">
        <v>110.80000000000001</v>
      </c>
      <c r="K66" s="31">
        <v>109</v>
      </c>
      <c r="L66" s="31">
        <v>106.6</v>
      </c>
      <c r="M66" s="31">
        <v>81.009699999999995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46.55</v>
      </c>
      <c r="D67" s="36">
        <v>46.816666666666663</v>
      </c>
      <c r="E67" s="36">
        <v>46.033333333333324</v>
      </c>
      <c r="F67" s="36">
        <v>45.516666666666659</v>
      </c>
      <c r="G67" s="36">
        <v>44.73333333333332</v>
      </c>
      <c r="H67" s="36">
        <v>47.333333333333329</v>
      </c>
      <c r="I67" s="36">
        <v>48.11666666666666</v>
      </c>
      <c r="J67" s="36">
        <v>48.633333333333333</v>
      </c>
      <c r="K67" s="31">
        <v>47.6</v>
      </c>
      <c r="L67" s="31">
        <v>46.3</v>
      </c>
      <c r="M67" s="31">
        <v>274.28187000000003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2558.9499999999998</v>
      </c>
      <c r="D68" s="36">
        <v>2558.2833333333333</v>
      </c>
      <c r="E68" s="36">
        <v>2540.6666666666665</v>
      </c>
      <c r="F68" s="36">
        <v>2522.3833333333332</v>
      </c>
      <c r="G68" s="36">
        <v>2504.7666666666664</v>
      </c>
      <c r="H68" s="36">
        <v>2576.5666666666666</v>
      </c>
      <c r="I68" s="36">
        <v>2594.1833333333334</v>
      </c>
      <c r="J68" s="36">
        <v>2612.4666666666667</v>
      </c>
      <c r="K68" s="31">
        <v>2575.9</v>
      </c>
      <c r="L68" s="31">
        <v>2540</v>
      </c>
      <c r="M68" s="31">
        <v>0.13116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1634.5</v>
      </c>
      <c r="D69" s="36">
        <v>1644.2666666666664</v>
      </c>
      <c r="E69" s="36">
        <v>1621.5833333333328</v>
      </c>
      <c r="F69" s="36">
        <v>1608.6666666666663</v>
      </c>
      <c r="G69" s="36">
        <v>1585.9833333333327</v>
      </c>
      <c r="H69" s="36">
        <v>1657.1833333333329</v>
      </c>
      <c r="I69" s="36">
        <v>1679.8666666666663</v>
      </c>
      <c r="J69" s="36">
        <v>1692.7833333333331</v>
      </c>
      <c r="K69" s="31">
        <v>1666.95</v>
      </c>
      <c r="L69" s="31">
        <v>1631.35</v>
      </c>
      <c r="M69" s="31">
        <v>2.6007400000000001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5295.9</v>
      </c>
      <c r="D70" s="36">
        <v>5318.6333333333332</v>
      </c>
      <c r="E70" s="36">
        <v>5252.2666666666664</v>
      </c>
      <c r="F70" s="36">
        <v>5208.6333333333332</v>
      </c>
      <c r="G70" s="36">
        <v>5142.2666666666664</v>
      </c>
      <c r="H70" s="36">
        <v>5362.2666666666664</v>
      </c>
      <c r="I70" s="36">
        <v>5428.6333333333332</v>
      </c>
      <c r="J70" s="36">
        <v>5472.2666666666664</v>
      </c>
      <c r="K70" s="31">
        <v>5385</v>
      </c>
      <c r="L70" s="31">
        <v>5275</v>
      </c>
      <c r="M70" s="31">
        <v>8.1030000000000005E-2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2332.65</v>
      </c>
      <c r="D71" s="36">
        <v>2339.9</v>
      </c>
      <c r="E71" s="36">
        <v>2317.8000000000002</v>
      </c>
      <c r="F71" s="36">
        <v>2302.9500000000003</v>
      </c>
      <c r="G71" s="36">
        <v>2280.8500000000004</v>
      </c>
      <c r="H71" s="36">
        <v>2354.75</v>
      </c>
      <c r="I71" s="36">
        <v>2376.8499999999995</v>
      </c>
      <c r="J71" s="36">
        <v>2391.6999999999998</v>
      </c>
      <c r="K71" s="31">
        <v>2362</v>
      </c>
      <c r="L71" s="31">
        <v>2325.0500000000002</v>
      </c>
      <c r="M71" s="31">
        <v>1.2494000000000001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560.85</v>
      </c>
      <c r="D72" s="36">
        <v>562.58333333333337</v>
      </c>
      <c r="E72" s="36">
        <v>557.76666666666677</v>
      </c>
      <c r="F72" s="36">
        <v>554.68333333333339</v>
      </c>
      <c r="G72" s="36">
        <v>549.86666666666679</v>
      </c>
      <c r="H72" s="36">
        <v>565.66666666666674</v>
      </c>
      <c r="I72" s="36">
        <v>570.48333333333335</v>
      </c>
      <c r="J72" s="36">
        <v>573.56666666666672</v>
      </c>
      <c r="K72" s="31">
        <v>567.4</v>
      </c>
      <c r="L72" s="31">
        <v>559.5</v>
      </c>
      <c r="M72" s="31">
        <v>5.5854299999999997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1033.0999999999999</v>
      </c>
      <c r="D73" s="36">
        <v>1034.2333333333333</v>
      </c>
      <c r="E73" s="36">
        <v>1025.4666666666667</v>
      </c>
      <c r="F73" s="36">
        <v>1017.8333333333333</v>
      </c>
      <c r="G73" s="36">
        <v>1009.0666666666666</v>
      </c>
      <c r="H73" s="36">
        <v>1041.8666666666668</v>
      </c>
      <c r="I73" s="36">
        <v>1050.6333333333337</v>
      </c>
      <c r="J73" s="36">
        <v>1058.2666666666669</v>
      </c>
      <c r="K73" s="31">
        <v>1043</v>
      </c>
      <c r="L73" s="31">
        <v>1026.5999999999999</v>
      </c>
      <c r="M73" s="31">
        <v>2.9747599999999998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137.75</v>
      </c>
      <c r="D74" s="36">
        <v>138.58333333333334</v>
      </c>
      <c r="E74" s="36">
        <v>136.66666666666669</v>
      </c>
      <c r="F74" s="36">
        <v>135.58333333333334</v>
      </c>
      <c r="G74" s="36">
        <v>133.66666666666669</v>
      </c>
      <c r="H74" s="36">
        <v>139.66666666666669</v>
      </c>
      <c r="I74" s="36">
        <v>141.58333333333337</v>
      </c>
      <c r="J74" s="36">
        <v>142.66666666666669</v>
      </c>
      <c r="K74" s="31">
        <v>140.5</v>
      </c>
      <c r="L74" s="31">
        <v>137.5</v>
      </c>
      <c r="M74" s="31">
        <v>107.78916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1114.3499999999999</v>
      </c>
      <c r="D75" s="36">
        <v>1116.2333333333333</v>
      </c>
      <c r="E75" s="36">
        <v>1110.5666666666666</v>
      </c>
      <c r="F75" s="36">
        <v>1106.7833333333333</v>
      </c>
      <c r="G75" s="36">
        <v>1101.1166666666666</v>
      </c>
      <c r="H75" s="36">
        <v>1120.0166666666667</v>
      </c>
      <c r="I75" s="36">
        <v>1125.6833333333332</v>
      </c>
      <c r="J75" s="36">
        <v>1129.4666666666667</v>
      </c>
      <c r="K75" s="31">
        <v>1121.9000000000001</v>
      </c>
      <c r="L75" s="31">
        <v>1112.45</v>
      </c>
      <c r="M75" s="31">
        <v>6.6023399999999999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130.85</v>
      </c>
      <c r="D76" s="36">
        <v>130.91666666666666</v>
      </c>
      <c r="E76" s="36">
        <v>129.23333333333332</v>
      </c>
      <c r="F76" s="36">
        <v>127.61666666666667</v>
      </c>
      <c r="G76" s="36">
        <v>125.93333333333334</v>
      </c>
      <c r="H76" s="36">
        <v>132.5333333333333</v>
      </c>
      <c r="I76" s="36">
        <v>134.21666666666664</v>
      </c>
      <c r="J76" s="36">
        <v>135.83333333333329</v>
      </c>
      <c r="K76" s="31">
        <v>132.6</v>
      </c>
      <c r="L76" s="31">
        <v>129.30000000000001</v>
      </c>
      <c r="M76" s="31">
        <v>186.07776000000001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342.55</v>
      </c>
      <c r="D77" s="36">
        <v>343.11666666666662</v>
      </c>
      <c r="E77" s="36">
        <v>340.93333333333322</v>
      </c>
      <c r="F77" s="36">
        <v>339.31666666666661</v>
      </c>
      <c r="G77" s="36">
        <v>337.13333333333321</v>
      </c>
      <c r="H77" s="36">
        <v>344.73333333333323</v>
      </c>
      <c r="I77" s="36">
        <v>346.91666666666663</v>
      </c>
      <c r="J77" s="36">
        <v>348.53333333333325</v>
      </c>
      <c r="K77" s="31">
        <v>345.3</v>
      </c>
      <c r="L77" s="31">
        <v>341.5</v>
      </c>
      <c r="M77" s="31">
        <v>23.99756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955.6</v>
      </c>
      <c r="D78" s="36">
        <v>953.4666666666667</v>
      </c>
      <c r="E78" s="36">
        <v>950.13333333333344</v>
      </c>
      <c r="F78" s="36">
        <v>944.66666666666674</v>
      </c>
      <c r="G78" s="36">
        <v>941.33333333333348</v>
      </c>
      <c r="H78" s="36">
        <v>958.93333333333339</v>
      </c>
      <c r="I78" s="36">
        <v>962.26666666666665</v>
      </c>
      <c r="J78" s="36">
        <v>967.73333333333335</v>
      </c>
      <c r="K78" s="31">
        <v>956.8</v>
      </c>
      <c r="L78" s="31">
        <v>948</v>
      </c>
      <c r="M78" s="31">
        <v>56.452889999999996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484.85</v>
      </c>
      <c r="D79" s="36">
        <v>482.09999999999997</v>
      </c>
      <c r="E79" s="36">
        <v>475.29999999999995</v>
      </c>
      <c r="F79" s="36">
        <v>465.75</v>
      </c>
      <c r="G79" s="36">
        <v>458.95</v>
      </c>
      <c r="H79" s="36">
        <v>491.64999999999992</v>
      </c>
      <c r="I79" s="36">
        <v>498.45</v>
      </c>
      <c r="J79" s="36">
        <v>507.99999999999989</v>
      </c>
      <c r="K79" s="31">
        <v>488.9</v>
      </c>
      <c r="L79" s="31">
        <v>472.55</v>
      </c>
      <c r="M79" s="31">
        <v>4.7608100000000002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257.39999999999998</v>
      </c>
      <c r="D80" s="36">
        <v>258.10000000000002</v>
      </c>
      <c r="E80" s="36">
        <v>256.40000000000003</v>
      </c>
      <c r="F80" s="36">
        <v>255.40000000000003</v>
      </c>
      <c r="G80" s="36">
        <v>253.70000000000005</v>
      </c>
      <c r="H80" s="36">
        <v>259.10000000000002</v>
      </c>
      <c r="I80" s="36">
        <v>260.80000000000007</v>
      </c>
      <c r="J80" s="36">
        <v>261.8</v>
      </c>
      <c r="K80" s="31">
        <v>259.8</v>
      </c>
      <c r="L80" s="31">
        <v>257.10000000000002</v>
      </c>
      <c r="M80" s="31">
        <v>14.96819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1277.9000000000001</v>
      </c>
      <c r="D81" s="36">
        <v>1270.0666666666666</v>
      </c>
      <c r="E81" s="36">
        <v>1254.1333333333332</v>
      </c>
      <c r="F81" s="36">
        <v>1230.3666666666666</v>
      </c>
      <c r="G81" s="36">
        <v>1214.4333333333332</v>
      </c>
      <c r="H81" s="36">
        <v>1293.8333333333333</v>
      </c>
      <c r="I81" s="36">
        <v>1309.7666666666667</v>
      </c>
      <c r="J81" s="36">
        <v>1333.5333333333333</v>
      </c>
      <c r="K81" s="31">
        <v>1286</v>
      </c>
      <c r="L81" s="31">
        <v>1246.3</v>
      </c>
      <c r="M81" s="31">
        <v>1.20136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540.15</v>
      </c>
      <c r="D82" s="36">
        <v>541.63333333333333</v>
      </c>
      <c r="E82" s="36">
        <v>534.76666666666665</v>
      </c>
      <c r="F82" s="36">
        <v>529.38333333333333</v>
      </c>
      <c r="G82" s="36">
        <v>522.51666666666665</v>
      </c>
      <c r="H82" s="36">
        <v>547.01666666666665</v>
      </c>
      <c r="I82" s="36">
        <v>553.88333333333321</v>
      </c>
      <c r="J82" s="36">
        <v>559.26666666666665</v>
      </c>
      <c r="K82" s="31">
        <v>548.5</v>
      </c>
      <c r="L82" s="31">
        <v>536.25</v>
      </c>
      <c r="M82" s="31">
        <v>34.18506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250</v>
      </c>
      <c r="D83" s="36">
        <v>250.38333333333333</v>
      </c>
      <c r="E83" s="36">
        <v>247.06666666666666</v>
      </c>
      <c r="F83" s="36">
        <v>244.13333333333333</v>
      </c>
      <c r="G83" s="36">
        <v>240.81666666666666</v>
      </c>
      <c r="H83" s="36">
        <v>253.31666666666666</v>
      </c>
      <c r="I83" s="36">
        <v>256.63333333333333</v>
      </c>
      <c r="J83" s="36">
        <v>259.56666666666666</v>
      </c>
      <c r="K83" s="31">
        <v>253.7</v>
      </c>
      <c r="L83" s="31">
        <v>247.45</v>
      </c>
      <c r="M83" s="31">
        <v>75.093760000000003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6687.75</v>
      </c>
      <c r="D84" s="36">
        <v>6703.55</v>
      </c>
      <c r="E84" s="36">
        <v>6610.2000000000007</v>
      </c>
      <c r="F84" s="36">
        <v>6532.6500000000005</v>
      </c>
      <c r="G84" s="36">
        <v>6439.3000000000011</v>
      </c>
      <c r="H84" s="36">
        <v>6781.1</v>
      </c>
      <c r="I84" s="36">
        <v>6874.4500000000007</v>
      </c>
      <c r="J84" s="36">
        <v>6952</v>
      </c>
      <c r="K84" s="31">
        <v>6796.9</v>
      </c>
      <c r="L84" s="31">
        <v>6626</v>
      </c>
      <c r="M84" s="31">
        <v>8.1549999999999997E-2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882.25</v>
      </c>
      <c r="D85" s="36">
        <v>879.33333333333337</v>
      </c>
      <c r="E85" s="36">
        <v>869.86666666666679</v>
      </c>
      <c r="F85" s="36">
        <v>857.48333333333346</v>
      </c>
      <c r="G85" s="36">
        <v>848.01666666666688</v>
      </c>
      <c r="H85" s="36">
        <v>891.7166666666667</v>
      </c>
      <c r="I85" s="36">
        <v>901.18333333333317</v>
      </c>
      <c r="J85" s="36">
        <v>913.56666666666661</v>
      </c>
      <c r="K85" s="31">
        <v>888.8</v>
      </c>
      <c r="L85" s="31">
        <v>866.95</v>
      </c>
      <c r="M85" s="31">
        <v>6.05985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1240.3499999999999</v>
      </c>
      <c r="D86" s="36">
        <v>1251.05</v>
      </c>
      <c r="E86" s="36">
        <v>1228.3</v>
      </c>
      <c r="F86" s="36">
        <v>1216.25</v>
      </c>
      <c r="G86" s="36">
        <v>1193.5</v>
      </c>
      <c r="H86" s="36">
        <v>1263.0999999999999</v>
      </c>
      <c r="I86" s="36">
        <v>1285.8499999999999</v>
      </c>
      <c r="J86" s="36">
        <v>1297.8999999999999</v>
      </c>
      <c r="K86" s="31">
        <v>1273.8</v>
      </c>
      <c r="L86" s="31">
        <v>1239</v>
      </c>
      <c r="M86" s="31">
        <v>0.55588000000000004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418.55</v>
      </c>
      <c r="D87" s="36">
        <v>420.45</v>
      </c>
      <c r="E87" s="36">
        <v>415.09999999999997</v>
      </c>
      <c r="F87" s="36">
        <v>411.65</v>
      </c>
      <c r="G87" s="36">
        <v>406.29999999999995</v>
      </c>
      <c r="H87" s="36">
        <v>423.9</v>
      </c>
      <c r="I87" s="36">
        <v>429.25</v>
      </c>
      <c r="J87" s="36">
        <v>432.7</v>
      </c>
      <c r="K87" s="31">
        <v>425.8</v>
      </c>
      <c r="L87" s="31">
        <v>417</v>
      </c>
      <c r="M87" s="31">
        <v>1.5571699999999999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19698.099999999999</v>
      </c>
      <c r="D88" s="36">
        <v>19753.816666666666</v>
      </c>
      <c r="E88" s="36">
        <v>19557.633333333331</v>
      </c>
      <c r="F88" s="36">
        <v>19417.166666666664</v>
      </c>
      <c r="G88" s="36">
        <v>19220.98333333333</v>
      </c>
      <c r="H88" s="36">
        <v>19894.283333333333</v>
      </c>
      <c r="I88" s="36">
        <v>20090.466666666667</v>
      </c>
      <c r="J88" s="36">
        <v>20230.933333333334</v>
      </c>
      <c r="K88" s="31">
        <v>19950</v>
      </c>
      <c r="L88" s="31">
        <v>19613.349999999999</v>
      </c>
      <c r="M88" s="31">
        <v>0.26534999999999997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611.4</v>
      </c>
      <c r="D89" s="36">
        <v>610.7833333333333</v>
      </c>
      <c r="E89" s="36">
        <v>605.61666666666656</v>
      </c>
      <c r="F89" s="36">
        <v>599.83333333333326</v>
      </c>
      <c r="G89" s="36">
        <v>594.66666666666652</v>
      </c>
      <c r="H89" s="36">
        <v>616.56666666666661</v>
      </c>
      <c r="I89" s="36">
        <v>621.73333333333335</v>
      </c>
      <c r="J89" s="36">
        <v>627.51666666666665</v>
      </c>
      <c r="K89" s="31">
        <v>615.95000000000005</v>
      </c>
      <c r="L89" s="31">
        <v>605</v>
      </c>
      <c r="M89" s="31">
        <v>2.3464100000000001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16.95</v>
      </c>
      <c r="D90" s="36">
        <v>16.95</v>
      </c>
      <c r="E90" s="36">
        <v>16.75</v>
      </c>
      <c r="F90" s="36">
        <v>16.55</v>
      </c>
      <c r="G90" s="36">
        <v>16.350000000000001</v>
      </c>
      <c r="H90" s="36">
        <v>17.149999999999999</v>
      </c>
      <c r="I90" s="36">
        <v>17.349999999999994</v>
      </c>
      <c r="J90" s="36">
        <v>17.549999999999997</v>
      </c>
      <c r="K90" s="31">
        <v>17.149999999999999</v>
      </c>
      <c r="L90" s="31">
        <v>16.75</v>
      </c>
      <c r="M90" s="31">
        <v>68.061880000000002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4554.95</v>
      </c>
      <c r="D91" s="36">
        <v>4548.1833333333334</v>
      </c>
      <c r="E91" s="36">
        <v>4527.416666666667</v>
      </c>
      <c r="F91" s="36">
        <v>4499.8833333333332</v>
      </c>
      <c r="G91" s="36">
        <v>4479.1166666666668</v>
      </c>
      <c r="H91" s="36">
        <v>4575.7166666666672</v>
      </c>
      <c r="I91" s="36">
        <v>4596.4833333333336</v>
      </c>
      <c r="J91" s="36">
        <v>4624.0166666666673</v>
      </c>
      <c r="K91" s="31">
        <v>4568.95</v>
      </c>
      <c r="L91" s="31">
        <v>4520.6499999999996</v>
      </c>
      <c r="M91" s="31">
        <v>3.6819199999999999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1481.75</v>
      </c>
      <c r="D92" s="36">
        <v>1478.9166666666667</v>
      </c>
      <c r="E92" s="36">
        <v>1451.8333333333335</v>
      </c>
      <c r="F92" s="36">
        <v>1421.9166666666667</v>
      </c>
      <c r="G92" s="36">
        <v>1394.8333333333335</v>
      </c>
      <c r="H92" s="36">
        <v>1508.8333333333335</v>
      </c>
      <c r="I92" s="36">
        <v>1535.916666666667</v>
      </c>
      <c r="J92" s="36">
        <v>1565.8333333333335</v>
      </c>
      <c r="K92" s="31">
        <v>1506</v>
      </c>
      <c r="L92" s="31">
        <v>1449</v>
      </c>
      <c r="M92" s="31">
        <v>22.460979999999999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2094.3000000000002</v>
      </c>
      <c r="D93" s="36">
        <v>2107.1666666666665</v>
      </c>
      <c r="E93" s="36">
        <v>2067.1333333333332</v>
      </c>
      <c r="F93" s="36">
        <v>2039.9666666666667</v>
      </c>
      <c r="G93" s="36">
        <v>1999.9333333333334</v>
      </c>
      <c r="H93" s="36">
        <v>2134.333333333333</v>
      </c>
      <c r="I93" s="36">
        <v>2174.3666666666668</v>
      </c>
      <c r="J93" s="36">
        <v>2201.5333333333328</v>
      </c>
      <c r="K93" s="31">
        <v>2147.1999999999998</v>
      </c>
      <c r="L93" s="31">
        <v>2080</v>
      </c>
      <c r="M93" s="31">
        <v>1.89011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285.3</v>
      </c>
      <c r="D94" s="36">
        <v>287.56666666666666</v>
      </c>
      <c r="E94" s="36">
        <v>282.63333333333333</v>
      </c>
      <c r="F94" s="36">
        <v>279.96666666666664</v>
      </c>
      <c r="G94" s="36">
        <v>275.0333333333333</v>
      </c>
      <c r="H94" s="36">
        <v>290.23333333333335</v>
      </c>
      <c r="I94" s="36">
        <v>295.16666666666663</v>
      </c>
      <c r="J94" s="36">
        <v>297.83333333333337</v>
      </c>
      <c r="K94" s="31">
        <v>292.5</v>
      </c>
      <c r="L94" s="31">
        <v>284.89999999999998</v>
      </c>
      <c r="M94" s="31">
        <v>10.688409999999999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755.05</v>
      </c>
      <c r="D95" s="36">
        <v>757.98333333333323</v>
      </c>
      <c r="E95" s="36">
        <v>748.16666666666652</v>
      </c>
      <c r="F95" s="36">
        <v>741.2833333333333</v>
      </c>
      <c r="G95" s="36">
        <v>731.46666666666658</v>
      </c>
      <c r="H95" s="36">
        <v>764.86666666666645</v>
      </c>
      <c r="I95" s="36">
        <v>774.68333333333328</v>
      </c>
      <c r="J95" s="36">
        <v>781.56666666666638</v>
      </c>
      <c r="K95" s="31">
        <v>767.8</v>
      </c>
      <c r="L95" s="31">
        <v>751.1</v>
      </c>
      <c r="M95" s="31">
        <v>5.0916499999999996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369.85</v>
      </c>
      <c r="D96" s="36">
        <v>371.11666666666662</v>
      </c>
      <c r="E96" s="36">
        <v>367.23333333333323</v>
      </c>
      <c r="F96" s="36">
        <v>364.61666666666662</v>
      </c>
      <c r="G96" s="36">
        <v>360.73333333333323</v>
      </c>
      <c r="H96" s="36">
        <v>373.73333333333323</v>
      </c>
      <c r="I96" s="36">
        <v>377.61666666666656</v>
      </c>
      <c r="J96" s="36">
        <v>380.23333333333323</v>
      </c>
      <c r="K96" s="31">
        <v>375</v>
      </c>
      <c r="L96" s="31">
        <v>368.5</v>
      </c>
      <c r="M96" s="31">
        <v>72.711399999999998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773.45</v>
      </c>
      <c r="D97" s="36">
        <v>773.73333333333323</v>
      </c>
      <c r="E97" s="36">
        <v>763.66666666666652</v>
      </c>
      <c r="F97" s="36">
        <v>753.88333333333333</v>
      </c>
      <c r="G97" s="36">
        <v>743.81666666666661</v>
      </c>
      <c r="H97" s="36">
        <v>783.51666666666642</v>
      </c>
      <c r="I97" s="36">
        <v>793.58333333333326</v>
      </c>
      <c r="J97" s="36">
        <v>803.36666666666633</v>
      </c>
      <c r="K97" s="31">
        <v>783.8</v>
      </c>
      <c r="L97" s="31">
        <v>763.95</v>
      </c>
      <c r="M97" s="31">
        <v>1.6788799999999999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1164.8499999999999</v>
      </c>
      <c r="D98" s="36">
        <v>1161.95</v>
      </c>
      <c r="E98" s="36">
        <v>1150.45</v>
      </c>
      <c r="F98" s="36">
        <v>1136.05</v>
      </c>
      <c r="G98" s="36">
        <v>1124.55</v>
      </c>
      <c r="H98" s="36">
        <v>1176.3500000000001</v>
      </c>
      <c r="I98" s="36">
        <v>1187.8500000000001</v>
      </c>
      <c r="J98" s="36">
        <v>1202.2500000000002</v>
      </c>
      <c r="K98" s="31">
        <v>1173.45</v>
      </c>
      <c r="L98" s="31">
        <v>1147.55</v>
      </c>
      <c r="M98" s="31">
        <v>7.6502100000000004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138.4</v>
      </c>
      <c r="D99" s="36">
        <v>139.21666666666667</v>
      </c>
      <c r="E99" s="36">
        <v>137.23333333333335</v>
      </c>
      <c r="F99" s="36">
        <v>136.06666666666669</v>
      </c>
      <c r="G99" s="36">
        <v>134.08333333333337</v>
      </c>
      <c r="H99" s="36">
        <v>140.38333333333333</v>
      </c>
      <c r="I99" s="36">
        <v>142.36666666666662</v>
      </c>
      <c r="J99" s="36">
        <v>143.5333333333333</v>
      </c>
      <c r="K99" s="31">
        <v>141.19999999999999</v>
      </c>
      <c r="L99" s="31">
        <v>138.05000000000001</v>
      </c>
      <c r="M99" s="31">
        <v>16.69848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655.45</v>
      </c>
      <c r="D100" s="36">
        <v>656.50000000000011</v>
      </c>
      <c r="E100" s="36">
        <v>646.1500000000002</v>
      </c>
      <c r="F100" s="36">
        <v>636.85000000000014</v>
      </c>
      <c r="G100" s="36">
        <v>626.50000000000023</v>
      </c>
      <c r="H100" s="36">
        <v>665.80000000000018</v>
      </c>
      <c r="I100" s="36">
        <v>676.15000000000009</v>
      </c>
      <c r="J100" s="36">
        <v>685.45000000000016</v>
      </c>
      <c r="K100" s="31">
        <v>666.85</v>
      </c>
      <c r="L100" s="31">
        <v>647.20000000000005</v>
      </c>
      <c r="M100" s="31">
        <v>1.3893500000000001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2148.5500000000002</v>
      </c>
      <c r="D101" s="36">
        <v>2139.5166666666669</v>
      </c>
      <c r="E101" s="36">
        <v>2094.0333333333338</v>
      </c>
      <c r="F101" s="36">
        <v>2039.5166666666669</v>
      </c>
      <c r="G101" s="36">
        <v>1994.0333333333338</v>
      </c>
      <c r="H101" s="36">
        <v>2194.0333333333338</v>
      </c>
      <c r="I101" s="36">
        <v>2239.5166666666664</v>
      </c>
      <c r="J101" s="36">
        <v>2294.0333333333338</v>
      </c>
      <c r="K101" s="31">
        <v>2185</v>
      </c>
      <c r="L101" s="31">
        <v>2085</v>
      </c>
      <c r="M101" s="31">
        <v>4.2655200000000004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48.45</v>
      </c>
      <c r="D102" s="36">
        <v>48.75</v>
      </c>
      <c r="E102" s="36">
        <v>47.8</v>
      </c>
      <c r="F102" s="36">
        <v>47.15</v>
      </c>
      <c r="G102" s="36">
        <v>46.199999999999996</v>
      </c>
      <c r="H102" s="36">
        <v>49.4</v>
      </c>
      <c r="I102" s="36">
        <v>50.35</v>
      </c>
      <c r="J102" s="36">
        <v>51</v>
      </c>
      <c r="K102" s="31">
        <v>49.7</v>
      </c>
      <c r="L102" s="31">
        <v>48.1</v>
      </c>
      <c r="M102" s="31">
        <v>200.43617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1330.6</v>
      </c>
      <c r="D103" s="36">
        <v>1338.95</v>
      </c>
      <c r="E103" s="36">
        <v>1316.9</v>
      </c>
      <c r="F103" s="36">
        <v>1303.2</v>
      </c>
      <c r="G103" s="36">
        <v>1281.1500000000001</v>
      </c>
      <c r="H103" s="36">
        <v>1352.65</v>
      </c>
      <c r="I103" s="36">
        <v>1374.6999999999998</v>
      </c>
      <c r="J103" s="36">
        <v>1388.4</v>
      </c>
      <c r="K103" s="31">
        <v>1361</v>
      </c>
      <c r="L103" s="31">
        <v>1325.25</v>
      </c>
      <c r="M103" s="31">
        <v>11.4115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636.95000000000005</v>
      </c>
      <c r="D104" s="36">
        <v>639.7833333333333</v>
      </c>
      <c r="E104" s="36">
        <v>632.51666666666665</v>
      </c>
      <c r="F104" s="36">
        <v>628.08333333333337</v>
      </c>
      <c r="G104" s="36">
        <v>620.81666666666672</v>
      </c>
      <c r="H104" s="36">
        <v>644.21666666666658</v>
      </c>
      <c r="I104" s="36">
        <v>651.48333333333323</v>
      </c>
      <c r="J104" s="36">
        <v>655.91666666666652</v>
      </c>
      <c r="K104" s="31">
        <v>647.04999999999995</v>
      </c>
      <c r="L104" s="31">
        <v>635.35</v>
      </c>
      <c r="M104" s="31">
        <v>1.15602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1172.7</v>
      </c>
      <c r="D105" s="36">
        <v>1166.5000000000002</v>
      </c>
      <c r="E105" s="36">
        <v>1151.6000000000004</v>
      </c>
      <c r="F105" s="36">
        <v>1130.5000000000002</v>
      </c>
      <c r="G105" s="36">
        <v>1115.6000000000004</v>
      </c>
      <c r="H105" s="36">
        <v>1187.6000000000004</v>
      </c>
      <c r="I105" s="36">
        <v>1202.5000000000005</v>
      </c>
      <c r="J105" s="36">
        <v>1223.6000000000004</v>
      </c>
      <c r="K105" s="31">
        <v>1181.4000000000001</v>
      </c>
      <c r="L105" s="31">
        <v>1145.4000000000001</v>
      </c>
      <c r="M105" s="31">
        <v>5.6546799999999999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8298.75</v>
      </c>
      <c r="D106" s="36">
        <v>8302.6166666666668</v>
      </c>
      <c r="E106" s="36">
        <v>8223.1833333333343</v>
      </c>
      <c r="F106" s="36">
        <v>8147.6166666666668</v>
      </c>
      <c r="G106" s="36">
        <v>8068.1833333333343</v>
      </c>
      <c r="H106" s="36">
        <v>8378.1833333333343</v>
      </c>
      <c r="I106" s="36">
        <v>8457.616666666665</v>
      </c>
      <c r="J106" s="36">
        <v>8533.1833333333343</v>
      </c>
      <c r="K106" s="31">
        <v>8382.0499999999993</v>
      </c>
      <c r="L106" s="31">
        <v>8227.0499999999993</v>
      </c>
      <c r="M106" s="31">
        <v>0.27650999999999998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88.5</v>
      </c>
      <c r="D107" s="36">
        <v>89</v>
      </c>
      <c r="E107" s="36">
        <v>87.75</v>
      </c>
      <c r="F107" s="36">
        <v>87</v>
      </c>
      <c r="G107" s="36">
        <v>85.75</v>
      </c>
      <c r="H107" s="36">
        <v>89.75</v>
      </c>
      <c r="I107" s="36">
        <v>91</v>
      </c>
      <c r="J107" s="36">
        <v>91.75</v>
      </c>
      <c r="K107" s="31">
        <v>90.25</v>
      </c>
      <c r="L107" s="31">
        <v>88.25</v>
      </c>
      <c r="M107" s="31">
        <v>28.541789999999999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404.45</v>
      </c>
      <c r="D108" s="36">
        <v>407.40000000000003</v>
      </c>
      <c r="E108" s="36">
        <v>398.05000000000007</v>
      </c>
      <c r="F108" s="36">
        <v>391.65000000000003</v>
      </c>
      <c r="G108" s="36">
        <v>382.30000000000007</v>
      </c>
      <c r="H108" s="36">
        <v>413.80000000000007</v>
      </c>
      <c r="I108" s="36">
        <v>423.15000000000009</v>
      </c>
      <c r="J108" s="36">
        <v>429.55000000000007</v>
      </c>
      <c r="K108" s="31">
        <v>416.75</v>
      </c>
      <c r="L108" s="31">
        <v>401</v>
      </c>
      <c r="M108" s="31">
        <v>20.63963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605.70000000000005</v>
      </c>
      <c r="D109" s="36">
        <v>609.06666666666672</v>
      </c>
      <c r="E109" s="36">
        <v>598.13333333333344</v>
      </c>
      <c r="F109" s="36">
        <v>590.56666666666672</v>
      </c>
      <c r="G109" s="36">
        <v>579.63333333333344</v>
      </c>
      <c r="H109" s="36">
        <v>616.63333333333344</v>
      </c>
      <c r="I109" s="36">
        <v>627.56666666666661</v>
      </c>
      <c r="J109" s="36">
        <v>635.13333333333344</v>
      </c>
      <c r="K109" s="31">
        <v>620</v>
      </c>
      <c r="L109" s="31">
        <v>601.5</v>
      </c>
      <c r="M109" s="31">
        <v>1.8509800000000001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284.5</v>
      </c>
      <c r="D110" s="36">
        <v>285.63333333333338</v>
      </c>
      <c r="E110" s="36">
        <v>282.81666666666678</v>
      </c>
      <c r="F110" s="36">
        <v>281.13333333333338</v>
      </c>
      <c r="G110" s="36">
        <v>278.31666666666678</v>
      </c>
      <c r="H110" s="36">
        <v>287.31666666666678</v>
      </c>
      <c r="I110" s="36">
        <v>290.13333333333338</v>
      </c>
      <c r="J110" s="36">
        <v>291.81666666666678</v>
      </c>
      <c r="K110" s="31">
        <v>288.45</v>
      </c>
      <c r="L110" s="31">
        <v>283.95</v>
      </c>
      <c r="M110" s="31">
        <v>30.968969999999999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484.95</v>
      </c>
      <c r="D111" s="36">
        <v>486.91666666666669</v>
      </c>
      <c r="E111" s="36">
        <v>480.83333333333337</v>
      </c>
      <c r="F111" s="36">
        <v>476.7166666666667</v>
      </c>
      <c r="G111" s="36">
        <v>470.63333333333338</v>
      </c>
      <c r="H111" s="36">
        <v>491.03333333333336</v>
      </c>
      <c r="I111" s="36">
        <v>497.11666666666673</v>
      </c>
      <c r="J111" s="36">
        <v>501.23333333333335</v>
      </c>
      <c r="K111" s="31">
        <v>493</v>
      </c>
      <c r="L111" s="31">
        <v>482.8</v>
      </c>
      <c r="M111" s="31">
        <v>0.53922999999999999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1126.7</v>
      </c>
      <c r="D112" s="36">
        <v>1125.2666666666667</v>
      </c>
      <c r="E112" s="36">
        <v>1106.5833333333333</v>
      </c>
      <c r="F112" s="36">
        <v>1086.4666666666667</v>
      </c>
      <c r="G112" s="36">
        <v>1067.7833333333333</v>
      </c>
      <c r="H112" s="36">
        <v>1145.3833333333332</v>
      </c>
      <c r="I112" s="36">
        <v>1164.0666666666666</v>
      </c>
      <c r="J112" s="36">
        <v>1184.1833333333332</v>
      </c>
      <c r="K112" s="31">
        <v>1143.95</v>
      </c>
      <c r="L112" s="31">
        <v>1105.1500000000001</v>
      </c>
      <c r="M112" s="31">
        <v>1.6935100000000001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1259.7</v>
      </c>
      <c r="D113" s="36">
        <v>1261.4333333333334</v>
      </c>
      <c r="E113" s="36">
        <v>1249.9666666666667</v>
      </c>
      <c r="F113" s="36">
        <v>1240.2333333333333</v>
      </c>
      <c r="G113" s="36">
        <v>1228.7666666666667</v>
      </c>
      <c r="H113" s="36">
        <v>1271.1666666666667</v>
      </c>
      <c r="I113" s="36">
        <v>1282.6333333333334</v>
      </c>
      <c r="J113" s="36">
        <v>1292.3666666666668</v>
      </c>
      <c r="K113" s="31">
        <v>1272.9000000000001</v>
      </c>
      <c r="L113" s="31">
        <v>1251.7</v>
      </c>
      <c r="M113" s="31">
        <v>20.83878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461.8</v>
      </c>
      <c r="D114" s="36">
        <v>461.88333333333338</v>
      </c>
      <c r="E114" s="36">
        <v>457.06666666666678</v>
      </c>
      <c r="F114" s="36">
        <v>452.33333333333337</v>
      </c>
      <c r="G114" s="36">
        <v>447.51666666666677</v>
      </c>
      <c r="H114" s="36">
        <v>466.61666666666679</v>
      </c>
      <c r="I114" s="36">
        <v>471.43333333333339</v>
      </c>
      <c r="J114" s="36">
        <v>476.1666666666668</v>
      </c>
      <c r="K114" s="31">
        <v>466.7</v>
      </c>
      <c r="L114" s="31">
        <v>457.15</v>
      </c>
      <c r="M114" s="31">
        <v>7.1480499999999996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1171.95</v>
      </c>
      <c r="D115" s="36">
        <v>1164.4833333333333</v>
      </c>
      <c r="E115" s="36">
        <v>1153.9666666666667</v>
      </c>
      <c r="F115" s="36">
        <v>1135.9833333333333</v>
      </c>
      <c r="G115" s="36">
        <v>1125.4666666666667</v>
      </c>
      <c r="H115" s="36">
        <v>1182.4666666666667</v>
      </c>
      <c r="I115" s="36">
        <v>1192.9833333333336</v>
      </c>
      <c r="J115" s="36">
        <v>1210.9666666666667</v>
      </c>
      <c r="K115" s="31">
        <v>1175</v>
      </c>
      <c r="L115" s="31">
        <v>1146.5</v>
      </c>
      <c r="M115" s="31">
        <v>14.65239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140.80000000000001</v>
      </c>
      <c r="D116" s="36">
        <v>139.26666666666668</v>
      </c>
      <c r="E116" s="36">
        <v>137.03333333333336</v>
      </c>
      <c r="F116" s="36">
        <v>133.26666666666668</v>
      </c>
      <c r="G116" s="36">
        <v>131.03333333333336</v>
      </c>
      <c r="H116" s="36">
        <v>143.03333333333336</v>
      </c>
      <c r="I116" s="36">
        <v>145.26666666666665</v>
      </c>
      <c r="J116" s="36">
        <v>149.03333333333336</v>
      </c>
      <c r="K116" s="31">
        <v>141.5</v>
      </c>
      <c r="L116" s="31">
        <v>135.5</v>
      </c>
      <c r="M116" s="31">
        <v>248.02698000000001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1388.9</v>
      </c>
      <c r="D117" s="36">
        <v>1390.9000000000003</v>
      </c>
      <c r="E117" s="36">
        <v>1378.6500000000005</v>
      </c>
      <c r="F117" s="36">
        <v>1368.4000000000003</v>
      </c>
      <c r="G117" s="36">
        <v>1356.1500000000005</v>
      </c>
      <c r="H117" s="36">
        <v>1401.1500000000005</v>
      </c>
      <c r="I117" s="36">
        <v>1413.4</v>
      </c>
      <c r="J117" s="36">
        <v>1423.6500000000005</v>
      </c>
      <c r="K117" s="31">
        <v>1403.15</v>
      </c>
      <c r="L117" s="31">
        <v>1380.65</v>
      </c>
      <c r="M117" s="31">
        <v>0.55733999999999995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301.85000000000002</v>
      </c>
      <c r="D118" s="36">
        <v>302.09999999999997</v>
      </c>
      <c r="E118" s="36">
        <v>299.19999999999993</v>
      </c>
      <c r="F118" s="36">
        <v>296.54999999999995</v>
      </c>
      <c r="G118" s="36">
        <v>293.64999999999992</v>
      </c>
      <c r="H118" s="36">
        <v>304.74999999999994</v>
      </c>
      <c r="I118" s="36">
        <v>307.64999999999992</v>
      </c>
      <c r="J118" s="36">
        <v>310.29999999999995</v>
      </c>
      <c r="K118" s="31">
        <v>305</v>
      </c>
      <c r="L118" s="31">
        <v>299.45</v>
      </c>
      <c r="M118" s="31">
        <v>123.21154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1048.8</v>
      </c>
      <c r="D119" s="36">
        <v>1051.4333333333334</v>
      </c>
      <c r="E119" s="36">
        <v>1039.3666666666668</v>
      </c>
      <c r="F119" s="36">
        <v>1029.9333333333334</v>
      </c>
      <c r="G119" s="36">
        <v>1017.8666666666668</v>
      </c>
      <c r="H119" s="36">
        <v>1060.8666666666668</v>
      </c>
      <c r="I119" s="36">
        <v>1072.9333333333334</v>
      </c>
      <c r="J119" s="36">
        <v>1082.3666666666668</v>
      </c>
      <c r="K119" s="31">
        <v>1063.5</v>
      </c>
      <c r="L119" s="31">
        <v>1042</v>
      </c>
      <c r="M119" s="31">
        <v>12.04884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5154.6499999999996</v>
      </c>
      <c r="D120" s="36">
        <v>5182.8499999999995</v>
      </c>
      <c r="E120" s="36">
        <v>5082.7999999999993</v>
      </c>
      <c r="F120" s="36">
        <v>5010.95</v>
      </c>
      <c r="G120" s="36">
        <v>4910.8999999999996</v>
      </c>
      <c r="H120" s="36">
        <v>5254.6999999999989</v>
      </c>
      <c r="I120" s="36">
        <v>5354.75</v>
      </c>
      <c r="J120" s="36">
        <v>5426.5999999999985</v>
      </c>
      <c r="K120" s="31">
        <v>5282.9</v>
      </c>
      <c r="L120" s="31">
        <v>5111</v>
      </c>
      <c r="M120" s="31">
        <v>5.5751400000000002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2060.75</v>
      </c>
      <c r="D121" s="36">
        <v>2060.75</v>
      </c>
      <c r="E121" s="36">
        <v>2030.9</v>
      </c>
      <c r="F121" s="36">
        <v>2001.0500000000002</v>
      </c>
      <c r="G121" s="36">
        <v>1971.2000000000003</v>
      </c>
      <c r="H121" s="36">
        <v>2090.6</v>
      </c>
      <c r="I121" s="36">
        <v>2120.4500000000003</v>
      </c>
      <c r="J121" s="36">
        <v>2150.2999999999997</v>
      </c>
      <c r="K121" s="31">
        <v>2090.6</v>
      </c>
      <c r="L121" s="31">
        <v>2030.9</v>
      </c>
      <c r="M121" s="31">
        <v>8.6523699999999995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2415.1</v>
      </c>
      <c r="D122" s="36">
        <v>2425</v>
      </c>
      <c r="E122" s="36">
        <v>2400.1</v>
      </c>
      <c r="F122" s="36">
        <v>2385.1</v>
      </c>
      <c r="G122" s="36">
        <v>2360.1999999999998</v>
      </c>
      <c r="H122" s="36">
        <v>2440</v>
      </c>
      <c r="I122" s="36">
        <v>2464.8999999999996</v>
      </c>
      <c r="J122" s="36">
        <v>2479.9</v>
      </c>
      <c r="K122" s="31">
        <v>2449.9</v>
      </c>
      <c r="L122" s="31">
        <v>2410</v>
      </c>
      <c r="M122" s="31">
        <v>0.53171000000000002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698.45</v>
      </c>
      <c r="D123" s="36">
        <v>701.06666666666661</v>
      </c>
      <c r="E123" s="36">
        <v>693.43333333333317</v>
      </c>
      <c r="F123" s="36">
        <v>688.41666666666652</v>
      </c>
      <c r="G123" s="36">
        <v>680.78333333333308</v>
      </c>
      <c r="H123" s="36">
        <v>706.08333333333326</v>
      </c>
      <c r="I123" s="36">
        <v>713.7166666666667</v>
      </c>
      <c r="J123" s="36">
        <v>718.73333333333335</v>
      </c>
      <c r="K123" s="31">
        <v>708.7</v>
      </c>
      <c r="L123" s="31">
        <v>696.05</v>
      </c>
      <c r="M123" s="31">
        <v>4.7447699999999999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1148.7</v>
      </c>
      <c r="D124" s="36">
        <v>1156.5166666666667</v>
      </c>
      <c r="E124" s="36">
        <v>1135.2333333333333</v>
      </c>
      <c r="F124" s="36">
        <v>1121.7666666666667</v>
      </c>
      <c r="G124" s="36">
        <v>1100.4833333333333</v>
      </c>
      <c r="H124" s="36">
        <v>1169.9833333333333</v>
      </c>
      <c r="I124" s="36">
        <v>1191.2666666666667</v>
      </c>
      <c r="J124" s="36">
        <v>1204.7333333333333</v>
      </c>
      <c r="K124" s="31">
        <v>1177.8</v>
      </c>
      <c r="L124" s="31">
        <v>1143.05</v>
      </c>
      <c r="M124" s="31">
        <v>1.4614199999999999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4505.3</v>
      </c>
      <c r="D125" s="36">
        <v>4534.0999999999995</v>
      </c>
      <c r="E125" s="36">
        <v>4456.1999999999989</v>
      </c>
      <c r="F125" s="36">
        <v>4407.0999999999995</v>
      </c>
      <c r="G125" s="36">
        <v>4329.1999999999989</v>
      </c>
      <c r="H125" s="36">
        <v>4583.1999999999989</v>
      </c>
      <c r="I125" s="36">
        <v>4661.0999999999985</v>
      </c>
      <c r="J125" s="36">
        <v>4710.1999999999989</v>
      </c>
      <c r="K125" s="31">
        <v>4612</v>
      </c>
      <c r="L125" s="31">
        <v>4485</v>
      </c>
      <c r="M125" s="31">
        <v>0.25011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1372.95</v>
      </c>
      <c r="D126" s="36">
        <v>1364.9666666666667</v>
      </c>
      <c r="E126" s="36">
        <v>1352.9833333333333</v>
      </c>
      <c r="F126" s="36">
        <v>1333.0166666666667</v>
      </c>
      <c r="G126" s="36">
        <v>1321.0333333333333</v>
      </c>
      <c r="H126" s="36">
        <v>1384.9333333333334</v>
      </c>
      <c r="I126" s="36">
        <v>1396.916666666667</v>
      </c>
      <c r="J126" s="36">
        <v>1416.8833333333334</v>
      </c>
      <c r="K126" s="31">
        <v>1376.95</v>
      </c>
      <c r="L126" s="31">
        <v>1345</v>
      </c>
      <c r="M126" s="31">
        <v>2.4592999999999998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3974.2</v>
      </c>
      <c r="D127" s="36">
        <v>4022.7333333333336</v>
      </c>
      <c r="E127" s="36">
        <v>3901.4666666666672</v>
      </c>
      <c r="F127" s="36">
        <v>3828.7333333333336</v>
      </c>
      <c r="G127" s="36">
        <v>3707.4666666666672</v>
      </c>
      <c r="H127" s="36">
        <v>4095.4666666666672</v>
      </c>
      <c r="I127" s="36">
        <v>4216.7333333333336</v>
      </c>
      <c r="J127" s="36">
        <v>4289.4666666666672</v>
      </c>
      <c r="K127" s="31">
        <v>4144</v>
      </c>
      <c r="L127" s="31">
        <v>3950</v>
      </c>
      <c r="M127" s="31">
        <v>0.49375000000000002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299.7</v>
      </c>
      <c r="D128" s="36">
        <v>300.78333333333336</v>
      </c>
      <c r="E128" s="36">
        <v>297.76666666666671</v>
      </c>
      <c r="F128" s="36">
        <v>295.83333333333337</v>
      </c>
      <c r="G128" s="36">
        <v>292.81666666666672</v>
      </c>
      <c r="H128" s="36">
        <v>302.7166666666667</v>
      </c>
      <c r="I128" s="36">
        <v>305.73333333333335</v>
      </c>
      <c r="J128" s="36">
        <v>307.66666666666669</v>
      </c>
      <c r="K128" s="31">
        <v>303.8</v>
      </c>
      <c r="L128" s="31">
        <v>298.85000000000002</v>
      </c>
      <c r="M128" s="31">
        <v>12.452059999999999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355.85</v>
      </c>
      <c r="D129" s="36">
        <v>356.56666666666666</v>
      </c>
      <c r="E129" s="36">
        <v>353.2833333333333</v>
      </c>
      <c r="F129" s="36">
        <v>350.71666666666664</v>
      </c>
      <c r="G129" s="36">
        <v>347.43333333333328</v>
      </c>
      <c r="H129" s="36">
        <v>359.13333333333333</v>
      </c>
      <c r="I129" s="36">
        <v>362.41666666666674</v>
      </c>
      <c r="J129" s="36">
        <v>364.98333333333335</v>
      </c>
      <c r="K129" s="31">
        <v>359.85</v>
      </c>
      <c r="L129" s="31">
        <v>354</v>
      </c>
      <c r="M129" s="31">
        <v>2.0621499999999999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1751.6</v>
      </c>
      <c r="D130" s="36">
        <v>1740.9666666666665</v>
      </c>
      <c r="E130" s="36">
        <v>1724.133333333333</v>
      </c>
      <c r="F130" s="36">
        <v>1696.6666666666665</v>
      </c>
      <c r="G130" s="36">
        <v>1679.833333333333</v>
      </c>
      <c r="H130" s="36">
        <v>1768.4333333333329</v>
      </c>
      <c r="I130" s="36">
        <v>1785.2666666666664</v>
      </c>
      <c r="J130" s="36">
        <v>1812.7333333333329</v>
      </c>
      <c r="K130" s="31">
        <v>1757.8</v>
      </c>
      <c r="L130" s="31">
        <v>1713.5</v>
      </c>
      <c r="M130" s="31">
        <v>7.1132499999999999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1708.1</v>
      </c>
      <c r="D131" s="36">
        <v>1707.0833333333333</v>
      </c>
      <c r="E131" s="36">
        <v>1687.2666666666664</v>
      </c>
      <c r="F131" s="36">
        <v>1666.4333333333332</v>
      </c>
      <c r="G131" s="36">
        <v>1646.6166666666663</v>
      </c>
      <c r="H131" s="36">
        <v>1727.9166666666665</v>
      </c>
      <c r="I131" s="36">
        <v>1747.7333333333336</v>
      </c>
      <c r="J131" s="36">
        <v>1768.5666666666666</v>
      </c>
      <c r="K131" s="31">
        <v>1726.9</v>
      </c>
      <c r="L131" s="31">
        <v>1686.25</v>
      </c>
      <c r="M131" s="31">
        <v>2.67441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543.75</v>
      </c>
      <c r="D132" s="36">
        <v>544.51666666666677</v>
      </c>
      <c r="E132" s="36">
        <v>542.33333333333348</v>
      </c>
      <c r="F132" s="36">
        <v>540.91666666666674</v>
      </c>
      <c r="G132" s="36">
        <v>538.73333333333346</v>
      </c>
      <c r="H132" s="36">
        <v>545.93333333333351</v>
      </c>
      <c r="I132" s="36">
        <v>548.11666666666667</v>
      </c>
      <c r="J132" s="36">
        <v>549.53333333333353</v>
      </c>
      <c r="K132" s="31">
        <v>546.70000000000005</v>
      </c>
      <c r="L132" s="31">
        <v>543.1</v>
      </c>
      <c r="M132" s="31">
        <v>10.39964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2301.1</v>
      </c>
      <c r="D133" s="36">
        <v>2304.2833333333333</v>
      </c>
      <c r="E133" s="36">
        <v>2264.5666666666666</v>
      </c>
      <c r="F133" s="36">
        <v>2228.0333333333333</v>
      </c>
      <c r="G133" s="36">
        <v>2188.3166666666666</v>
      </c>
      <c r="H133" s="36">
        <v>2340.8166666666666</v>
      </c>
      <c r="I133" s="36">
        <v>2380.5333333333328</v>
      </c>
      <c r="J133" s="36">
        <v>2417.0666666666666</v>
      </c>
      <c r="K133" s="31">
        <v>2344</v>
      </c>
      <c r="L133" s="31">
        <v>2267.75</v>
      </c>
      <c r="M133" s="31">
        <v>4.1077599999999999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2090.6999999999998</v>
      </c>
      <c r="D134" s="36">
        <v>2085.1666666666665</v>
      </c>
      <c r="E134" s="36">
        <v>2072.3833333333332</v>
      </c>
      <c r="F134" s="36">
        <v>2054.0666666666666</v>
      </c>
      <c r="G134" s="36">
        <v>2041.2833333333333</v>
      </c>
      <c r="H134" s="36">
        <v>2103.4833333333331</v>
      </c>
      <c r="I134" s="36">
        <v>2116.2666666666669</v>
      </c>
      <c r="J134" s="36">
        <v>2134.583333333333</v>
      </c>
      <c r="K134" s="31">
        <v>2097.9499999999998</v>
      </c>
      <c r="L134" s="31">
        <v>2066.85</v>
      </c>
      <c r="M134" s="31">
        <v>0.4395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1036.3499999999999</v>
      </c>
      <c r="D135" s="36">
        <v>1043.3333333333333</v>
      </c>
      <c r="E135" s="36">
        <v>1023.2166666666665</v>
      </c>
      <c r="F135" s="36">
        <v>1010.0833333333333</v>
      </c>
      <c r="G135" s="36">
        <v>989.96666666666647</v>
      </c>
      <c r="H135" s="36">
        <v>1056.4666666666665</v>
      </c>
      <c r="I135" s="36">
        <v>1076.5833333333333</v>
      </c>
      <c r="J135" s="36">
        <v>1089.7166666666665</v>
      </c>
      <c r="K135" s="31">
        <v>1063.45</v>
      </c>
      <c r="L135" s="31">
        <v>1030.2</v>
      </c>
      <c r="M135" s="31">
        <v>0.42913000000000001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630.45000000000005</v>
      </c>
      <c r="D136" s="36">
        <v>634.23333333333335</v>
      </c>
      <c r="E136" s="36">
        <v>625.51666666666665</v>
      </c>
      <c r="F136" s="36">
        <v>620.58333333333326</v>
      </c>
      <c r="G136" s="36">
        <v>611.86666666666656</v>
      </c>
      <c r="H136" s="36">
        <v>639.16666666666674</v>
      </c>
      <c r="I136" s="36">
        <v>647.88333333333344</v>
      </c>
      <c r="J136" s="36">
        <v>652.81666666666683</v>
      </c>
      <c r="K136" s="31">
        <v>642.95000000000005</v>
      </c>
      <c r="L136" s="31">
        <v>629.29999999999995</v>
      </c>
      <c r="M136" s="31">
        <v>2.64839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2093.6999999999998</v>
      </c>
      <c r="D137" s="36">
        <v>2101.2333333333331</v>
      </c>
      <c r="E137" s="36">
        <v>2077.4666666666662</v>
      </c>
      <c r="F137" s="36">
        <v>2061.2333333333331</v>
      </c>
      <c r="G137" s="36">
        <v>2037.4666666666662</v>
      </c>
      <c r="H137" s="36">
        <v>2117.4666666666662</v>
      </c>
      <c r="I137" s="36">
        <v>2141.2333333333336</v>
      </c>
      <c r="J137" s="36">
        <v>2157.4666666666662</v>
      </c>
      <c r="K137" s="31">
        <v>2125</v>
      </c>
      <c r="L137" s="31">
        <v>2085</v>
      </c>
      <c r="M137" s="31">
        <v>6.77149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439.1</v>
      </c>
      <c r="D138" s="36">
        <v>440.73333333333335</v>
      </c>
      <c r="E138" s="36">
        <v>432.4666666666667</v>
      </c>
      <c r="F138" s="36">
        <v>425.83333333333337</v>
      </c>
      <c r="G138" s="36">
        <v>417.56666666666672</v>
      </c>
      <c r="H138" s="36">
        <v>447.36666666666667</v>
      </c>
      <c r="I138" s="36">
        <v>455.63333333333333</v>
      </c>
      <c r="J138" s="36">
        <v>462.26666666666665</v>
      </c>
      <c r="K138" s="31">
        <v>449</v>
      </c>
      <c r="L138" s="31">
        <v>434.1</v>
      </c>
      <c r="M138" s="31">
        <v>28.36899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142.94999999999999</v>
      </c>
      <c r="D139" s="36">
        <v>143.33333333333334</v>
      </c>
      <c r="E139" s="36">
        <v>141.66666666666669</v>
      </c>
      <c r="F139" s="36">
        <v>140.38333333333335</v>
      </c>
      <c r="G139" s="36">
        <v>138.7166666666667</v>
      </c>
      <c r="H139" s="36">
        <v>144.61666666666667</v>
      </c>
      <c r="I139" s="36">
        <v>146.28333333333336</v>
      </c>
      <c r="J139" s="36">
        <v>147.56666666666666</v>
      </c>
      <c r="K139" s="31">
        <v>145</v>
      </c>
      <c r="L139" s="31">
        <v>142.05000000000001</v>
      </c>
      <c r="M139" s="31">
        <v>33.981020000000001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215.7</v>
      </c>
      <c r="D140" s="36">
        <v>216.75</v>
      </c>
      <c r="E140" s="36">
        <v>213.5</v>
      </c>
      <c r="F140" s="36">
        <v>211.3</v>
      </c>
      <c r="G140" s="36">
        <v>208.05</v>
      </c>
      <c r="H140" s="36">
        <v>218.95</v>
      </c>
      <c r="I140" s="36">
        <v>222.2</v>
      </c>
      <c r="J140" s="36">
        <v>224.39999999999998</v>
      </c>
      <c r="K140" s="31">
        <v>220</v>
      </c>
      <c r="L140" s="31">
        <v>214.55</v>
      </c>
      <c r="M140" s="31">
        <v>5.4024700000000001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3750.55</v>
      </c>
      <c r="D141" s="36">
        <v>3745.4333333333329</v>
      </c>
      <c r="E141" s="36">
        <v>3723.8666666666659</v>
      </c>
      <c r="F141" s="36">
        <v>3697.1833333333329</v>
      </c>
      <c r="G141" s="36">
        <v>3675.6166666666659</v>
      </c>
      <c r="H141" s="36">
        <v>3772.1166666666659</v>
      </c>
      <c r="I141" s="36">
        <v>3793.6833333333325</v>
      </c>
      <c r="J141" s="36">
        <v>3820.3666666666659</v>
      </c>
      <c r="K141" s="31">
        <v>3767</v>
      </c>
      <c r="L141" s="31">
        <v>3718.75</v>
      </c>
      <c r="M141" s="31">
        <v>2.0521600000000002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5254.7</v>
      </c>
      <c r="D142" s="36">
        <v>5233.45</v>
      </c>
      <c r="E142" s="36">
        <v>5192.0499999999993</v>
      </c>
      <c r="F142" s="36">
        <v>5129.3999999999996</v>
      </c>
      <c r="G142" s="36">
        <v>5087.9999999999991</v>
      </c>
      <c r="H142" s="36">
        <v>5296.0999999999995</v>
      </c>
      <c r="I142" s="36">
        <v>5337.4999999999991</v>
      </c>
      <c r="J142" s="36">
        <v>5400.15</v>
      </c>
      <c r="K142" s="31">
        <v>5274.85</v>
      </c>
      <c r="L142" s="31">
        <v>5170.8</v>
      </c>
      <c r="M142" s="31">
        <v>3.21455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565.29999999999995</v>
      </c>
      <c r="D143" s="36">
        <v>564.98333333333323</v>
      </c>
      <c r="E143" s="36">
        <v>560.96666666666647</v>
      </c>
      <c r="F143" s="36">
        <v>556.63333333333321</v>
      </c>
      <c r="G143" s="36">
        <v>552.61666666666645</v>
      </c>
      <c r="H143" s="36">
        <v>569.31666666666649</v>
      </c>
      <c r="I143" s="36">
        <v>573.33333333333314</v>
      </c>
      <c r="J143" s="36">
        <v>577.66666666666652</v>
      </c>
      <c r="K143" s="31">
        <v>569</v>
      </c>
      <c r="L143" s="31">
        <v>560.65</v>
      </c>
      <c r="M143" s="31">
        <v>41.06418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2495.15</v>
      </c>
      <c r="D144" s="36">
        <v>2492.4833333333336</v>
      </c>
      <c r="E144" s="36">
        <v>2480.166666666667</v>
      </c>
      <c r="F144" s="36">
        <v>2465.1833333333334</v>
      </c>
      <c r="G144" s="36">
        <v>2452.8666666666668</v>
      </c>
      <c r="H144" s="36">
        <v>2507.4666666666672</v>
      </c>
      <c r="I144" s="36">
        <v>2519.7833333333338</v>
      </c>
      <c r="J144" s="36">
        <v>2534.7666666666673</v>
      </c>
      <c r="K144" s="31">
        <v>2504.8000000000002</v>
      </c>
      <c r="L144" s="31">
        <v>2477.5</v>
      </c>
      <c r="M144" s="31">
        <v>0.95489999999999997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5567.6</v>
      </c>
      <c r="D145" s="36">
        <v>5555.2</v>
      </c>
      <c r="E145" s="36">
        <v>5522.4</v>
      </c>
      <c r="F145" s="36">
        <v>5477.2</v>
      </c>
      <c r="G145" s="36">
        <v>5444.4</v>
      </c>
      <c r="H145" s="36">
        <v>5600.4</v>
      </c>
      <c r="I145" s="36">
        <v>5633.2000000000007</v>
      </c>
      <c r="J145" s="36">
        <v>5678.4</v>
      </c>
      <c r="K145" s="31">
        <v>5588</v>
      </c>
      <c r="L145" s="31">
        <v>5510</v>
      </c>
      <c r="M145" s="31">
        <v>3.9224800000000002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518.20000000000005</v>
      </c>
      <c r="D146" s="36">
        <v>519.98333333333335</v>
      </c>
      <c r="E146" s="36">
        <v>514.7166666666667</v>
      </c>
      <c r="F146" s="36">
        <v>511.23333333333335</v>
      </c>
      <c r="G146" s="36">
        <v>505.9666666666667</v>
      </c>
      <c r="H146" s="36">
        <v>523.4666666666667</v>
      </c>
      <c r="I146" s="36">
        <v>528.73333333333335</v>
      </c>
      <c r="J146" s="36">
        <v>532.2166666666667</v>
      </c>
      <c r="K146" s="31">
        <v>525.25</v>
      </c>
      <c r="L146" s="31">
        <v>516.5</v>
      </c>
      <c r="M146" s="31">
        <v>2.31094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41.75</v>
      </c>
      <c r="D147" s="36">
        <v>41.733333333333334</v>
      </c>
      <c r="E147" s="36">
        <v>41.06666666666667</v>
      </c>
      <c r="F147" s="36">
        <v>40.383333333333333</v>
      </c>
      <c r="G147" s="36">
        <v>39.716666666666669</v>
      </c>
      <c r="H147" s="36">
        <v>42.416666666666671</v>
      </c>
      <c r="I147" s="36">
        <v>43.083333333333329</v>
      </c>
      <c r="J147" s="36">
        <v>43.766666666666673</v>
      </c>
      <c r="K147" s="31">
        <v>42.4</v>
      </c>
      <c r="L147" s="31">
        <v>41.05</v>
      </c>
      <c r="M147" s="31">
        <v>113.11444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2168</v>
      </c>
      <c r="D148" s="36">
        <v>2166.2333333333331</v>
      </c>
      <c r="E148" s="36">
        <v>2082.4666666666662</v>
      </c>
      <c r="F148" s="36">
        <v>1996.9333333333329</v>
      </c>
      <c r="G148" s="36">
        <v>1913.1666666666661</v>
      </c>
      <c r="H148" s="36">
        <v>2251.7666666666664</v>
      </c>
      <c r="I148" s="36">
        <v>2335.5333333333338</v>
      </c>
      <c r="J148" s="36">
        <v>2421.0666666666666</v>
      </c>
      <c r="K148" s="31">
        <v>2250</v>
      </c>
      <c r="L148" s="31">
        <v>2080.6999999999998</v>
      </c>
      <c r="M148" s="31">
        <v>5.52088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3486.6</v>
      </c>
      <c r="D149" s="36">
        <v>3480.7000000000003</v>
      </c>
      <c r="E149" s="36">
        <v>3467.3000000000006</v>
      </c>
      <c r="F149" s="36">
        <v>3448.0000000000005</v>
      </c>
      <c r="G149" s="36">
        <v>3434.6000000000008</v>
      </c>
      <c r="H149" s="36">
        <v>3500.0000000000005</v>
      </c>
      <c r="I149" s="36">
        <v>3513.4</v>
      </c>
      <c r="J149" s="36">
        <v>3532.7000000000003</v>
      </c>
      <c r="K149" s="31">
        <v>3494.1</v>
      </c>
      <c r="L149" s="31">
        <v>3461.4</v>
      </c>
      <c r="M149" s="31">
        <v>3.4346800000000002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231.15</v>
      </c>
      <c r="D150" s="36">
        <v>231.76666666666668</v>
      </c>
      <c r="E150" s="36">
        <v>228.48333333333335</v>
      </c>
      <c r="F150" s="36">
        <v>225.81666666666666</v>
      </c>
      <c r="G150" s="36">
        <v>222.53333333333333</v>
      </c>
      <c r="H150" s="36">
        <v>234.43333333333337</v>
      </c>
      <c r="I150" s="36">
        <v>237.71666666666673</v>
      </c>
      <c r="J150" s="36">
        <v>240.38333333333338</v>
      </c>
      <c r="K150" s="31">
        <v>235.05</v>
      </c>
      <c r="L150" s="31">
        <v>229.1</v>
      </c>
      <c r="M150" s="31">
        <v>6.1013400000000004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486.25</v>
      </c>
      <c r="D151" s="36">
        <v>489.5333333333333</v>
      </c>
      <c r="E151" s="36">
        <v>479.06666666666661</v>
      </c>
      <c r="F151" s="36">
        <v>471.88333333333333</v>
      </c>
      <c r="G151" s="36">
        <v>461.41666666666663</v>
      </c>
      <c r="H151" s="36">
        <v>496.71666666666658</v>
      </c>
      <c r="I151" s="36">
        <v>507.18333333333328</v>
      </c>
      <c r="J151" s="36">
        <v>514.36666666666656</v>
      </c>
      <c r="K151" s="31">
        <v>500</v>
      </c>
      <c r="L151" s="31">
        <v>482.35</v>
      </c>
      <c r="M151" s="31">
        <v>1.8978900000000001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519.85</v>
      </c>
      <c r="D152" s="36">
        <v>521.56666666666672</v>
      </c>
      <c r="E152" s="36">
        <v>516.28333333333342</v>
      </c>
      <c r="F152" s="36">
        <v>512.7166666666667</v>
      </c>
      <c r="G152" s="36">
        <v>507.43333333333339</v>
      </c>
      <c r="H152" s="36">
        <v>525.13333333333344</v>
      </c>
      <c r="I152" s="36">
        <v>530.41666666666674</v>
      </c>
      <c r="J152" s="36">
        <v>533.98333333333346</v>
      </c>
      <c r="K152" s="31">
        <v>526.85</v>
      </c>
      <c r="L152" s="31">
        <v>518</v>
      </c>
      <c r="M152" s="31">
        <v>3.57192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1590.05</v>
      </c>
      <c r="D153" s="36">
        <v>1590.0333333333335</v>
      </c>
      <c r="E153" s="36">
        <v>1563.116666666667</v>
      </c>
      <c r="F153" s="36">
        <v>1536.1833333333334</v>
      </c>
      <c r="G153" s="36">
        <v>1509.2666666666669</v>
      </c>
      <c r="H153" s="36">
        <v>1616.9666666666672</v>
      </c>
      <c r="I153" s="36">
        <v>1643.8833333333337</v>
      </c>
      <c r="J153" s="36">
        <v>1670.8166666666673</v>
      </c>
      <c r="K153" s="31">
        <v>1616.95</v>
      </c>
      <c r="L153" s="31">
        <v>1563.1</v>
      </c>
      <c r="M153" s="31">
        <v>3.8811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140.30000000000001</v>
      </c>
      <c r="D154" s="36">
        <v>140.83333333333334</v>
      </c>
      <c r="E154" s="36">
        <v>139.4666666666667</v>
      </c>
      <c r="F154" s="36">
        <v>138.63333333333335</v>
      </c>
      <c r="G154" s="36">
        <v>137.26666666666671</v>
      </c>
      <c r="H154" s="36">
        <v>141.66666666666669</v>
      </c>
      <c r="I154" s="36">
        <v>143.0333333333333</v>
      </c>
      <c r="J154" s="36">
        <v>143.86666666666667</v>
      </c>
      <c r="K154" s="31">
        <v>142.19999999999999</v>
      </c>
      <c r="L154" s="31">
        <v>140</v>
      </c>
      <c r="M154" s="31">
        <v>13.232329999999999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193.6</v>
      </c>
      <c r="D155" s="36">
        <v>193.38333333333333</v>
      </c>
      <c r="E155" s="36">
        <v>191.41666666666666</v>
      </c>
      <c r="F155" s="36">
        <v>189.23333333333332</v>
      </c>
      <c r="G155" s="36">
        <v>187.26666666666665</v>
      </c>
      <c r="H155" s="36">
        <v>195.56666666666666</v>
      </c>
      <c r="I155" s="36">
        <v>197.53333333333336</v>
      </c>
      <c r="J155" s="36">
        <v>199.71666666666667</v>
      </c>
      <c r="K155" s="31">
        <v>195.35</v>
      </c>
      <c r="L155" s="31">
        <v>191.2</v>
      </c>
      <c r="M155" s="31">
        <v>3.97342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97.35</v>
      </c>
      <c r="D156" s="36">
        <v>97.316666666666677</v>
      </c>
      <c r="E156" s="36">
        <v>96.433333333333351</v>
      </c>
      <c r="F156" s="36">
        <v>95.51666666666668</v>
      </c>
      <c r="G156" s="36">
        <v>94.633333333333354</v>
      </c>
      <c r="H156" s="36">
        <v>98.233333333333348</v>
      </c>
      <c r="I156" s="36">
        <v>99.116666666666674</v>
      </c>
      <c r="J156" s="36">
        <v>100.03333333333335</v>
      </c>
      <c r="K156" s="31">
        <v>98.2</v>
      </c>
      <c r="L156" s="31">
        <v>96.4</v>
      </c>
      <c r="M156" s="31">
        <v>40.491750000000003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895.65</v>
      </c>
      <c r="D157" s="36">
        <v>896.91666666666663</v>
      </c>
      <c r="E157" s="36">
        <v>889.73333333333323</v>
      </c>
      <c r="F157" s="36">
        <v>883.81666666666661</v>
      </c>
      <c r="G157" s="36">
        <v>876.63333333333321</v>
      </c>
      <c r="H157" s="36">
        <v>902.83333333333326</v>
      </c>
      <c r="I157" s="36">
        <v>910.01666666666665</v>
      </c>
      <c r="J157" s="36">
        <v>915.93333333333328</v>
      </c>
      <c r="K157" s="31">
        <v>904.1</v>
      </c>
      <c r="L157" s="31">
        <v>891</v>
      </c>
      <c r="M157" s="31">
        <v>0.50088999999999995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3399.95</v>
      </c>
      <c r="D158" s="36">
        <v>3405.2333333333336</v>
      </c>
      <c r="E158" s="36">
        <v>3370.3166666666671</v>
      </c>
      <c r="F158" s="36">
        <v>3340.6833333333334</v>
      </c>
      <c r="G158" s="36">
        <v>3305.7666666666669</v>
      </c>
      <c r="H158" s="36">
        <v>3434.8666666666672</v>
      </c>
      <c r="I158" s="36">
        <v>3469.7833333333333</v>
      </c>
      <c r="J158" s="36">
        <v>3499.4166666666674</v>
      </c>
      <c r="K158" s="31">
        <v>3440.15</v>
      </c>
      <c r="L158" s="31">
        <v>3375.6</v>
      </c>
      <c r="M158" s="31">
        <v>5.5561400000000001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263</v>
      </c>
      <c r="D159" s="36">
        <v>262.43333333333334</v>
      </c>
      <c r="E159" s="36">
        <v>259.51666666666665</v>
      </c>
      <c r="F159" s="36">
        <v>256.0333333333333</v>
      </c>
      <c r="G159" s="36">
        <v>253.11666666666662</v>
      </c>
      <c r="H159" s="36">
        <v>265.91666666666669</v>
      </c>
      <c r="I159" s="36">
        <v>268.83333333333331</v>
      </c>
      <c r="J159" s="36">
        <v>272.31666666666672</v>
      </c>
      <c r="K159" s="31">
        <v>265.35000000000002</v>
      </c>
      <c r="L159" s="31">
        <v>258.95</v>
      </c>
      <c r="M159" s="31">
        <v>26.033259999999999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375.05</v>
      </c>
      <c r="D160" s="36">
        <v>377.66666666666669</v>
      </c>
      <c r="E160" s="36">
        <v>371.58333333333337</v>
      </c>
      <c r="F160" s="36">
        <v>368.11666666666667</v>
      </c>
      <c r="G160" s="36">
        <v>362.03333333333336</v>
      </c>
      <c r="H160" s="36">
        <v>381.13333333333338</v>
      </c>
      <c r="I160" s="36">
        <v>387.21666666666675</v>
      </c>
      <c r="J160" s="36">
        <v>390.68333333333339</v>
      </c>
      <c r="K160" s="31">
        <v>383.75</v>
      </c>
      <c r="L160" s="31">
        <v>374.2</v>
      </c>
      <c r="M160" s="31">
        <v>1.02813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</v>
      </c>
      <c r="D161" s="36">
        <v>147.66666666666666</v>
      </c>
      <c r="E161" s="36">
        <v>145.88333333333333</v>
      </c>
      <c r="F161" s="36">
        <v>144.76666666666668</v>
      </c>
      <c r="G161" s="36">
        <v>142.98333333333335</v>
      </c>
      <c r="H161" s="36">
        <v>148.7833333333333</v>
      </c>
      <c r="I161" s="36">
        <v>150.56666666666666</v>
      </c>
      <c r="J161" s="36">
        <v>151.68333333333328</v>
      </c>
      <c r="K161" s="31">
        <v>149.44999999999999</v>
      </c>
      <c r="L161" s="31">
        <v>146.55000000000001</v>
      </c>
      <c r="M161" s="31">
        <v>119.61227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537.25</v>
      </c>
      <c r="D162" s="36">
        <v>538.33333333333337</v>
      </c>
      <c r="E162" s="36">
        <v>532.11666666666679</v>
      </c>
      <c r="F162" s="36">
        <v>526.98333333333346</v>
      </c>
      <c r="G162" s="36">
        <v>520.76666666666688</v>
      </c>
      <c r="H162" s="36">
        <v>543.4666666666667</v>
      </c>
      <c r="I162" s="36">
        <v>549.68333333333317</v>
      </c>
      <c r="J162" s="36">
        <v>554.81666666666661</v>
      </c>
      <c r="K162" s="31">
        <v>544.54999999999995</v>
      </c>
      <c r="L162" s="31">
        <v>533.20000000000005</v>
      </c>
      <c r="M162" s="31">
        <v>6.1836399999999996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4901.7</v>
      </c>
      <c r="D163" s="36">
        <v>4889.5333333333328</v>
      </c>
      <c r="E163" s="36">
        <v>4864.1166666666659</v>
      </c>
      <c r="F163" s="36">
        <v>4826.5333333333328</v>
      </c>
      <c r="G163" s="36">
        <v>4801.1166666666659</v>
      </c>
      <c r="H163" s="36">
        <v>4927.1166666666659</v>
      </c>
      <c r="I163" s="36">
        <v>4952.5333333333338</v>
      </c>
      <c r="J163" s="36">
        <v>4990.1166666666659</v>
      </c>
      <c r="K163" s="31">
        <v>4914.95</v>
      </c>
      <c r="L163" s="31">
        <v>4851.95</v>
      </c>
      <c r="M163" s="31">
        <v>0.18637999999999999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1044.5</v>
      </c>
      <c r="D164" s="36">
        <v>1054.5</v>
      </c>
      <c r="E164" s="36">
        <v>1030</v>
      </c>
      <c r="F164" s="36">
        <v>1015.5</v>
      </c>
      <c r="G164" s="36">
        <v>991</v>
      </c>
      <c r="H164" s="36">
        <v>1069</v>
      </c>
      <c r="I164" s="36">
        <v>1093.5</v>
      </c>
      <c r="J164" s="36">
        <v>1108</v>
      </c>
      <c r="K164" s="31">
        <v>1079</v>
      </c>
      <c r="L164" s="31">
        <v>1040</v>
      </c>
      <c r="M164" s="31">
        <v>3.8627799999999999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223</v>
      </c>
      <c r="D165" s="36">
        <v>223.48333333333335</v>
      </c>
      <c r="E165" s="36">
        <v>221.91666666666669</v>
      </c>
      <c r="F165" s="36">
        <v>220.83333333333334</v>
      </c>
      <c r="G165" s="36">
        <v>219.26666666666668</v>
      </c>
      <c r="H165" s="36">
        <v>224.56666666666669</v>
      </c>
      <c r="I165" s="36">
        <v>226.13333333333335</v>
      </c>
      <c r="J165" s="36">
        <v>227.2166666666667</v>
      </c>
      <c r="K165" s="31">
        <v>225.05</v>
      </c>
      <c r="L165" s="31">
        <v>222.4</v>
      </c>
      <c r="M165" s="31">
        <v>2.8492700000000002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166.45</v>
      </c>
      <c r="D166" s="36">
        <v>165.91666666666666</v>
      </c>
      <c r="E166" s="36">
        <v>162.83333333333331</v>
      </c>
      <c r="F166" s="36">
        <v>159.21666666666667</v>
      </c>
      <c r="G166" s="36">
        <v>156.13333333333333</v>
      </c>
      <c r="H166" s="36">
        <v>169.5333333333333</v>
      </c>
      <c r="I166" s="36">
        <v>172.61666666666662</v>
      </c>
      <c r="J166" s="36">
        <v>176.23333333333329</v>
      </c>
      <c r="K166" s="31">
        <v>169</v>
      </c>
      <c r="L166" s="31">
        <v>162.30000000000001</v>
      </c>
      <c r="M166" s="31">
        <v>29.575469999999999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747.4</v>
      </c>
      <c r="D167" s="36">
        <v>744.66666666666663</v>
      </c>
      <c r="E167" s="36">
        <v>734.33333333333326</v>
      </c>
      <c r="F167" s="36">
        <v>721.26666666666665</v>
      </c>
      <c r="G167" s="36">
        <v>710.93333333333328</v>
      </c>
      <c r="H167" s="36">
        <v>757.73333333333323</v>
      </c>
      <c r="I167" s="36">
        <v>768.06666666666649</v>
      </c>
      <c r="J167" s="36">
        <v>781.13333333333321</v>
      </c>
      <c r="K167" s="31">
        <v>755</v>
      </c>
      <c r="L167" s="31">
        <v>731.6</v>
      </c>
      <c r="M167" s="31">
        <v>6.9502499999999996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333.9</v>
      </c>
      <c r="D168" s="36">
        <v>334.05</v>
      </c>
      <c r="E168" s="36">
        <v>330.95000000000005</v>
      </c>
      <c r="F168" s="36">
        <v>328.00000000000006</v>
      </c>
      <c r="G168" s="36">
        <v>324.90000000000009</v>
      </c>
      <c r="H168" s="36">
        <v>337</v>
      </c>
      <c r="I168" s="36">
        <v>340.1</v>
      </c>
      <c r="J168" s="36">
        <v>343.04999999999995</v>
      </c>
      <c r="K168" s="31">
        <v>337.15</v>
      </c>
      <c r="L168" s="31">
        <v>331.1</v>
      </c>
      <c r="M168" s="31">
        <v>6.2726199999999999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148.5</v>
      </c>
      <c r="D169" s="36">
        <v>148.81666666666666</v>
      </c>
      <c r="E169" s="36">
        <v>147.38333333333333</v>
      </c>
      <c r="F169" s="36">
        <v>146.26666666666665</v>
      </c>
      <c r="G169" s="36">
        <v>144.83333333333331</v>
      </c>
      <c r="H169" s="36">
        <v>149.93333333333334</v>
      </c>
      <c r="I169" s="36">
        <v>151.36666666666667</v>
      </c>
      <c r="J169" s="36">
        <v>152.48333333333335</v>
      </c>
      <c r="K169" s="31">
        <v>150.25</v>
      </c>
      <c r="L169" s="31">
        <v>147.69999999999999</v>
      </c>
      <c r="M169" s="31">
        <v>23.562010000000001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1211.1500000000001</v>
      </c>
      <c r="D170" s="36">
        <v>1214.4000000000001</v>
      </c>
      <c r="E170" s="36">
        <v>1200.8500000000001</v>
      </c>
      <c r="F170" s="36">
        <v>1190.55</v>
      </c>
      <c r="G170" s="36">
        <v>1177</v>
      </c>
      <c r="H170" s="36">
        <v>1224.7000000000003</v>
      </c>
      <c r="I170" s="36">
        <v>1238.2500000000005</v>
      </c>
      <c r="J170" s="36">
        <v>1248.5500000000004</v>
      </c>
      <c r="K170" s="31">
        <v>1227.95</v>
      </c>
      <c r="L170" s="31">
        <v>1204.0999999999999</v>
      </c>
      <c r="M170" s="31">
        <v>0.42233999999999999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123.55</v>
      </c>
      <c r="D171" s="36">
        <v>123.76666666666667</v>
      </c>
      <c r="E171" s="36">
        <v>122.83333333333333</v>
      </c>
      <c r="F171" s="36">
        <v>122.11666666666666</v>
      </c>
      <c r="G171" s="36">
        <v>121.18333333333332</v>
      </c>
      <c r="H171" s="36">
        <v>124.48333333333333</v>
      </c>
      <c r="I171" s="36">
        <v>125.41666666666667</v>
      </c>
      <c r="J171" s="36">
        <v>126.13333333333334</v>
      </c>
      <c r="K171" s="31">
        <v>124.7</v>
      </c>
      <c r="L171" s="31">
        <v>123.05</v>
      </c>
      <c r="M171" s="31">
        <v>132.02599000000001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2645.2</v>
      </c>
      <c r="D172" s="36">
        <v>2651.9166666666665</v>
      </c>
      <c r="E172" s="36">
        <v>2604.833333333333</v>
      </c>
      <c r="F172" s="36">
        <v>2564.4666666666667</v>
      </c>
      <c r="G172" s="36">
        <v>2517.3833333333332</v>
      </c>
      <c r="H172" s="36">
        <v>2692.2833333333328</v>
      </c>
      <c r="I172" s="36">
        <v>2739.3666666666659</v>
      </c>
      <c r="J172" s="36">
        <v>2779.7333333333327</v>
      </c>
      <c r="K172" s="31">
        <v>2699</v>
      </c>
      <c r="L172" s="31">
        <v>2611.5500000000002</v>
      </c>
      <c r="M172" s="31">
        <v>0.17477999999999999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3150.8</v>
      </c>
      <c r="D173" s="36">
        <v>3160.75</v>
      </c>
      <c r="E173" s="36">
        <v>3139.55</v>
      </c>
      <c r="F173" s="36">
        <v>3128.3</v>
      </c>
      <c r="G173" s="36">
        <v>3107.1000000000004</v>
      </c>
      <c r="H173" s="36">
        <v>3172</v>
      </c>
      <c r="I173" s="36">
        <v>3193.2</v>
      </c>
      <c r="J173" s="36">
        <v>3204.45</v>
      </c>
      <c r="K173" s="31">
        <v>3181.95</v>
      </c>
      <c r="L173" s="31">
        <v>3149.5</v>
      </c>
      <c r="M173" s="31">
        <v>5.246E-2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221</v>
      </c>
      <c r="D174" s="36">
        <v>221.9</v>
      </c>
      <c r="E174" s="36">
        <v>219.10000000000002</v>
      </c>
      <c r="F174" s="36">
        <v>217.20000000000002</v>
      </c>
      <c r="G174" s="36">
        <v>214.40000000000003</v>
      </c>
      <c r="H174" s="36">
        <v>223.8</v>
      </c>
      <c r="I174" s="36">
        <v>226.60000000000002</v>
      </c>
      <c r="J174" s="36">
        <v>228.5</v>
      </c>
      <c r="K174" s="31">
        <v>224.7</v>
      </c>
      <c r="L174" s="31">
        <v>220</v>
      </c>
      <c r="M174" s="31">
        <v>2.9345599999999998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1633.85</v>
      </c>
      <c r="D175" s="36">
        <v>1648.3999999999999</v>
      </c>
      <c r="E175" s="36">
        <v>1611.4499999999998</v>
      </c>
      <c r="F175" s="36">
        <v>1589.05</v>
      </c>
      <c r="G175" s="36">
        <v>1552.1</v>
      </c>
      <c r="H175" s="36">
        <v>1670.7999999999997</v>
      </c>
      <c r="I175" s="36">
        <v>1707.75</v>
      </c>
      <c r="J175" s="36">
        <v>1730.1499999999996</v>
      </c>
      <c r="K175" s="31">
        <v>1685.35</v>
      </c>
      <c r="L175" s="31">
        <v>1626</v>
      </c>
      <c r="M175" s="31">
        <v>8.5425299999999993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1533.2</v>
      </c>
      <c r="D176" s="36">
        <v>1543.8500000000001</v>
      </c>
      <c r="E176" s="36">
        <v>1519.3000000000002</v>
      </c>
      <c r="F176" s="36">
        <v>1505.4</v>
      </c>
      <c r="G176" s="36">
        <v>1480.8500000000001</v>
      </c>
      <c r="H176" s="36">
        <v>1557.7500000000002</v>
      </c>
      <c r="I176" s="36">
        <v>1582.3</v>
      </c>
      <c r="J176" s="36">
        <v>1596.2000000000003</v>
      </c>
      <c r="K176" s="31">
        <v>1568.4</v>
      </c>
      <c r="L176" s="31">
        <v>1529.95</v>
      </c>
      <c r="M176" s="31">
        <v>0.30149999999999999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780.7</v>
      </c>
      <c r="D177" s="36">
        <v>785.43333333333339</v>
      </c>
      <c r="E177" s="36">
        <v>774.06666666666683</v>
      </c>
      <c r="F177" s="36">
        <v>767.43333333333339</v>
      </c>
      <c r="G177" s="36">
        <v>756.06666666666683</v>
      </c>
      <c r="H177" s="36">
        <v>792.06666666666683</v>
      </c>
      <c r="I177" s="36">
        <v>803.43333333333339</v>
      </c>
      <c r="J177" s="36">
        <v>810.06666666666683</v>
      </c>
      <c r="K177" s="31">
        <v>796.8</v>
      </c>
      <c r="L177" s="31">
        <v>778.8</v>
      </c>
      <c r="M177" s="31">
        <v>9.8094999999999999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766.15</v>
      </c>
      <c r="D178" s="36">
        <v>762.81666666666661</v>
      </c>
      <c r="E178" s="36">
        <v>756.63333333333321</v>
      </c>
      <c r="F178" s="36">
        <v>747.11666666666656</v>
      </c>
      <c r="G178" s="36">
        <v>740.93333333333317</v>
      </c>
      <c r="H178" s="36">
        <v>772.33333333333326</v>
      </c>
      <c r="I178" s="36">
        <v>778.51666666666665</v>
      </c>
      <c r="J178" s="36">
        <v>788.0333333333333</v>
      </c>
      <c r="K178" s="31">
        <v>769</v>
      </c>
      <c r="L178" s="31">
        <v>753.3</v>
      </c>
      <c r="M178" s="31">
        <v>3.5330599999999999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1849.25</v>
      </c>
      <c r="D179" s="36">
        <v>1849.8</v>
      </c>
      <c r="E179" s="36">
        <v>1839.6</v>
      </c>
      <c r="F179" s="36">
        <v>1829.95</v>
      </c>
      <c r="G179" s="36">
        <v>1819.75</v>
      </c>
      <c r="H179" s="36">
        <v>1859.4499999999998</v>
      </c>
      <c r="I179" s="36">
        <v>1869.65</v>
      </c>
      <c r="J179" s="36">
        <v>1879.2999999999997</v>
      </c>
      <c r="K179" s="31">
        <v>1860</v>
      </c>
      <c r="L179" s="31">
        <v>1840.15</v>
      </c>
      <c r="M179" s="31">
        <v>1.5546899999999999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59.3</v>
      </c>
      <c r="D180" s="36">
        <v>59.550000000000004</v>
      </c>
      <c r="E180" s="36">
        <v>58.900000000000006</v>
      </c>
      <c r="F180" s="36">
        <v>58.5</v>
      </c>
      <c r="G180" s="36">
        <v>57.85</v>
      </c>
      <c r="H180" s="36">
        <v>59.95000000000001</v>
      </c>
      <c r="I180" s="36">
        <v>60.6</v>
      </c>
      <c r="J180" s="36">
        <v>61.000000000000014</v>
      </c>
      <c r="K180" s="31">
        <v>60.2</v>
      </c>
      <c r="L180" s="31">
        <v>59.15</v>
      </c>
      <c r="M180" s="31">
        <v>55.791809999999998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1299.3</v>
      </c>
      <c r="D181" s="36">
        <v>1302.7833333333335</v>
      </c>
      <c r="E181" s="36">
        <v>1291.5666666666671</v>
      </c>
      <c r="F181" s="36">
        <v>1283.8333333333335</v>
      </c>
      <c r="G181" s="36">
        <v>1272.616666666667</v>
      </c>
      <c r="H181" s="36">
        <v>1310.5166666666671</v>
      </c>
      <c r="I181" s="36">
        <v>1321.7333333333338</v>
      </c>
      <c r="J181" s="36">
        <v>1329.4666666666672</v>
      </c>
      <c r="K181" s="31">
        <v>1314</v>
      </c>
      <c r="L181" s="31">
        <v>1295.05</v>
      </c>
      <c r="M181" s="31">
        <v>0.24449000000000001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2242.3000000000002</v>
      </c>
      <c r="D182" s="36">
        <v>2252.2666666666669</v>
      </c>
      <c r="E182" s="36">
        <v>2215.1333333333337</v>
      </c>
      <c r="F182" s="36">
        <v>2187.9666666666667</v>
      </c>
      <c r="G182" s="36">
        <v>2150.8333333333335</v>
      </c>
      <c r="H182" s="36">
        <v>2279.4333333333338</v>
      </c>
      <c r="I182" s="36">
        <v>2316.5666666666671</v>
      </c>
      <c r="J182" s="36">
        <v>2343.733333333334</v>
      </c>
      <c r="K182" s="31">
        <v>2289.4</v>
      </c>
      <c r="L182" s="31">
        <v>2225.1</v>
      </c>
      <c r="M182" s="31">
        <v>1.28023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493.35</v>
      </c>
      <c r="D183" s="36">
        <v>494.2833333333333</v>
      </c>
      <c r="E183" s="36">
        <v>489.91666666666663</v>
      </c>
      <c r="F183" s="36">
        <v>486.48333333333335</v>
      </c>
      <c r="G183" s="36">
        <v>482.11666666666667</v>
      </c>
      <c r="H183" s="36">
        <v>497.71666666666658</v>
      </c>
      <c r="I183" s="36">
        <v>502.08333333333326</v>
      </c>
      <c r="J183" s="36">
        <v>505.51666666666654</v>
      </c>
      <c r="K183" s="31">
        <v>498.65</v>
      </c>
      <c r="L183" s="31">
        <v>490.85</v>
      </c>
      <c r="M183" s="31">
        <v>1.2325299999999999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985.85</v>
      </c>
      <c r="D184" s="36">
        <v>983.70000000000016</v>
      </c>
      <c r="E184" s="36">
        <v>976.70000000000027</v>
      </c>
      <c r="F184" s="36">
        <v>967.55000000000007</v>
      </c>
      <c r="G184" s="36">
        <v>960.55000000000018</v>
      </c>
      <c r="H184" s="36">
        <v>992.85000000000036</v>
      </c>
      <c r="I184" s="36">
        <v>999.85000000000014</v>
      </c>
      <c r="J184" s="36">
        <v>1009.0000000000005</v>
      </c>
      <c r="K184" s="31">
        <v>990.7</v>
      </c>
      <c r="L184" s="31">
        <v>974.55</v>
      </c>
      <c r="M184" s="31">
        <v>5.3526600000000002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669.1</v>
      </c>
      <c r="D185" s="36">
        <v>680.6</v>
      </c>
      <c r="E185" s="36">
        <v>653.5</v>
      </c>
      <c r="F185" s="36">
        <v>637.9</v>
      </c>
      <c r="G185" s="36">
        <v>610.79999999999995</v>
      </c>
      <c r="H185" s="36">
        <v>696.2</v>
      </c>
      <c r="I185" s="36">
        <v>723.30000000000018</v>
      </c>
      <c r="J185" s="36">
        <v>738.90000000000009</v>
      </c>
      <c r="K185" s="31">
        <v>707.7</v>
      </c>
      <c r="L185" s="31">
        <v>665</v>
      </c>
      <c r="M185" s="31">
        <v>10.13876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1727.45</v>
      </c>
      <c r="D186" s="36">
        <v>1736.0333333333335</v>
      </c>
      <c r="E186" s="36">
        <v>1714.166666666667</v>
      </c>
      <c r="F186" s="36">
        <v>1700.8833333333334</v>
      </c>
      <c r="G186" s="36">
        <v>1679.0166666666669</v>
      </c>
      <c r="H186" s="36">
        <v>1749.3166666666671</v>
      </c>
      <c r="I186" s="36">
        <v>1771.1833333333334</v>
      </c>
      <c r="J186" s="36">
        <v>1784.4666666666672</v>
      </c>
      <c r="K186" s="31">
        <v>1757.9</v>
      </c>
      <c r="L186" s="31">
        <v>1722.75</v>
      </c>
      <c r="M186" s="31">
        <v>7.5000799999999996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353.2</v>
      </c>
      <c r="D187" s="36">
        <v>355.01666666666665</v>
      </c>
      <c r="E187" s="36">
        <v>350.23333333333329</v>
      </c>
      <c r="F187" s="36">
        <v>347.26666666666665</v>
      </c>
      <c r="G187" s="36">
        <v>342.48333333333329</v>
      </c>
      <c r="H187" s="36">
        <v>357.98333333333329</v>
      </c>
      <c r="I187" s="36">
        <v>362.76666666666659</v>
      </c>
      <c r="J187" s="36">
        <v>365.73333333333329</v>
      </c>
      <c r="K187" s="31">
        <v>359.8</v>
      </c>
      <c r="L187" s="31">
        <v>352.05</v>
      </c>
      <c r="M187" s="31">
        <v>9.4149799999999999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489.55</v>
      </c>
      <c r="D188" s="36">
        <v>492.03333333333336</v>
      </c>
      <c r="E188" s="36">
        <v>484.7166666666667</v>
      </c>
      <c r="F188" s="36">
        <v>479.88333333333333</v>
      </c>
      <c r="G188" s="36">
        <v>472.56666666666666</v>
      </c>
      <c r="H188" s="36">
        <v>496.86666666666673</v>
      </c>
      <c r="I188" s="36">
        <v>504.18333333333345</v>
      </c>
      <c r="J188" s="36">
        <v>509.01666666666677</v>
      </c>
      <c r="K188" s="31">
        <v>499.35</v>
      </c>
      <c r="L188" s="31">
        <v>487.2</v>
      </c>
      <c r="M188" s="31">
        <v>6.1424599999999998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1980.1</v>
      </c>
      <c r="D189" s="36">
        <v>1962.0333333333335</v>
      </c>
      <c r="E189" s="36">
        <v>1941.666666666667</v>
      </c>
      <c r="F189" s="36">
        <v>1903.2333333333333</v>
      </c>
      <c r="G189" s="36">
        <v>1882.8666666666668</v>
      </c>
      <c r="H189" s="36">
        <v>2000.4666666666672</v>
      </c>
      <c r="I189" s="36">
        <v>2020.8333333333335</v>
      </c>
      <c r="J189" s="36">
        <v>2059.2666666666673</v>
      </c>
      <c r="K189" s="31">
        <v>1982.4</v>
      </c>
      <c r="L189" s="31">
        <v>1923.6</v>
      </c>
      <c r="M189" s="31">
        <v>9.1074300000000008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856.5</v>
      </c>
      <c r="D190" s="36">
        <v>857.05000000000007</v>
      </c>
      <c r="E190" s="36">
        <v>847.60000000000014</v>
      </c>
      <c r="F190" s="36">
        <v>838.7</v>
      </c>
      <c r="G190" s="36">
        <v>829.25000000000011</v>
      </c>
      <c r="H190" s="36">
        <v>865.95000000000016</v>
      </c>
      <c r="I190" s="36">
        <v>875.4000000000002</v>
      </c>
      <c r="J190" s="36">
        <v>884.30000000000018</v>
      </c>
      <c r="K190" s="31">
        <v>866.5</v>
      </c>
      <c r="L190" s="31">
        <v>848.15</v>
      </c>
      <c r="M190" s="31">
        <v>2.0790199999999999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373.35</v>
      </c>
      <c r="D191" s="36">
        <v>375.2</v>
      </c>
      <c r="E191" s="36">
        <v>370.15</v>
      </c>
      <c r="F191" s="36">
        <v>366.95</v>
      </c>
      <c r="G191" s="36">
        <v>361.9</v>
      </c>
      <c r="H191" s="36">
        <v>378.4</v>
      </c>
      <c r="I191" s="36">
        <v>383.45000000000005</v>
      </c>
      <c r="J191" s="36">
        <v>386.65</v>
      </c>
      <c r="K191" s="31">
        <v>380.25</v>
      </c>
      <c r="L191" s="31">
        <v>372</v>
      </c>
      <c r="M191" s="31">
        <v>1.0422899999999999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2175.65</v>
      </c>
      <c r="D192" s="36">
        <v>2164.6</v>
      </c>
      <c r="E192" s="36">
        <v>2145.1999999999998</v>
      </c>
      <c r="F192" s="36">
        <v>2114.75</v>
      </c>
      <c r="G192" s="36">
        <v>2095.35</v>
      </c>
      <c r="H192" s="36">
        <v>2195.0499999999997</v>
      </c>
      <c r="I192" s="36">
        <v>2214.4500000000003</v>
      </c>
      <c r="J192" s="36">
        <v>2244.8999999999996</v>
      </c>
      <c r="K192" s="31">
        <v>2184</v>
      </c>
      <c r="L192" s="31">
        <v>2134.15</v>
      </c>
      <c r="M192" s="31">
        <v>0.74526999999999999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734.7</v>
      </c>
      <c r="D193" s="36">
        <v>736.81666666666661</v>
      </c>
      <c r="E193" s="36">
        <v>724.13333333333321</v>
      </c>
      <c r="F193" s="36">
        <v>713.56666666666661</v>
      </c>
      <c r="G193" s="36">
        <v>700.88333333333321</v>
      </c>
      <c r="H193" s="36">
        <v>747.38333333333321</v>
      </c>
      <c r="I193" s="36">
        <v>760.06666666666661</v>
      </c>
      <c r="J193" s="36">
        <v>770.63333333333321</v>
      </c>
      <c r="K193" s="31">
        <v>749.5</v>
      </c>
      <c r="L193" s="31">
        <v>726.25</v>
      </c>
      <c r="M193" s="31">
        <v>3.2487599999999999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369.95</v>
      </c>
      <c r="D194" s="36">
        <v>368.98333333333335</v>
      </c>
      <c r="E194" s="36">
        <v>364.9666666666667</v>
      </c>
      <c r="F194" s="36">
        <v>359.98333333333335</v>
      </c>
      <c r="G194" s="36">
        <v>355.9666666666667</v>
      </c>
      <c r="H194" s="36">
        <v>373.9666666666667</v>
      </c>
      <c r="I194" s="36">
        <v>377.98333333333335</v>
      </c>
      <c r="J194" s="36">
        <v>382.9666666666667</v>
      </c>
      <c r="K194" s="31">
        <v>373</v>
      </c>
      <c r="L194" s="31">
        <v>364</v>
      </c>
      <c r="M194" s="31">
        <v>6.5774100000000004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2879.7</v>
      </c>
      <c r="D195" s="36">
        <v>2854.5666666666671</v>
      </c>
      <c r="E195" s="36">
        <v>2820.1333333333341</v>
      </c>
      <c r="F195" s="36">
        <v>2760.5666666666671</v>
      </c>
      <c r="G195" s="36">
        <v>2726.1333333333341</v>
      </c>
      <c r="H195" s="36">
        <v>2914.1333333333341</v>
      </c>
      <c r="I195" s="36">
        <v>2948.5666666666675</v>
      </c>
      <c r="J195" s="36">
        <v>3008.1333333333341</v>
      </c>
      <c r="K195" s="31">
        <v>2889</v>
      </c>
      <c r="L195" s="31">
        <v>2795</v>
      </c>
      <c r="M195" s="31">
        <v>1.5463800000000001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421.75</v>
      </c>
      <c r="D196" s="36">
        <v>423.36666666666662</v>
      </c>
      <c r="E196" s="36">
        <v>419.73333333333323</v>
      </c>
      <c r="F196" s="36">
        <v>417.71666666666664</v>
      </c>
      <c r="G196" s="36">
        <v>414.08333333333326</v>
      </c>
      <c r="H196" s="36">
        <v>425.38333333333321</v>
      </c>
      <c r="I196" s="36">
        <v>429.01666666666654</v>
      </c>
      <c r="J196" s="36">
        <v>431.03333333333319</v>
      </c>
      <c r="K196" s="31">
        <v>427</v>
      </c>
      <c r="L196" s="31">
        <v>421.35</v>
      </c>
      <c r="M196" s="31">
        <v>12.35669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624.45000000000005</v>
      </c>
      <c r="D197" s="36">
        <v>626.91666666666663</v>
      </c>
      <c r="E197" s="36">
        <v>620.0333333333333</v>
      </c>
      <c r="F197" s="36">
        <v>615.61666666666667</v>
      </c>
      <c r="G197" s="36">
        <v>608.73333333333335</v>
      </c>
      <c r="H197" s="36">
        <v>631.33333333333326</v>
      </c>
      <c r="I197" s="36">
        <v>638.2166666666667</v>
      </c>
      <c r="J197" s="36">
        <v>642.63333333333321</v>
      </c>
      <c r="K197" s="31">
        <v>633.79999999999995</v>
      </c>
      <c r="L197" s="31">
        <v>622.5</v>
      </c>
      <c r="M197" s="31">
        <v>11.289350000000001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131.1</v>
      </c>
      <c r="D198" s="36">
        <v>131.91666666666666</v>
      </c>
      <c r="E198" s="36">
        <v>129.63333333333333</v>
      </c>
      <c r="F198" s="36">
        <v>128.16666666666666</v>
      </c>
      <c r="G198" s="36">
        <v>125.88333333333333</v>
      </c>
      <c r="H198" s="36">
        <v>133.38333333333333</v>
      </c>
      <c r="I198" s="36">
        <v>135.66666666666669</v>
      </c>
      <c r="J198" s="36">
        <v>137.13333333333333</v>
      </c>
      <c r="K198" s="31">
        <v>134.19999999999999</v>
      </c>
      <c r="L198" s="31">
        <v>130.44999999999999</v>
      </c>
      <c r="M198" s="31">
        <v>21.22662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174.15</v>
      </c>
      <c r="D199" s="36">
        <v>174.73333333333335</v>
      </c>
      <c r="E199" s="36">
        <v>172.66666666666669</v>
      </c>
      <c r="F199" s="36">
        <v>171.18333333333334</v>
      </c>
      <c r="G199" s="36">
        <v>169.11666666666667</v>
      </c>
      <c r="H199" s="36">
        <v>176.2166666666667</v>
      </c>
      <c r="I199" s="36">
        <v>178.28333333333336</v>
      </c>
      <c r="J199" s="36">
        <v>179.76666666666671</v>
      </c>
      <c r="K199" s="31">
        <v>176.8</v>
      </c>
      <c r="L199" s="31">
        <v>173.25</v>
      </c>
      <c r="M199" s="31">
        <v>24.67464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287.39999999999998</v>
      </c>
      <c r="D200" s="36">
        <v>288.31666666666666</v>
      </c>
      <c r="E200" s="36">
        <v>285.73333333333335</v>
      </c>
      <c r="F200" s="36">
        <v>284.06666666666666</v>
      </c>
      <c r="G200" s="36">
        <v>281.48333333333335</v>
      </c>
      <c r="H200" s="36">
        <v>289.98333333333335</v>
      </c>
      <c r="I200" s="36">
        <v>292.56666666666672</v>
      </c>
      <c r="J200" s="36">
        <v>294.23333333333335</v>
      </c>
      <c r="K200" s="31">
        <v>290.89999999999998</v>
      </c>
      <c r="L200" s="31">
        <v>286.64999999999998</v>
      </c>
      <c r="M200" s="31">
        <v>2.49688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1764.75</v>
      </c>
      <c r="D201" s="36">
        <v>1772.3666666666668</v>
      </c>
      <c r="E201" s="36">
        <v>1750.6333333333337</v>
      </c>
      <c r="F201" s="36">
        <v>1736.5166666666669</v>
      </c>
      <c r="G201" s="36">
        <v>1714.7833333333338</v>
      </c>
      <c r="H201" s="36">
        <v>1786.4833333333336</v>
      </c>
      <c r="I201" s="36">
        <v>1808.2166666666667</v>
      </c>
      <c r="J201" s="36">
        <v>1822.3333333333335</v>
      </c>
      <c r="K201" s="31">
        <v>1794.1</v>
      </c>
      <c r="L201" s="31">
        <v>1758.25</v>
      </c>
      <c r="M201" s="31">
        <v>2.0372300000000001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857.45</v>
      </c>
      <c r="D202" s="36">
        <v>859.98333333333323</v>
      </c>
      <c r="E202" s="36">
        <v>849.51666666666642</v>
      </c>
      <c r="F202" s="36">
        <v>841.58333333333314</v>
      </c>
      <c r="G202" s="36">
        <v>831.11666666666633</v>
      </c>
      <c r="H202" s="36">
        <v>867.91666666666652</v>
      </c>
      <c r="I202" s="36">
        <v>878.38333333333344</v>
      </c>
      <c r="J202" s="36">
        <v>886.31666666666661</v>
      </c>
      <c r="K202" s="31">
        <v>870.45</v>
      </c>
      <c r="L202" s="31">
        <v>852.05</v>
      </c>
      <c r="M202" s="31">
        <v>2.5445700000000002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1390.95</v>
      </c>
      <c r="D203" s="36">
        <v>1398.8666666666668</v>
      </c>
      <c r="E203" s="36">
        <v>1378.1333333333337</v>
      </c>
      <c r="F203" s="36">
        <v>1365.3166666666668</v>
      </c>
      <c r="G203" s="36">
        <v>1344.5833333333337</v>
      </c>
      <c r="H203" s="36">
        <v>1411.6833333333336</v>
      </c>
      <c r="I203" s="36">
        <v>1432.4166666666667</v>
      </c>
      <c r="J203" s="36">
        <v>1445.2333333333336</v>
      </c>
      <c r="K203" s="31">
        <v>1419.6</v>
      </c>
      <c r="L203" s="31">
        <v>1386.05</v>
      </c>
      <c r="M203" s="31">
        <v>5.02182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1245.5999999999999</v>
      </c>
      <c r="D204" s="36">
        <v>1253.6833333333334</v>
      </c>
      <c r="E204" s="36">
        <v>1232.9166666666667</v>
      </c>
      <c r="F204" s="36">
        <v>1220.2333333333333</v>
      </c>
      <c r="G204" s="36">
        <v>1199.4666666666667</v>
      </c>
      <c r="H204" s="36">
        <v>1266.3666666666668</v>
      </c>
      <c r="I204" s="36">
        <v>1287.1333333333332</v>
      </c>
      <c r="J204" s="36">
        <v>1299.8166666666668</v>
      </c>
      <c r="K204" s="31">
        <v>1274.45</v>
      </c>
      <c r="L204" s="31">
        <v>1241</v>
      </c>
      <c r="M204" s="31">
        <v>21.86131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2747.2</v>
      </c>
      <c r="D205" s="36">
        <v>2763.0333333333333</v>
      </c>
      <c r="E205" s="36">
        <v>2726.1666666666665</v>
      </c>
      <c r="F205" s="36">
        <v>2705.1333333333332</v>
      </c>
      <c r="G205" s="36">
        <v>2668.2666666666664</v>
      </c>
      <c r="H205" s="36">
        <v>2784.0666666666666</v>
      </c>
      <c r="I205" s="36">
        <v>2820.9333333333334</v>
      </c>
      <c r="J205" s="36">
        <v>2841.9666666666667</v>
      </c>
      <c r="K205" s="31">
        <v>2799.9</v>
      </c>
      <c r="L205" s="31">
        <v>2742</v>
      </c>
      <c r="M205" s="31">
        <v>7.01654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1539.6</v>
      </c>
      <c r="D206" s="36">
        <v>1536.75</v>
      </c>
      <c r="E206" s="36">
        <v>1531.35</v>
      </c>
      <c r="F206" s="36">
        <v>1523.1</v>
      </c>
      <c r="G206" s="36">
        <v>1517.6999999999998</v>
      </c>
      <c r="H206" s="36">
        <v>1545</v>
      </c>
      <c r="I206" s="36">
        <v>1550.4</v>
      </c>
      <c r="J206" s="36">
        <v>1558.65</v>
      </c>
      <c r="K206" s="31">
        <v>1542.15</v>
      </c>
      <c r="L206" s="31">
        <v>1528.5</v>
      </c>
      <c r="M206" s="31">
        <v>156.66679999999999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621.5</v>
      </c>
      <c r="D207" s="36">
        <v>622.5</v>
      </c>
      <c r="E207" s="36">
        <v>618</v>
      </c>
      <c r="F207" s="36">
        <v>614.5</v>
      </c>
      <c r="G207" s="36">
        <v>610</v>
      </c>
      <c r="H207" s="36">
        <v>626</v>
      </c>
      <c r="I207" s="36">
        <v>630.5</v>
      </c>
      <c r="J207" s="36">
        <v>634</v>
      </c>
      <c r="K207" s="31">
        <v>627</v>
      </c>
      <c r="L207" s="31">
        <v>619</v>
      </c>
      <c r="M207" s="31">
        <v>31.020879999999998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3100.85</v>
      </c>
      <c r="D208" s="36">
        <v>3066.4666666666672</v>
      </c>
      <c r="E208" s="36">
        <v>3021.9333333333343</v>
      </c>
      <c r="F208" s="36">
        <v>2943.0166666666673</v>
      </c>
      <c r="G208" s="36">
        <v>2898.4833333333345</v>
      </c>
      <c r="H208" s="36">
        <v>3145.3833333333341</v>
      </c>
      <c r="I208" s="36">
        <v>3189.916666666667</v>
      </c>
      <c r="J208" s="36">
        <v>3268.8333333333339</v>
      </c>
      <c r="K208" s="31">
        <v>3111</v>
      </c>
      <c r="L208" s="31">
        <v>2987.55</v>
      </c>
      <c r="M208" s="31">
        <v>10.48795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73.150000000000006</v>
      </c>
      <c r="D209" s="36">
        <v>73.466666666666669</v>
      </c>
      <c r="E209" s="36">
        <v>72.533333333333331</v>
      </c>
      <c r="F209" s="36">
        <v>71.916666666666657</v>
      </c>
      <c r="G209" s="36">
        <v>70.98333333333332</v>
      </c>
      <c r="H209" s="36">
        <v>74.083333333333343</v>
      </c>
      <c r="I209" s="36">
        <v>75.01666666666668</v>
      </c>
      <c r="J209" s="36">
        <v>75.633333333333354</v>
      </c>
      <c r="K209" s="31">
        <v>74.400000000000006</v>
      </c>
      <c r="L209" s="31">
        <v>72.849999999999994</v>
      </c>
      <c r="M209" s="31">
        <v>42.756079999999997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284.05</v>
      </c>
      <c r="D210" s="36">
        <v>284.46666666666664</v>
      </c>
      <c r="E210" s="36">
        <v>282.18333333333328</v>
      </c>
      <c r="F210" s="36">
        <v>280.31666666666666</v>
      </c>
      <c r="G210" s="36">
        <v>278.0333333333333</v>
      </c>
      <c r="H210" s="36">
        <v>286.33333333333326</v>
      </c>
      <c r="I210" s="36">
        <v>288.61666666666667</v>
      </c>
      <c r="J210" s="36">
        <v>290.48333333333323</v>
      </c>
      <c r="K210" s="31">
        <v>286.75</v>
      </c>
      <c r="L210" s="31">
        <v>282.60000000000002</v>
      </c>
      <c r="M210" s="31">
        <v>1.3968799999999999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483.9</v>
      </c>
      <c r="D211" s="36">
        <v>483.31666666666661</v>
      </c>
      <c r="E211" s="36">
        <v>480.68333333333322</v>
      </c>
      <c r="F211" s="36">
        <v>477.46666666666664</v>
      </c>
      <c r="G211" s="36">
        <v>474.83333333333326</v>
      </c>
      <c r="H211" s="36">
        <v>486.53333333333319</v>
      </c>
      <c r="I211" s="36">
        <v>489.16666666666663</v>
      </c>
      <c r="J211" s="36">
        <v>492.38333333333316</v>
      </c>
      <c r="K211" s="31">
        <v>485.95</v>
      </c>
      <c r="L211" s="31">
        <v>480.1</v>
      </c>
      <c r="M211" s="31">
        <v>70.067350000000005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996.95</v>
      </c>
      <c r="D212" s="36">
        <v>998.4</v>
      </c>
      <c r="E212" s="36">
        <v>992.8</v>
      </c>
      <c r="F212" s="36">
        <v>988.65</v>
      </c>
      <c r="G212" s="36">
        <v>983.05</v>
      </c>
      <c r="H212" s="36">
        <v>1002.55</v>
      </c>
      <c r="I212" s="36">
        <v>1008.1500000000001</v>
      </c>
      <c r="J212" s="36">
        <v>1012.3</v>
      </c>
      <c r="K212" s="31">
        <v>1004</v>
      </c>
      <c r="L212" s="31">
        <v>994.25</v>
      </c>
      <c r="M212" s="31">
        <v>0.12365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1961.6</v>
      </c>
      <c r="D213" s="36">
        <v>1966.3666666666668</v>
      </c>
      <c r="E213" s="36">
        <v>1952.7333333333336</v>
      </c>
      <c r="F213" s="36">
        <v>1943.8666666666668</v>
      </c>
      <c r="G213" s="36">
        <v>1930.2333333333336</v>
      </c>
      <c r="H213" s="36">
        <v>1975.2333333333336</v>
      </c>
      <c r="I213" s="36">
        <v>1988.8666666666668</v>
      </c>
      <c r="J213" s="36">
        <v>1997.7333333333336</v>
      </c>
      <c r="K213" s="31">
        <v>1980</v>
      </c>
      <c r="L213" s="31">
        <v>1957.5</v>
      </c>
      <c r="M213" s="31">
        <v>8.9538499999999992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153.85</v>
      </c>
      <c r="D214" s="36">
        <v>155.20000000000002</v>
      </c>
      <c r="E214" s="36">
        <v>152.15000000000003</v>
      </c>
      <c r="F214" s="36">
        <v>150.45000000000002</v>
      </c>
      <c r="G214" s="36">
        <v>147.40000000000003</v>
      </c>
      <c r="H214" s="36">
        <v>156.90000000000003</v>
      </c>
      <c r="I214" s="36">
        <v>159.95000000000005</v>
      </c>
      <c r="J214" s="36">
        <v>161.65000000000003</v>
      </c>
      <c r="K214" s="31">
        <v>158.25</v>
      </c>
      <c r="L214" s="31">
        <v>153.5</v>
      </c>
      <c r="M214" s="31">
        <v>63.931080000000001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254.1</v>
      </c>
      <c r="D215" s="36">
        <v>254.08333333333334</v>
      </c>
      <c r="E215" s="36">
        <v>252.61666666666667</v>
      </c>
      <c r="F215" s="36">
        <v>251.13333333333333</v>
      </c>
      <c r="G215" s="36">
        <v>249.66666666666666</v>
      </c>
      <c r="H215" s="36">
        <v>255.56666666666669</v>
      </c>
      <c r="I215" s="36">
        <v>257.0333333333333</v>
      </c>
      <c r="J215" s="36">
        <v>258.51666666666671</v>
      </c>
      <c r="K215" s="31">
        <v>255.55</v>
      </c>
      <c r="L215" s="31">
        <v>252.6</v>
      </c>
      <c r="M215" s="31">
        <v>23.537199999999999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2556.4</v>
      </c>
      <c r="D216" s="36">
        <v>2545.5333333333333</v>
      </c>
      <c r="E216" s="36">
        <v>2527.1166666666668</v>
      </c>
      <c r="F216" s="36">
        <v>2497.8333333333335</v>
      </c>
      <c r="G216" s="36">
        <v>2479.416666666667</v>
      </c>
      <c r="H216" s="36">
        <v>2574.8166666666666</v>
      </c>
      <c r="I216" s="36">
        <v>2593.2333333333336</v>
      </c>
      <c r="J216" s="36">
        <v>2622.5166666666664</v>
      </c>
      <c r="K216" s="31">
        <v>2563.9499999999998</v>
      </c>
      <c r="L216" s="31">
        <v>2516.25</v>
      </c>
      <c r="M216" s="31">
        <v>16.973980000000001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317.3</v>
      </c>
      <c r="D217" s="36">
        <v>316.63333333333338</v>
      </c>
      <c r="E217" s="36">
        <v>313.46666666666675</v>
      </c>
      <c r="F217" s="36">
        <v>309.63333333333338</v>
      </c>
      <c r="G217" s="36">
        <v>306.46666666666675</v>
      </c>
      <c r="H217" s="36">
        <v>320.46666666666675</v>
      </c>
      <c r="I217" s="36">
        <v>323.63333333333338</v>
      </c>
      <c r="J217" s="36">
        <v>327.46666666666675</v>
      </c>
      <c r="K217" s="31">
        <v>319.8</v>
      </c>
      <c r="L217" s="31">
        <v>312.8</v>
      </c>
      <c r="M217" s="31">
        <v>4.6112000000000002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4117.3500000000004</v>
      </c>
      <c r="D218" s="36">
        <v>4091.1166666666668</v>
      </c>
      <c r="E218" s="36">
        <v>4051.2333333333336</v>
      </c>
      <c r="F218" s="36">
        <v>3985.1166666666668</v>
      </c>
      <c r="G218" s="36">
        <v>3945.2333333333336</v>
      </c>
      <c r="H218" s="36">
        <v>4157.2333333333336</v>
      </c>
      <c r="I218" s="36">
        <v>4197.1166666666668</v>
      </c>
      <c r="J218" s="36">
        <v>4263.2333333333336</v>
      </c>
      <c r="K218" s="31">
        <v>4131</v>
      </c>
      <c r="L218" s="31">
        <v>4025</v>
      </c>
      <c r="M218" s="31">
        <v>0.15311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523.20000000000005</v>
      </c>
      <c r="D219" s="36">
        <v>526.20000000000005</v>
      </c>
      <c r="E219" s="36">
        <v>516.55000000000007</v>
      </c>
      <c r="F219" s="36">
        <v>509.9</v>
      </c>
      <c r="G219" s="36">
        <v>500.25</v>
      </c>
      <c r="H219" s="36">
        <v>532.85000000000014</v>
      </c>
      <c r="I219" s="36">
        <v>542.50000000000023</v>
      </c>
      <c r="J219" s="36">
        <v>549.1500000000002</v>
      </c>
      <c r="K219" s="31">
        <v>535.85</v>
      </c>
      <c r="L219" s="31">
        <v>519.54999999999995</v>
      </c>
      <c r="M219" s="31">
        <v>0.79544999999999999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854.2</v>
      </c>
      <c r="D220" s="36">
        <v>854.73333333333323</v>
      </c>
      <c r="E220" s="36">
        <v>849.46666666666647</v>
      </c>
      <c r="F220" s="36">
        <v>844.73333333333323</v>
      </c>
      <c r="G220" s="36">
        <v>839.46666666666647</v>
      </c>
      <c r="H220" s="36">
        <v>859.46666666666647</v>
      </c>
      <c r="I220" s="36">
        <v>864.73333333333312</v>
      </c>
      <c r="J220" s="36">
        <v>869.46666666666647</v>
      </c>
      <c r="K220" s="31">
        <v>860</v>
      </c>
      <c r="L220" s="31">
        <v>850</v>
      </c>
      <c r="M220" s="31">
        <v>1.58575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38461.9</v>
      </c>
      <c r="D221" s="36">
        <v>38515.783333333333</v>
      </c>
      <c r="E221" s="36">
        <v>38296.566666666666</v>
      </c>
      <c r="F221" s="36">
        <v>38131.23333333333</v>
      </c>
      <c r="G221" s="36">
        <v>37912.016666666663</v>
      </c>
      <c r="H221" s="36">
        <v>38681.116666666669</v>
      </c>
      <c r="I221" s="36">
        <v>38900.333333333328</v>
      </c>
      <c r="J221" s="36">
        <v>39065.666666666672</v>
      </c>
      <c r="K221" s="31">
        <v>38735</v>
      </c>
      <c r="L221" s="31">
        <v>38350.449999999997</v>
      </c>
      <c r="M221" s="31">
        <v>2.179E-2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91.4</v>
      </c>
      <c r="D222" s="36">
        <v>91.883333333333326</v>
      </c>
      <c r="E222" s="36">
        <v>90.116666666666646</v>
      </c>
      <c r="F222" s="36">
        <v>88.833333333333314</v>
      </c>
      <c r="G222" s="36">
        <v>87.066666666666634</v>
      </c>
      <c r="H222" s="36">
        <v>93.166666666666657</v>
      </c>
      <c r="I222" s="36">
        <v>94.933333333333337</v>
      </c>
      <c r="J222" s="36">
        <v>96.216666666666669</v>
      </c>
      <c r="K222" s="31">
        <v>93.65</v>
      </c>
      <c r="L222" s="31">
        <v>90.6</v>
      </c>
      <c r="M222" s="31">
        <v>154.79212999999999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953.1</v>
      </c>
      <c r="D223" s="36">
        <v>955.30000000000007</v>
      </c>
      <c r="E223" s="36">
        <v>948.55000000000018</v>
      </c>
      <c r="F223" s="36">
        <v>944.00000000000011</v>
      </c>
      <c r="G223" s="36">
        <v>937.25000000000023</v>
      </c>
      <c r="H223" s="36">
        <v>959.85000000000014</v>
      </c>
      <c r="I223" s="36">
        <v>966.59999999999991</v>
      </c>
      <c r="J223" s="36">
        <v>971.15000000000009</v>
      </c>
      <c r="K223" s="31">
        <v>962.05</v>
      </c>
      <c r="L223" s="31">
        <v>950.75</v>
      </c>
      <c r="M223" s="31">
        <v>122.33117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1313.55</v>
      </c>
      <c r="D224" s="36">
        <v>1314.8999999999999</v>
      </c>
      <c r="E224" s="36">
        <v>1305.0999999999997</v>
      </c>
      <c r="F224" s="36">
        <v>1296.6499999999999</v>
      </c>
      <c r="G224" s="36">
        <v>1286.8499999999997</v>
      </c>
      <c r="H224" s="36">
        <v>1323.3499999999997</v>
      </c>
      <c r="I224" s="36">
        <v>1333.1499999999999</v>
      </c>
      <c r="J224" s="36">
        <v>1341.5999999999997</v>
      </c>
      <c r="K224" s="31">
        <v>1324.7</v>
      </c>
      <c r="L224" s="31">
        <v>1306.45</v>
      </c>
      <c r="M224" s="31">
        <v>3.0638899999999998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524.9</v>
      </c>
      <c r="D225" s="36">
        <v>531.55000000000007</v>
      </c>
      <c r="E225" s="36">
        <v>515.35000000000014</v>
      </c>
      <c r="F225" s="36">
        <v>505.80000000000007</v>
      </c>
      <c r="G225" s="36">
        <v>489.60000000000014</v>
      </c>
      <c r="H225" s="36">
        <v>541.10000000000014</v>
      </c>
      <c r="I225" s="36">
        <v>557.30000000000018</v>
      </c>
      <c r="J225" s="36">
        <v>566.85000000000014</v>
      </c>
      <c r="K225" s="31">
        <v>547.75</v>
      </c>
      <c r="L225" s="31">
        <v>522</v>
      </c>
      <c r="M225" s="31">
        <v>39.720199999999998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634.20000000000005</v>
      </c>
      <c r="D226" s="36">
        <v>633.2833333333333</v>
      </c>
      <c r="E226" s="36">
        <v>630.56666666666661</v>
      </c>
      <c r="F226" s="36">
        <v>626.93333333333328</v>
      </c>
      <c r="G226" s="36">
        <v>624.21666666666658</v>
      </c>
      <c r="H226" s="36">
        <v>636.91666666666663</v>
      </c>
      <c r="I226" s="36">
        <v>639.63333333333333</v>
      </c>
      <c r="J226" s="36">
        <v>643.26666666666665</v>
      </c>
      <c r="K226" s="31">
        <v>636</v>
      </c>
      <c r="L226" s="31">
        <v>629.65</v>
      </c>
      <c r="M226" s="31">
        <v>0.91413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69.2</v>
      </c>
      <c r="D227" s="36">
        <v>69.283333333333331</v>
      </c>
      <c r="E227" s="36">
        <v>68.066666666666663</v>
      </c>
      <c r="F227" s="36">
        <v>66.933333333333337</v>
      </c>
      <c r="G227" s="36">
        <v>65.716666666666669</v>
      </c>
      <c r="H227" s="36">
        <v>70.416666666666657</v>
      </c>
      <c r="I227" s="36">
        <v>71.633333333333326</v>
      </c>
      <c r="J227" s="36">
        <v>72.766666666666652</v>
      </c>
      <c r="K227" s="31">
        <v>70.5</v>
      </c>
      <c r="L227" s="31">
        <v>68.150000000000006</v>
      </c>
      <c r="M227" s="31">
        <v>111.68510000000001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91.55</v>
      </c>
      <c r="D228" s="36">
        <v>92.016666666666652</v>
      </c>
      <c r="E228" s="36">
        <v>90.683333333333309</v>
      </c>
      <c r="F228" s="36">
        <v>89.816666666666663</v>
      </c>
      <c r="G228" s="36">
        <v>88.48333333333332</v>
      </c>
      <c r="H228" s="36">
        <v>92.883333333333297</v>
      </c>
      <c r="I228" s="36">
        <v>94.21666666666664</v>
      </c>
      <c r="J228" s="36">
        <v>95.083333333333286</v>
      </c>
      <c r="K228" s="31">
        <v>93.35</v>
      </c>
      <c r="L228" s="31">
        <v>91.15</v>
      </c>
      <c r="M228" s="31">
        <v>362.52819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125.95</v>
      </c>
      <c r="D229" s="36">
        <v>126.03333333333335</v>
      </c>
      <c r="E229" s="36">
        <v>124.61666666666669</v>
      </c>
      <c r="F229" s="36">
        <v>123.28333333333335</v>
      </c>
      <c r="G229" s="36">
        <v>121.86666666666669</v>
      </c>
      <c r="H229" s="36">
        <v>127.36666666666669</v>
      </c>
      <c r="I229" s="36">
        <v>128.78333333333336</v>
      </c>
      <c r="J229" s="36">
        <v>130.11666666666667</v>
      </c>
      <c r="K229" s="31">
        <v>127.45</v>
      </c>
      <c r="L229" s="31">
        <v>124.7</v>
      </c>
      <c r="M229" s="31">
        <v>102.55212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890.6</v>
      </c>
      <c r="D230" s="36">
        <v>891.76666666666677</v>
      </c>
      <c r="E230" s="36">
        <v>883.83333333333348</v>
      </c>
      <c r="F230" s="36">
        <v>877.06666666666672</v>
      </c>
      <c r="G230" s="36">
        <v>869.13333333333344</v>
      </c>
      <c r="H230" s="36">
        <v>898.53333333333353</v>
      </c>
      <c r="I230" s="36">
        <v>906.4666666666667</v>
      </c>
      <c r="J230" s="36">
        <v>913.23333333333358</v>
      </c>
      <c r="K230" s="31">
        <v>899.7</v>
      </c>
      <c r="L230" s="31">
        <v>885</v>
      </c>
      <c r="M230" s="31">
        <v>8.0909999999999996E-2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625.6</v>
      </c>
      <c r="D231" s="36">
        <v>629.4666666666667</v>
      </c>
      <c r="E231" s="36">
        <v>619.13333333333344</v>
      </c>
      <c r="F231" s="36">
        <v>612.66666666666674</v>
      </c>
      <c r="G231" s="36">
        <v>602.33333333333348</v>
      </c>
      <c r="H231" s="36">
        <v>635.93333333333339</v>
      </c>
      <c r="I231" s="36">
        <v>646.26666666666665</v>
      </c>
      <c r="J231" s="36">
        <v>652.73333333333335</v>
      </c>
      <c r="K231" s="31">
        <v>639.79999999999995</v>
      </c>
      <c r="L231" s="31">
        <v>623</v>
      </c>
      <c r="M231" s="31">
        <v>1.24535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228.85</v>
      </c>
      <c r="D232" s="36">
        <v>231.21666666666667</v>
      </c>
      <c r="E232" s="36">
        <v>225.73333333333335</v>
      </c>
      <c r="F232" s="36">
        <v>222.61666666666667</v>
      </c>
      <c r="G232" s="36">
        <v>217.13333333333335</v>
      </c>
      <c r="H232" s="36">
        <v>234.33333333333334</v>
      </c>
      <c r="I232" s="36">
        <v>239.81666666666663</v>
      </c>
      <c r="J232" s="36">
        <v>242.93333333333334</v>
      </c>
      <c r="K232" s="31">
        <v>236.7</v>
      </c>
      <c r="L232" s="31">
        <v>228.1</v>
      </c>
      <c r="M232" s="31">
        <v>104.66652000000001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177.85</v>
      </c>
      <c r="D233" s="36">
        <v>178.36666666666665</v>
      </c>
      <c r="E233" s="36">
        <v>176.5333333333333</v>
      </c>
      <c r="F233" s="36">
        <v>175.21666666666667</v>
      </c>
      <c r="G233" s="36">
        <v>173.38333333333333</v>
      </c>
      <c r="H233" s="36">
        <v>179.68333333333328</v>
      </c>
      <c r="I233" s="36">
        <v>181.51666666666659</v>
      </c>
      <c r="J233" s="36">
        <v>182.83333333333326</v>
      </c>
      <c r="K233" s="31">
        <v>180.2</v>
      </c>
      <c r="L233" s="31">
        <v>177.05</v>
      </c>
      <c r="M233" s="31">
        <v>83.71499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81.599999999999994</v>
      </c>
      <c r="D234" s="36">
        <v>82.15</v>
      </c>
      <c r="E234" s="36">
        <v>80.600000000000009</v>
      </c>
      <c r="F234" s="36">
        <v>79.600000000000009</v>
      </c>
      <c r="G234" s="36">
        <v>78.050000000000011</v>
      </c>
      <c r="H234" s="36">
        <v>83.15</v>
      </c>
      <c r="I234" s="36">
        <v>84.700000000000017</v>
      </c>
      <c r="J234" s="36">
        <v>85.7</v>
      </c>
      <c r="K234" s="31">
        <v>83.7</v>
      </c>
      <c r="L234" s="31">
        <v>81.150000000000006</v>
      </c>
      <c r="M234" s="31">
        <v>76.22448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2831.05</v>
      </c>
      <c r="D235" s="36">
        <v>2842.0333333333333</v>
      </c>
      <c r="E235" s="36">
        <v>2784.3166666666666</v>
      </c>
      <c r="F235" s="36">
        <v>2737.5833333333335</v>
      </c>
      <c r="G235" s="36">
        <v>2679.8666666666668</v>
      </c>
      <c r="H235" s="36">
        <v>2888.7666666666664</v>
      </c>
      <c r="I235" s="36">
        <v>2946.4833333333327</v>
      </c>
      <c r="J235" s="36">
        <v>2993.2166666666662</v>
      </c>
      <c r="K235" s="31">
        <v>2899.75</v>
      </c>
      <c r="L235" s="31">
        <v>2795.3</v>
      </c>
      <c r="M235" s="31">
        <v>2.25366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423.15</v>
      </c>
      <c r="D236" s="36">
        <v>420.23333333333335</v>
      </c>
      <c r="E236" s="36">
        <v>415.61666666666667</v>
      </c>
      <c r="F236" s="36">
        <v>408.08333333333331</v>
      </c>
      <c r="G236" s="36">
        <v>403.46666666666664</v>
      </c>
      <c r="H236" s="36">
        <v>427.76666666666671</v>
      </c>
      <c r="I236" s="36">
        <v>432.38333333333338</v>
      </c>
      <c r="J236" s="36">
        <v>439.91666666666674</v>
      </c>
      <c r="K236" s="31">
        <v>424.85</v>
      </c>
      <c r="L236" s="31">
        <v>412.7</v>
      </c>
      <c r="M236" s="31">
        <v>16.389330000000001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133.19999999999999</v>
      </c>
      <c r="D237" s="36">
        <v>133.68333333333331</v>
      </c>
      <c r="E237" s="36">
        <v>132.51666666666662</v>
      </c>
      <c r="F237" s="36">
        <v>131.83333333333331</v>
      </c>
      <c r="G237" s="36">
        <v>130.66666666666663</v>
      </c>
      <c r="H237" s="36">
        <v>134.36666666666662</v>
      </c>
      <c r="I237" s="36">
        <v>135.5333333333333</v>
      </c>
      <c r="J237" s="36">
        <v>136.21666666666661</v>
      </c>
      <c r="K237" s="31">
        <v>134.85</v>
      </c>
      <c r="L237" s="31">
        <v>133</v>
      </c>
      <c r="M237" s="31">
        <v>31.216349999999998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414.85</v>
      </c>
      <c r="D238" s="36">
        <v>417.34999999999997</v>
      </c>
      <c r="E238" s="36">
        <v>411.79999999999995</v>
      </c>
      <c r="F238" s="36">
        <v>408.75</v>
      </c>
      <c r="G238" s="36">
        <v>403.2</v>
      </c>
      <c r="H238" s="36">
        <v>420.39999999999992</v>
      </c>
      <c r="I238" s="36">
        <v>425.95</v>
      </c>
      <c r="J238" s="36">
        <v>428.99999999999989</v>
      </c>
      <c r="K238" s="31">
        <v>422.9</v>
      </c>
      <c r="L238" s="31">
        <v>414.3</v>
      </c>
      <c r="M238" s="31">
        <v>25.37529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89.7</v>
      </c>
      <c r="D239" s="36">
        <v>89.533333333333346</v>
      </c>
      <c r="E239" s="36">
        <v>88.816666666666691</v>
      </c>
      <c r="F239" s="36">
        <v>87.933333333333351</v>
      </c>
      <c r="G239" s="36">
        <v>87.216666666666697</v>
      </c>
      <c r="H239" s="36">
        <v>90.416666666666686</v>
      </c>
      <c r="I239" s="36">
        <v>91.133333333333354</v>
      </c>
      <c r="J239" s="36">
        <v>92.01666666666668</v>
      </c>
      <c r="K239" s="31">
        <v>90.25</v>
      </c>
      <c r="L239" s="31">
        <v>88.65</v>
      </c>
      <c r="M239" s="31">
        <v>121.24612999999999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44.4</v>
      </c>
      <c r="D240" s="36">
        <v>44.766666666666659</v>
      </c>
      <c r="E240" s="36">
        <v>43.73333333333332</v>
      </c>
      <c r="F240" s="36">
        <v>43.066666666666663</v>
      </c>
      <c r="G240" s="36">
        <v>42.033333333333324</v>
      </c>
      <c r="H240" s="36">
        <v>45.433333333333316</v>
      </c>
      <c r="I240" s="36">
        <v>46.466666666666661</v>
      </c>
      <c r="J240" s="36">
        <v>47.133333333333312</v>
      </c>
      <c r="K240" s="31">
        <v>45.8</v>
      </c>
      <c r="L240" s="31">
        <v>44.1</v>
      </c>
      <c r="M240" s="31">
        <v>447.30295999999998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704.6</v>
      </c>
      <c r="D241" s="36">
        <v>706.61666666666679</v>
      </c>
      <c r="E241" s="36">
        <v>701.43333333333362</v>
      </c>
      <c r="F241" s="36">
        <v>698.26666666666688</v>
      </c>
      <c r="G241" s="36">
        <v>693.08333333333371</v>
      </c>
      <c r="H241" s="36">
        <v>709.78333333333353</v>
      </c>
      <c r="I241" s="36">
        <v>714.9666666666667</v>
      </c>
      <c r="J241" s="36">
        <v>718.13333333333344</v>
      </c>
      <c r="K241" s="31">
        <v>711.8</v>
      </c>
      <c r="L241" s="31">
        <v>703.45</v>
      </c>
      <c r="M241" s="31">
        <v>9.4658899999999999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75.599999999999994</v>
      </c>
      <c r="D242" s="36">
        <v>76.2</v>
      </c>
      <c r="E242" s="36">
        <v>74.75</v>
      </c>
      <c r="F242" s="36">
        <v>73.899999999999991</v>
      </c>
      <c r="G242" s="36">
        <v>72.449999999999989</v>
      </c>
      <c r="H242" s="36">
        <v>77.050000000000011</v>
      </c>
      <c r="I242" s="36">
        <v>78.500000000000028</v>
      </c>
      <c r="J242" s="36">
        <v>79.350000000000023</v>
      </c>
      <c r="K242" s="31">
        <v>77.650000000000006</v>
      </c>
      <c r="L242" s="31">
        <v>75.349999999999994</v>
      </c>
      <c r="M242" s="31">
        <v>451.28089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1445.3</v>
      </c>
      <c r="D243" s="36">
        <v>1458</v>
      </c>
      <c r="E243" s="36">
        <v>1421.5</v>
      </c>
      <c r="F243" s="36">
        <v>1397.7</v>
      </c>
      <c r="G243" s="36">
        <v>1361.2</v>
      </c>
      <c r="H243" s="36">
        <v>1481.8</v>
      </c>
      <c r="I243" s="36">
        <v>1518.3</v>
      </c>
      <c r="J243" s="36">
        <v>1542.1</v>
      </c>
      <c r="K243" s="31">
        <v>1494.5</v>
      </c>
      <c r="L243" s="31">
        <v>1434.2</v>
      </c>
      <c r="M243" s="31">
        <v>1.0801499999999999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460.4</v>
      </c>
      <c r="D244" s="36">
        <v>462.51666666666665</v>
      </c>
      <c r="E244" s="36">
        <v>456.0333333333333</v>
      </c>
      <c r="F244" s="36">
        <v>451.66666666666663</v>
      </c>
      <c r="G244" s="36">
        <v>445.18333333333328</v>
      </c>
      <c r="H244" s="36">
        <v>466.88333333333333</v>
      </c>
      <c r="I244" s="36">
        <v>473.36666666666667</v>
      </c>
      <c r="J244" s="36">
        <v>477.73333333333335</v>
      </c>
      <c r="K244" s="31">
        <v>469</v>
      </c>
      <c r="L244" s="31">
        <v>458.15</v>
      </c>
      <c r="M244" s="31">
        <v>24.125419999999998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192.8</v>
      </c>
      <c r="D245" s="36">
        <v>190.98333333333335</v>
      </c>
      <c r="E245" s="36">
        <v>188.4666666666667</v>
      </c>
      <c r="F245" s="36">
        <v>184.13333333333335</v>
      </c>
      <c r="G245" s="36">
        <v>181.6166666666667</v>
      </c>
      <c r="H245" s="36">
        <v>195.31666666666669</v>
      </c>
      <c r="I245" s="36">
        <v>197.83333333333334</v>
      </c>
      <c r="J245" s="36">
        <v>202.16666666666669</v>
      </c>
      <c r="K245" s="31">
        <v>193.5</v>
      </c>
      <c r="L245" s="31">
        <v>186.65</v>
      </c>
      <c r="M245" s="31">
        <v>126.15088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1421.2</v>
      </c>
      <c r="D246" s="36">
        <v>1422.5500000000002</v>
      </c>
      <c r="E246" s="36">
        <v>1413.2000000000003</v>
      </c>
      <c r="F246" s="36">
        <v>1405.2</v>
      </c>
      <c r="G246" s="36">
        <v>1395.8500000000001</v>
      </c>
      <c r="H246" s="36">
        <v>1430.5500000000004</v>
      </c>
      <c r="I246" s="36">
        <v>1439.9000000000003</v>
      </c>
      <c r="J246" s="36">
        <v>1447.9000000000005</v>
      </c>
      <c r="K246" s="31">
        <v>1431.9</v>
      </c>
      <c r="L246" s="31">
        <v>1414.55</v>
      </c>
      <c r="M246" s="31">
        <v>18.552109999999999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21.6</v>
      </c>
      <c r="D247" s="36">
        <v>22</v>
      </c>
      <c r="E247" s="36">
        <v>21</v>
      </c>
      <c r="F247" s="36">
        <v>20.399999999999999</v>
      </c>
      <c r="G247" s="36">
        <v>19.399999999999999</v>
      </c>
      <c r="H247" s="36">
        <v>22.6</v>
      </c>
      <c r="I247" s="36">
        <v>23.6</v>
      </c>
      <c r="J247" s="36">
        <v>24.200000000000003</v>
      </c>
      <c r="K247" s="31">
        <v>23</v>
      </c>
      <c r="L247" s="31">
        <v>21.4</v>
      </c>
      <c r="M247" s="31">
        <v>1363.3504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4265.3</v>
      </c>
      <c r="D248" s="36">
        <v>4266.6166666666659</v>
      </c>
      <c r="E248" s="36">
        <v>4224.2333333333318</v>
      </c>
      <c r="F248" s="36">
        <v>4183.1666666666661</v>
      </c>
      <c r="G248" s="36">
        <v>4140.7833333333319</v>
      </c>
      <c r="H248" s="36">
        <v>4307.6833333333316</v>
      </c>
      <c r="I248" s="36">
        <v>4350.0666666666648</v>
      </c>
      <c r="J248" s="36">
        <v>4391.1333333333314</v>
      </c>
      <c r="K248" s="31">
        <v>4309</v>
      </c>
      <c r="L248" s="31">
        <v>4225.55</v>
      </c>
      <c r="M248" s="31">
        <v>2.53952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1494.4</v>
      </c>
      <c r="D249" s="36">
        <v>1498.0333333333335</v>
      </c>
      <c r="E249" s="36">
        <v>1477.8166666666671</v>
      </c>
      <c r="F249" s="36">
        <v>1461.2333333333336</v>
      </c>
      <c r="G249" s="36">
        <v>1441.0166666666671</v>
      </c>
      <c r="H249" s="36">
        <v>1514.616666666667</v>
      </c>
      <c r="I249" s="36">
        <v>1534.8333333333337</v>
      </c>
      <c r="J249" s="36">
        <v>1551.416666666667</v>
      </c>
      <c r="K249" s="31">
        <v>1518.25</v>
      </c>
      <c r="L249" s="31">
        <v>1481.45</v>
      </c>
      <c r="M249" s="31">
        <v>72.20129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2852.55</v>
      </c>
      <c r="D250" s="36">
        <v>2860.6666666666665</v>
      </c>
      <c r="E250" s="36">
        <v>2825.8833333333332</v>
      </c>
      <c r="F250" s="36">
        <v>2799.2166666666667</v>
      </c>
      <c r="G250" s="36">
        <v>2764.4333333333334</v>
      </c>
      <c r="H250" s="36">
        <v>2887.333333333333</v>
      </c>
      <c r="I250" s="36">
        <v>2922.1166666666668</v>
      </c>
      <c r="J250" s="36">
        <v>2948.7833333333328</v>
      </c>
      <c r="K250" s="31">
        <v>2895.45</v>
      </c>
      <c r="L250" s="31">
        <v>2834</v>
      </c>
      <c r="M250" s="31">
        <v>9.8530000000000006E-2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688.15</v>
      </c>
      <c r="D251" s="36">
        <v>693.01666666666654</v>
      </c>
      <c r="E251" s="36">
        <v>681.23333333333312</v>
      </c>
      <c r="F251" s="36">
        <v>674.31666666666661</v>
      </c>
      <c r="G251" s="36">
        <v>662.53333333333319</v>
      </c>
      <c r="H251" s="36">
        <v>699.93333333333305</v>
      </c>
      <c r="I251" s="36">
        <v>711.71666666666658</v>
      </c>
      <c r="J251" s="36">
        <v>718.63333333333298</v>
      </c>
      <c r="K251" s="31">
        <v>704.8</v>
      </c>
      <c r="L251" s="31">
        <v>686.1</v>
      </c>
      <c r="M251" s="31">
        <v>5.4140499999999996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2533.15</v>
      </c>
      <c r="D252" s="36">
        <v>2531.0499999999997</v>
      </c>
      <c r="E252" s="36">
        <v>2512.0999999999995</v>
      </c>
      <c r="F252" s="36">
        <v>2491.0499999999997</v>
      </c>
      <c r="G252" s="36">
        <v>2472.0999999999995</v>
      </c>
      <c r="H252" s="36">
        <v>2552.0999999999995</v>
      </c>
      <c r="I252" s="36">
        <v>2571.0499999999993</v>
      </c>
      <c r="J252" s="36">
        <v>2592.0999999999995</v>
      </c>
      <c r="K252" s="31">
        <v>2550</v>
      </c>
      <c r="L252" s="31">
        <v>2510</v>
      </c>
      <c r="M252" s="31">
        <v>7.1442699999999997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941.75</v>
      </c>
      <c r="D253" s="36">
        <v>947.31666666666661</v>
      </c>
      <c r="E253" s="36">
        <v>931.63333333333321</v>
      </c>
      <c r="F253" s="36">
        <v>921.51666666666665</v>
      </c>
      <c r="G253" s="36">
        <v>905.83333333333326</v>
      </c>
      <c r="H253" s="36">
        <v>957.43333333333317</v>
      </c>
      <c r="I253" s="36">
        <v>973.11666666666656</v>
      </c>
      <c r="J253" s="36">
        <v>983.23333333333312</v>
      </c>
      <c r="K253" s="31">
        <v>963</v>
      </c>
      <c r="L253" s="31">
        <v>937.2</v>
      </c>
      <c r="M253" s="31">
        <v>3.2829199999999998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32.35</v>
      </c>
      <c r="D254" s="36">
        <v>32.716666666666661</v>
      </c>
      <c r="E254" s="36">
        <v>31.683333333333323</v>
      </c>
      <c r="F254" s="36">
        <v>31.016666666666659</v>
      </c>
      <c r="G254" s="36">
        <v>29.98333333333332</v>
      </c>
      <c r="H254" s="36">
        <v>33.383333333333326</v>
      </c>
      <c r="I254" s="36">
        <v>34.416666666666671</v>
      </c>
      <c r="J254" s="36">
        <v>35.083333333333329</v>
      </c>
      <c r="K254" s="31">
        <v>33.75</v>
      </c>
      <c r="L254" s="31">
        <v>32.049999999999997</v>
      </c>
      <c r="M254" s="31">
        <v>322.00045999999998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448.25</v>
      </c>
      <c r="D255" s="36">
        <v>447.5</v>
      </c>
      <c r="E255" s="36">
        <v>445.55</v>
      </c>
      <c r="F255" s="36">
        <v>442.85</v>
      </c>
      <c r="G255" s="36">
        <v>440.90000000000003</v>
      </c>
      <c r="H255" s="36">
        <v>450.2</v>
      </c>
      <c r="I255" s="36">
        <v>452.15000000000003</v>
      </c>
      <c r="J255" s="36">
        <v>454.84999999999997</v>
      </c>
      <c r="K255" s="31">
        <v>449.45</v>
      </c>
      <c r="L255" s="31">
        <v>444.8</v>
      </c>
      <c r="M255" s="31">
        <v>76.515129999999999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229.5</v>
      </c>
      <c r="D256" s="36">
        <v>228.6</v>
      </c>
      <c r="E256" s="36">
        <v>223.95</v>
      </c>
      <c r="F256" s="36">
        <v>218.4</v>
      </c>
      <c r="G256" s="36">
        <v>213.75</v>
      </c>
      <c r="H256" s="36">
        <v>234.14999999999998</v>
      </c>
      <c r="I256" s="36">
        <v>238.8</v>
      </c>
      <c r="J256" s="36">
        <v>244.34999999999997</v>
      </c>
      <c r="K256" s="31">
        <v>233.25</v>
      </c>
      <c r="L256" s="31">
        <v>223.05</v>
      </c>
      <c r="M256" s="31">
        <v>136.83868000000001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1497.5</v>
      </c>
      <c r="D257" s="36">
        <v>1492.1666666666667</v>
      </c>
      <c r="E257" s="36">
        <v>1479.3333333333335</v>
      </c>
      <c r="F257" s="36">
        <v>1461.1666666666667</v>
      </c>
      <c r="G257" s="36">
        <v>1448.3333333333335</v>
      </c>
      <c r="H257" s="36">
        <v>1510.3333333333335</v>
      </c>
      <c r="I257" s="36">
        <v>1523.166666666667</v>
      </c>
      <c r="J257" s="36">
        <v>1541.3333333333335</v>
      </c>
      <c r="K257" s="31">
        <v>1505</v>
      </c>
      <c r="L257" s="31">
        <v>1474</v>
      </c>
      <c r="M257" s="31">
        <v>0.68232999999999999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3185.9</v>
      </c>
      <c r="D258" s="36">
        <v>3190.7166666666672</v>
      </c>
      <c r="E258" s="36">
        <v>3138.6333333333341</v>
      </c>
      <c r="F258" s="36">
        <v>3091.3666666666668</v>
      </c>
      <c r="G258" s="36">
        <v>3039.2833333333338</v>
      </c>
      <c r="H258" s="36">
        <v>3237.9833333333345</v>
      </c>
      <c r="I258" s="36">
        <v>3290.0666666666675</v>
      </c>
      <c r="J258" s="36">
        <v>3337.3333333333348</v>
      </c>
      <c r="K258" s="31">
        <v>3242.8</v>
      </c>
      <c r="L258" s="31">
        <v>3143.45</v>
      </c>
      <c r="M258" s="31">
        <v>0.77854999999999996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115.15</v>
      </c>
      <c r="D259" s="36">
        <v>115.5</v>
      </c>
      <c r="E259" s="36">
        <v>114.5</v>
      </c>
      <c r="F259" s="36">
        <v>113.85</v>
      </c>
      <c r="G259" s="36">
        <v>112.85</v>
      </c>
      <c r="H259" s="36">
        <v>116.15</v>
      </c>
      <c r="I259" s="36">
        <v>117.15</v>
      </c>
      <c r="J259" s="36">
        <v>117.80000000000001</v>
      </c>
      <c r="K259" s="31">
        <v>116.5</v>
      </c>
      <c r="L259" s="31">
        <v>114.85</v>
      </c>
      <c r="M259" s="31">
        <v>6.0293999999999999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1263</v>
      </c>
      <c r="D260" s="36">
        <v>1252.3333333333333</v>
      </c>
      <c r="E260" s="36">
        <v>1235.6666666666665</v>
      </c>
      <c r="F260" s="36">
        <v>1208.3333333333333</v>
      </c>
      <c r="G260" s="36">
        <v>1191.6666666666665</v>
      </c>
      <c r="H260" s="36">
        <v>1279.6666666666665</v>
      </c>
      <c r="I260" s="36">
        <v>1296.333333333333</v>
      </c>
      <c r="J260" s="36">
        <v>1323.6666666666665</v>
      </c>
      <c r="K260" s="31">
        <v>1269</v>
      </c>
      <c r="L260" s="31">
        <v>1225</v>
      </c>
      <c r="M260" s="31">
        <v>0.30803000000000003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465.05</v>
      </c>
      <c r="D261" s="36">
        <v>466.0333333333333</v>
      </c>
      <c r="E261" s="36">
        <v>460.56666666666661</v>
      </c>
      <c r="F261" s="36">
        <v>456.08333333333331</v>
      </c>
      <c r="G261" s="36">
        <v>450.61666666666662</v>
      </c>
      <c r="H261" s="36">
        <v>470.51666666666659</v>
      </c>
      <c r="I261" s="36">
        <v>475.98333333333329</v>
      </c>
      <c r="J261" s="36">
        <v>480.46666666666658</v>
      </c>
      <c r="K261" s="31">
        <v>471.5</v>
      </c>
      <c r="L261" s="31">
        <v>461.55</v>
      </c>
      <c r="M261" s="31">
        <v>4.4010100000000003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692.55</v>
      </c>
      <c r="D262" s="36">
        <v>694.83333333333337</v>
      </c>
      <c r="E262" s="36">
        <v>688.16666666666674</v>
      </c>
      <c r="F262" s="36">
        <v>683.78333333333342</v>
      </c>
      <c r="G262" s="36">
        <v>677.11666666666679</v>
      </c>
      <c r="H262" s="36">
        <v>699.2166666666667</v>
      </c>
      <c r="I262" s="36">
        <v>705.88333333333344</v>
      </c>
      <c r="J262" s="36">
        <v>710.26666666666665</v>
      </c>
      <c r="K262" s="31">
        <v>701.5</v>
      </c>
      <c r="L262" s="31">
        <v>690.45</v>
      </c>
      <c r="M262" s="31">
        <v>16.774229999999999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361.45</v>
      </c>
      <c r="D263" s="36">
        <v>364.23333333333335</v>
      </c>
      <c r="E263" s="36">
        <v>356.41666666666669</v>
      </c>
      <c r="F263" s="36">
        <v>351.38333333333333</v>
      </c>
      <c r="G263" s="36">
        <v>343.56666666666666</v>
      </c>
      <c r="H263" s="36">
        <v>369.26666666666671</v>
      </c>
      <c r="I263" s="36">
        <v>377.08333333333331</v>
      </c>
      <c r="J263" s="36">
        <v>382.11666666666673</v>
      </c>
      <c r="K263" s="31">
        <v>372.05</v>
      </c>
      <c r="L263" s="31">
        <v>359.2</v>
      </c>
      <c r="M263" s="31">
        <v>0.73272000000000004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675.3</v>
      </c>
      <c r="D264" s="36">
        <v>674.76666666666665</v>
      </c>
      <c r="E264" s="36">
        <v>670.5333333333333</v>
      </c>
      <c r="F264" s="36">
        <v>665.76666666666665</v>
      </c>
      <c r="G264" s="36">
        <v>661.5333333333333</v>
      </c>
      <c r="H264" s="36">
        <v>679.5333333333333</v>
      </c>
      <c r="I264" s="36">
        <v>683.76666666666665</v>
      </c>
      <c r="J264" s="36">
        <v>688.5333333333333</v>
      </c>
      <c r="K264" s="31">
        <v>679</v>
      </c>
      <c r="L264" s="31">
        <v>670</v>
      </c>
      <c r="M264" s="31">
        <v>1.78671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400.3</v>
      </c>
      <c r="D265" s="36">
        <v>399.2</v>
      </c>
      <c r="E265" s="36">
        <v>389.7</v>
      </c>
      <c r="F265" s="36">
        <v>379.1</v>
      </c>
      <c r="G265" s="36">
        <v>369.6</v>
      </c>
      <c r="H265" s="36">
        <v>409.79999999999995</v>
      </c>
      <c r="I265" s="36">
        <v>419.29999999999995</v>
      </c>
      <c r="J265" s="36">
        <v>429.89999999999992</v>
      </c>
      <c r="K265" s="31">
        <v>408.7</v>
      </c>
      <c r="L265" s="31">
        <v>388.6</v>
      </c>
      <c r="M265" s="31">
        <v>43.920409999999997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87.3</v>
      </c>
      <c r="D266" s="36">
        <v>87.45</v>
      </c>
      <c r="E266" s="36">
        <v>86.5</v>
      </c>
      <c r="F266" s="36">
        <v>85.7</v>
      </c>
      <c r="G266" s="36">
        <v>84.75</v>
      </c>
      <c r="H266" s="36">
        <v>88.25</v>
      </c>
      <c r="I266" s="36">
        <v>89.200000000000017</v>
      </c>
      <c r="J266" s="36">
        <v>90</v>
      </c>
      <c r="K266" s="31">
        <v>88.4</v>
      </c>
      <c r="L266" s="31">
        <v>86.65</v>
      </c>
      <c r="M266" s="31">
        <v>16.824459999999998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397.35</v>
      </c>
      <c r="D267" s="36">
        <v>401.48333333333335</v>
      </c>
      <c r="E267" s="36">
        <v>388.9666666666667</v>
      </c>
      <c r="F267" s="36">
        <v>380.58333333333337</v>
      </c>
      <c r="G267" s="36">
        <v>368.06666666666672</v>
      </c>
      <c r="H267" s="36">
        <v>409.86666666666667</v>
      </c>
      <c r="I267" s="36">
        <v>422.38333333333333</v>
      </c>
      <c r="J267" s="36">
        <v>430.76666666666665</v>
      </c>
      <c r="K267" s="31">
        <v>414</v>
      </c>
      <c r="L267" s="31">
        <v>393.1</v>
      </c>
      <c r="M267" s="31">
        <v>39.471710000000002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777.25</v>
      </c>
      <c r="D268" s="36">
        <v>778.11666666666667</v>
      </c>
      <c r="E268" s="36">
        <v>773.68333333333339</v>
      </c>
      <c r="F268" s="36">
        <v>770.11666666666667</v>
      </c>
      <c r="G268" s="36">
        <v>765.68333333333339</v>
      </c>
      <c r="H268" s="36">
        <v>781.68333333333339</v>
      </c>
      <c r="I268" s="36">
        <v>786.11666666666656</v>
      </c>
      <c r="J268" s="36">
        <v>789.68333333333339</v>
      </c>
      <c r="K268" s="31">
        <v>782.55</v>
      </c>
      <c r="L268" s="31">
        <v>774.55</v>
      </c>
      <c r="M268" s="31">
        <v>18.416180000000001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531.5</v>
      </c>
      <c r="D269" s="36">
        <v>532.2166666666667</v>
      </c>
      <c r="E269" s="36">
        <v>528.53333333333342</v>
      </c>
      <c r="F269" s="36">
        <v>525.56666666666672</v>
      </c>
      <c r="G269" s="36">
        <v>521.88333333333344</v>
      </c>
      <c r="H269" s="36">
        <v>535.18333333333339</v>
      </c>
      <c r="I269" s="36">
        <v>538.86666666666679</v>
      </c>
      <c r="J269" s="36">
        <v>541.83333333333337</v>
      </c>
      <c r="K269" s="31">
        <v>535.9</v>
      </c>
      <c r="L269" s="31">
        <v>529.25</v>
      </c>
      <c r="M269" s="31">
        <v>32.126359999999998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486</v>
      </c>
      <c r="D270" s="36">
        <v>489.91666666666669</v>
      </c>
      <c r="E270" s="36">
        <v>480.13333333333338</v>
      </c>
      <c r="F270" s="36">
        <v>474.26666666666671</v>
      </c>
      <c r="G270" s="36">
        <v>464.48333333333341</v>
      </c>
      <c r="H270" s="36">
        <v>495.78333333333336</v>
      </c>
      <c r="I270" s="36">
        <v>505.56666666666666</v>
      </c>
      <c r="J270" s="36">
        <v>511.43333333333334</v>
      </c>
      <c r="K270" s="31">
        <v>499.7</v>
      </c>
      <c r="L270" s="31">
        <v>484.05</v>
      </c>
      <c r="M270" s="31">
        <v>2.0186000000000002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416.55</v>
      </c>
      <c r="D271" s="36">
        <v>419.51666666666665</v>
      </c>
      <c r="E271" s="36">
        <v>412.08333333333331</v>
      </c>
      <c r="F271" s="36">
        <v>407.61666666666667</v>
      </c>
      <c r="G271" s="36">
        <v>400.18333333333334</v>
      </c>
      <c r="H271" s="36">
        <v>423.98333333333329</v>
      </c>
      <c r="I271" s="36">
        <v>431.41666666666669</v>
      </c>
      <c r="J271" s="36">
        <v>435.88333333333327</v>
      </c>
      <c r="K271" s="31">
        <v>426.95</v>
      </c>
      <c r="L271" s="31">
        <v>415.05</v>
      </c>
      <c r="M271" s="31">
        <v>0.88055000000000005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740.6</v>
      </c>
      <c r="D272" s="36">
        <v>741.5333333333333</v>
      </c>
      <c r="E272" s="36">
        <v>735.06666666666661</v>
      </c>
      <c r="F272" s="36">
        <v>729.5333333333333</v>
      </c>
      <c r="G272" s="36">
        <v>723.06666666666661</v>
      </c>
      <c r="H272" s="36">
        <v>747.06666666666661</v>
      </c>
      <c r="I272" s="36">
        <v>753.5333333333333</v>
      </c>
      <c r="J272" s="36">
        <v>759.06666666666661</v>
      </c>
      <c r="K272" s="31">
        <v>748</v>
      </c>
      <c r="L272" s="31">
        <v>736</v>
      </c>
      <c r="M272" s="31">
        <v>0.78017000000000003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368.8</v>
      </c>
      <c r="D273" s="36">
        <v>367.61666666666662</v>
      </c>
      <c r="E273" s="36">
        <v>362.23333333333323</v>
      </c>
      <c r="F273" s="36">
        <v>355.66666666666663</v>
      </c>
      <c r="G273" s="36">
        <v>350.28333333333325</v>
      </c>
      <c r="H273" s="36">
        <v>374.18333333333322</v>
      </c>
      <c r="I273" s="36">
        <v>379.56666666666655</v>
      </c>
      <c r="J273" s="36">
        <v>386.13333333333321</v>
      </c>
      <c r="K273" s="31">
        <v>373</v>
      </c>
      <c r="L273" s="31">
        <v>361.05</v>
      </c>
      <c r="M273" s="31">
        <v>5.1412500000000003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722.6</v>
      </c>
      <c r="D274" s="36">
        <v>725.81666666666661</v>
      </c>
      <c r="E274" s="36">
        <v>717.78333333333319</v>
      </c>
      <c r="F274" s="36">
        <v>712.96666666666658</v>
      </c>
      <c r="G274" s="36">
        <v>704.93333333333317</v>
      </c>
      <c r="H274" s="36">
        <v>730.63333333333321</v>
      </c>
      <c r="I274" s="36">
        <v>738.66666666666652</v>
      </c>
      <c r="J274" s="36">
        <v>743.48333333333323</v>
      </c>
      <c r="K274" s="31">
        <v>733.85</v>
      </c>
      <c r="L274" s="31">
        <v>721</v>
      </c>
      <c r="M274" s="31">
        <v>0.94562000000000002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1287.5</v>
      </c>
      <c r="D275" s="36">
        <v>1284.8833333333334</v>
      </c>
      <c r="E275" s="36">
        <v>1276.5166666666669</v>
      </c>
      <c r="F275" s="36">
        <v>1265.5333333333335</v>
      </c>
      <c r="G275" s="36">
        <v>1257.166666666667</v>
      </c>
      <c r="H275" s="36">
        <v>1295.8666666666668</v>
      </c>
      <c r="I275" s="36">
        <v>1304.2333333333331</v>
      </c>
      <c r="J275" s="36">
        <v>1315.2166666666667</v>
      </c>
      <c r="K275" s="31">
        <v>1293.25</v>
      </c>
      <c r="L275" s="31">
        <v>1273.9000000000001</v>
      </c>
      <c r="M275" s="31">
        <v>1.2880400000000001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649.15</v>
      </c>
      <c r="D276" s="36">
        <v>647.05000000000007</v>
      </c>
      <c r="E276" s="36">
        <v>641.10000000000014</v>
      </c>
      <c r="F276" s="36">
        <v>633.05000000000007</v>
      </c>
      <c r="G276" s="36">
        <v>627.10000000000014</v>
      </c>
      <c r="H276" s="36">
        <v>655.10000000000014</v>
      </c>
      <c r="I276" s="36">
        <v>661.05000000000018</v>
      </c>
      <c r="J276" s="36">
        <v>669.10000000000014</v>
      </c>
      <c r="K276" s="31">
        <v>653</v>
      </c>
      <c r="L276" s="31">
        <v>639</v>
      </c>
      <c r="M276" s="31">
        <v>1.0578399999999999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271.2</v>
      </c>
      <c r="D277" s="36">
        <v>269.99999999999994</v>
      </c>
      <c r="E277" s="36">
        <v>267.09999999999991</v>
      </c>
      <c r="F277" s="36">
        <v>262.99999999999994</v>
      </c>
      <c r="G277" s="36">
        <v>260.09999999999991</v>
      </c>
      <c r="H277" s="36">
        <v>274.09999999999991</v>
      </c>
      <c r="I277" s="36">
        <v>276.99999999999989</v>
      </c>
      <c r="J277" s="36">
        <v>281.09999999999991</v>
      </c>
      <c r="K277" s="31">
        <v>272.89999999999998</v>
      </c>
      <c r="L277" s="31">
        <v>265.89999999999998</v>
      </c>
      <c r="M277" s="31">
        <v>59.202449999999999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320.55</v>
      </c>
      <c r="D278" s="36">
        <v>320.48333333333335</v>
      </c>
      <c r="E278" s="36">
        <v>317.06666666666672</v>
      </c>
      <c r="F278" s="36">
        <v>313.58333333333337</v>
      </c>
      <c r="G278" s="36">
        <v>310.16666666666674</v>
      </c>
      <c r="H278" s="36">
        <v>323.9666666666667</v>
      </c>
      <c r="I278" s="36">
        <v>327.38333333333333</v>
      </c>
      <c r="J278" s="36">
        <v>330.86666666666667</v>
      </c>
      <c r="K278" s="31">
        <v>323.89999999999998</v>
      </c>
      <c r="L278" s="31">
        <v>317</v>
      </c>
      <c r="M278" s="31">
        <v>3.6854900000000002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134.44999999999999</v>
      </c>
      <c r="D279" s="36">
        <v>134.45000000000002</v>
      </c>
      <c r="E279" s="36">
        <v>133.50000000000003</v>
      </c>
      <c r="F279" s="36">
        <v>132.55000000000001</v>
      </c>
      <c r="G279" s="36">
        <v>131.60000000000002</v>
      </c>
      <c r="H279" s="36">
        <v>135.40000000000003</v>
      </c>
      <c r="I279" s="36">
        <v>136.35000000000002</v>
      </c>
      <c r="J279" s="36">
        <v>137.30000000000004</v>
      </c>
      <c r="K279" s="31">
        <v>135.4</v>
      </c>
      <c r="L279" s="31">
        <v>133.5</v>
      </c>
      <c r="M279" s="31">
        <v>9.7331699999999994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653.25</v>
      </c>
      <c r="D280" s="36">
        <v>656.4666666666667</v>
      </c>
      <c r="E280" s="36">
        <v>643.03333333333342</v>
      </c>
      <c r="F280" s="36">
        <v>632.81666666666672</v>
      </c>
      <c r="G280" s="36">
        <v>619.38333333333344</v>
      </c>
      <c r="H280" s="36">
        <v>666.68333333333339</v>
      </c>
      <c r="I280" s="36">
        <v>680.11666666666679</v>
      </c>
      <c r="J280" s="36">
        <v>690.33333333333337</v>
      </c>
      <c r="K280" s="31">
        <v>669.9</v>
      </c>
      <c r="L280" s="31">
        <v>646.25</v>
      </c>
      <c r="M280" s="31">
        <v>3.51789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2670.5</v>
      </c>
      <c r="D281" s="36">
        <v>2674.2999999999997</v>
      </c>
      <c r="E281" s="36">
        <v>2647.1499999999996</v>
      </c>
      <c r="F281" s="36">
        <v>2623.7999999999997</v>
      </c>
      <c r="G281" s="36">
        <v>2596.6499999999996</v>
      </c>
      <c r="H281" s="36">
        <v>2697.6499999999996</v>
      </c>
      <c r="I281" s="36">
        <v>2724.8</v>
      </c>
      <c r="J281" s="36">
        <v>2748.1499999999996</v>
      </c>
      <c r="K281" s="31">
        <v>2701.45</v>
      </c>
      <c r="L281" s="31">
        <v>2650.95</v>
      </c>
      <c r="M281" s="31">
        <v>3.14798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2617.75</v>
      </c>
      <c r="D282" s="36">
        <v>2615.2333333333331</v>
      </c>
      <c r="E282" s="36">
        <v>2572.4666666666662</v>
      </c>
      <c r="F282" s="36">
        <v>2527.1833333333329</v>
      </c>
      <c r="G282" s="36">
        <v>2484.4166666666661</v>
      </c>
      <c r="H282" s="36">
        <v>2660.5166666666664</v>
      </c>
      <c r="I282" s="36">
        <v>2703.2833333333338</v>
      </c>
      <c r="J282" s="36">
        <v>2748.5666666666666</v>
      </c>
      <c r="K282" s="31">
        <v>2658</v>
      </c>
      <c r="L282" s="31">
        <v>2569.9499999999998</v>
      </c>
      <c r="M282" s="31">
        <v>6.7890000000000006E-2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576.35</v>
      </c>
      <c r="D283" s="36">
        <v>576.6</v>
      </c>
      <c r="E283" s="36">
        <v>564.75</v>
      </c>
      <c r="F283" s="36">
        <v>553.15</v>
      </c>
      <c r="G283" s="36">
        <v>541.29999999999995</v>
      </c>
      <c r="H283" s="36">
        <v>588.20000000000005</v>
      </c>
      <c r="I283" s="36">
        <v>600.05000000000018</v>
      </c>
      <c r="J283" s="36">
        <v>611.65000000000009</v>
      </c>
      <c r="K283" s="31">
        <v>588.45000000000005</v>
      </c>
      <c r="L283" s="31">
        <v>565</v>
      </c>
      <c r="M283" s="31">
        <v>0.71765000000000001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469</v>
      </c>
      <c r="D284" s="36">
        <v>472.2</v>
      </c>
      <c r="E284" s="36">
        <v>460.59999999999997</v>
      </c>
      <c r="F284" s="36">
        <v>452.2</v>
      </c>
      <c r="G284" s="36">
        <v>440.59999999999997</v>
      </c>
      <c r="H284" s="36">
        <v>480.59999999999997</v>
      </c>
      <c r="I284" s="36">
        <v>492.2</v>
      </c>
      <c r="J284" s="36">
        <v>500.59999999999997</v>
      </c>
      <c r="K284" s="31">
        <v>483.8</v>
      </c>
      <c r="L284" s="31">
        <v>463.8</v>
      </c>
      <c r="M284" s="31">
        <v>4.1319499999999998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280.75</v>
      </c>
      <c r="D285" s="36">
        <v>282.25</v>
      </c>
      <c r="E285" s="36">
        <v>278</v>
      </c>
      <c r="F285" s="36">
        <v>275.25</v>
      </c>
      <c r="G285" s="36">
        <v>271</v>
      </c>
      <c r="H285" s="36">
        <v>285</v>
      </c>
      <c r="I285" s="36">
        <v>289.25</v>
      </c>
      <c r="J285" s="36">
        <v>292</v>
      </c>
      <c r="K285" s="31">
        <v>286.5</v>
      </c>
      <c r="L285" s="31">
        <v>279.5</v>
      </c>
      <c r="M285" s="31">
        <v>8.0347000000000008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1771.4</v>
      </c>
      <c r="D286" s="36">
        <v>1770.4666666666669</v>
      </c>
      <c r="E286" s="36">
        <v>1760.9833333333338</v>
      </c>
      <c r="F286" s="36">
        <v>1750.5666666666668</v>
      </c>
      <c r="G286" s="36">
        <v>1741.0833333333337</v>
      </c>
      <c r="H286" s="36">
        <v>1780.8833333333339</v>
      </c>
      <c r="I286" s="36">
        <v>1790.366666666667</v>
      </c>
      <c r="J286" s="36">
        <v>1800.783333333334</v>
      </c>
      <c r="K286" s="31">
        <v>1779.95</v>
      </c>
      <c r="L286" s="31">
        <v>1760.05</v>
      </c>
      <c r="M286" s="31">
        <v>34.998440000000002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1223.7</v>
      </c>
      <c r="D287" s="36">
        <v>1210.6500000000001</v>
      </c>
      <c r="E287" s="36">
        <v>1187.4000000000001</v>
      </c>
      <c r="F287" s="36">
        <v>1151.0999999999999</v>
      </c>
      <c r="G287" s="36">
        <v>1127.8499999999999</v>
      </c>
      <c r="H287" s="36">
        <v>1246.9500000000003</v>
      </c>
      <c r="I287" s="36">
        <v>1270.2000000000003</v>
      </c>
      <c r="J287" s="36">
        <v>1306.5000000000005</v>
      </c>
      <c r="K287" s="31">
        <v>1233.9000000000001</v>
      </c>
      <c r="L287" s="31">
        <v>1174.3499999999999</v>
      </c>
      <c r="M287" s="31">
        <v>28.5367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388.75</v>
      </c>
      <c r="D288" s="36">
        <v>390.41666666666669</v>
      </c>
      <c r="E288" s="36">
        <v>385.83333333333337</v>
      </c>
      <c r="F288" s="36">
        <v>382.91666666666669</v>
      </c>
      <c r="G288" s="36">
        <v>378.33333333333337</v>
      </c>
      <c r="H288" s="36">
        <v>393.33333333333337</v>
      </c>
      <c r="I288" s="36">
        <v>397.91666666666674</v>
      </c>
      <c r="J288" s="36">
        <v>400.83333333333337</v>
      </c>
      <c r="K288" s="31">
        <v>395</v>
      </c>
      <c r="L288" s="31">
        <v>387.5</v>
      </c>
      <c r="M288" s="31">
        <v>2.1066199999999999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1899</v>
      </c>
      <c r="D289" s="36">
        <v>1912.6666666666667</v>
      </c>
      <c r="E289" s="36">
        <v>1881.3333333333335</v>
      </c>
      <c r="F289" s="36">
        <v>1863.6666666666667</v>
      </c>
      <c r="G289" s="36">
        <v>1832.3333333333335</v>
      </c>
      <c r="H289" s="36">
        <v>1930.3333333333335</v>
      </c>
      <c r="I289" s="36">
        <v>1961.666666666667</v>
      </c>
      <c r="J289" s="36">
        <v>1979.3333333333335</v>
      </c>
      <c r="K289" s="31">
        <v>1944</v>
      </c>
      <c r="L289" s="31">
        <v>1895</v>
      </c>
      <c r="M289" s="31">
        <v>0.82545999999999997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3088.55</v>
      </c>
      <c r="D290" s="36">
        <v>3116.0833333333335</v>
      </c>
      <c r="E290" s="36">
        <v>3034.4666666666672</v>
      </c>
      <c r="F290" s="36">
        <v>2980.3833333333337</v>
      </c>
      <c r="G290" s="36">
        <v>2898.7666666666673</v>
      </c>
      <c r="H290" s="36">
        <v>3170.166666666667</v>
      </c>
      <c r="I290" s="36">
        <v>3251.7833333333328</v>
      </c>
      <c r="J290" s="36">
        <v>3305.8666666666668</v>
      </c>
      <c r="K290" s="31">
        <v>3197.7</v>
      </c>
      <c r="L290" s="31">
        <v>3062</v>
      </c>
      <c r="M290" s="31">
        <v>0.57389000000000001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132.85</v>
      </c>
      <c r="D291" s="36">
        <v>133.61666666666667</v>
      </c>
      <c r="E291" s="36">
        <v>131.63333333333335</v>
      </c>
      <c r="F291" s="36">
        <v>130.41666666666669</v>
      </c>
      <c r="G291" s="36">
        <v>128.43333333333337</v>
      </c>
      <c r="H291" s="36">
        <v>134.83333333333334</v>
      </c>
      <c r="I291" s="36">
        <v>136.81666666666669</v>
      </c>
      <c r="J291" s="36">
        <v>138.03333333333333</v>
      </c>
      <c r="K291" s="31">
        <v>135.6</v>
      </c>
      <c r="L291" s="31">
        <v>132.4</v>
      </c>
      <c r="M291" s="31">
        <v>64.048869999999994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4753.8500000000004</v>
      </c>
      <c r="D292" s="36">
        <v>4785.333333333333</v>
      </c>
      <c r="E292" s="36">
        <v>4712.0666666666657</v>
      </c>
      <c r="F292" s="36">
        <v>4670.2833333333328</v>
      </c>
      <c r="G292" s="36">
        <v>4597.0166666666655</v>
      </c>
      <c r="H292" s="36">
        <v>4827.1166666666659</v>
      </c>
      <c r="I292" s="36">
        <v>4900.3833333333341</v>
      </c>
      <c r="J292" s="36">
        <v>4942.1666666666661</v>
      </c>
      <c r="K292" s="31">
        <v>4858.6000000000004</v>
      </c>
      <c r="L292" s="31">
        <v>4743.55</v>
      </c>
      <c r="M292" s="31">
        <v>1.2497199999999999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14040.3</v>
      </c>
      <c r="D293" s="36">
        <v>14030.716666666667</v>
      </c>
      <c r="E293" s="36">
        <v>13935.583333333334</v>
      </c>
      <c r="F293" s="36">
        <v>13830.866666666667</v>
      </c>
      <c r="G293" s="36">
        <v>13735.733333333334</v>
      </c>
      <c r="H293" s="36">
        <v>14135.433333333334</v>
      </c>
      <c r="I293" s="36">
        <v>14230.566666666666</v>
      </c>
      <c r="J293" s="36">
        <v>14335.283333333335</v>
      </c>
      <c r="K293" s="31">
        <v>14125.85</v>
      </c>
      <c r="L293" s="31">
        <v>13926</v>
      </c>
      <c r="M293" s="31">
        <v>2.1839999999999998E-2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3088.7</v>
      </c>
      <c r="D294" s="36">
        <v>3094.3666666666668</v>
      </c>
      <c r="E294" s="36">
        <v>3078.7333333333336</v>
      </c>
      <c r="F294" s="36">
        <v>3068.7666666666669</v>
      </c>
      <c r="G294" s="36">
        <v>3053.1333333333337</v>
      </c>
      <c r="H294" s="36">
        <v>3104.3333333333335</v>
      </c>
      <c r="I294" s="36">
        <v>3119.9666666666667</v>
      </c>
      <c r="J294" s="36">
        <v>3129.9333333333334</v>
      </c>
      <c r="K294" s="31">
        <v>3110</v>
      </c>
      <c r="L294" s="31">
        <v>3084.4</v>
      </c>
      <c r="M294" s="31">
        <v>20.66921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413.45</v>
      </c>
      <c r="D295" s="36">
        <v>414.65000000000003</v>
      </c>
      <c r="E295" s="36">
        <v>410.80000000000007</v>
      </c>
      <c r="F295" s="36">
        <v>408.15000000000003</v>
      </c>
      <c r="G295" s="36">
        <v>404.30000000000007</v>
      </c>
      <c r="H295" s="36">
        <v>417.30000000000007</v>
      </c>
      <c r="I295" s="36">
        <v>421.15000000000009</v>
      </c>
      <c r="J295" s="36">
        <v>423.80000000000007</v>
      </c>
      <c r="K295" s="31">
        <v>418.5</v>
      </c>
      <c r="L295" s="31">
        <v>412</v>
      </c>
      <c r="M295" s="31">
        <v>3.69123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400.3</v>
      </c>
      <c r="D296" s="36">
        <v>402.43333333333334</v>
      </c>
      <c r="E296" s="36">
        <v>397.61666666666667</v>
      </c>
      <c r="F296" s="36">
        <v>394.93333333333334</v>
      </c>
      <c r="G296" s="36">
        <v>390.11666666666667</v>
      </c>
      <c r="H296" s="36">
        <v>405.11666666666667</v>
      </c>
      <c r="I296" s="36">
        <v>409.93333333333339</v>
      </c>
      <c r="J296" s="36">
        <v>412.61666666666667</v>
      </c>
      <c r="K296" s="31">
        <v>407.25</v>
      </c>
      <c r="L296" s="31">
        <v>399.75</v>
      </c>
      <c r="M296" s="31">
        <v>15.90156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302.2</v>
      </c>
      <c r="D297" s="36">
        <v>294.53333333333336</v>
      </c>
      <c r="E297" s="36">
        <v>283.06666666666672</v>
      </c>
      <c r="F297" s="36">
        <v>263.93333333333334</v>
      </c>
      <c r="G297" s="36">
        <v>252.4666666666667</v>
      </c>
      <c r="H297" s="36">
        <v>313.66666666666674</v>
      </c>
      <c r="I297" s="36">
        <v>325.13333333333333</v>
      </c>
      <c r="J297" s="36">
        <v>344.26666666666677</v>
      </c>
      <c r="K297" s="31">
        <v>306</v>
      </c>
      <c r="L297" s="31">
        <v>275.39999999999998</v>
      </c>
      <c r="M297" s="31">
        <v>221.12819999999999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119</v>
      </c>
      <c r="D298" s="36">
        <v>119.3</v>
      </c>
      <c r="E298" s="36">
        <v>117.6</v>
      </c>
      <c r="F298" s="36">
        <v>116.2</v>
      </c>
      <c r="G298" s="36">
        <v>114.5</v>
      </c>
      <c r="H298" s="36">
        <v>120.69999999999999</v>
      </c>
      <c r="I298" s="36">
        <v>122.4</v>
      </c>
      <c r="J298" s="36">
        <v>123.79999999999998</v>
      </c>
      <c r="K298" s="31">
        <v>121</v>
      </c>
      <c r="L298" s="31">
        <v>117.9</v>
      </c>
      <c r="M298" s="31">
        <v>68.554969999999997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473.95</v>
      </c>
      <c r="D299" s="36">
        <v>474.56666666666666</v>
      </c>
      <c r="E299" s="36">
        <v>471.13333333333333</v>
      </c>
      <c r="F299" s="36">
        <v>468.31666666666666</v>
      </c>
      <c r="G299" s="36">
        <v>464.88333333333333</v>
      </c>
      <c r="H299" s="36">
        <v>477.38333333333333</v>
      </c>
      <c r="I299" s="36">
        <v>480.81666666666661</v>
      </c>
      <c r="J299" s="36">
        <v>483.63333333333333</v>
      </c>
      <c r="K299" s="31">
        <v>478</v>
      </c>
      <c r="L299" s="31">
        <v>471.75</v>
      </c>
      <c r="M299" s="31">
        <v>30.544930000000001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637.35</v>
      </c>
      <c r="D300" s="36">
        <v>638.65</v>
      </c>
      <c r="E300" s="36">
        <v>635.29999999999995</v>
      </c>
      <c r="F300" s="36">
        <v>633.25</v>
      </c>
      <c r="G300" s="36">
        <v>629.9</v>
      </c>
      <c r="H300" s="36">
        <v>640.69999999999993</v>
      </c>
      <c r="I300" s="36">
        <v>644.05000000000007</v>
      </c>
      <c r="J300" s="36">
        <v>646.09999999999991</v>
      </c>
      <c r="K300" s="31">
        <v>642</v>
      </c>
      <c r="L300" s="31">
        <v>636.6</v>
      </c>
      <c r="M300" s="31">
        <v>6.5391899999999996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5847.3</v>
      </c>
      <c r="D301" s="36">
        <v>5875.333333333333</v>
      </c>
      <c r="E301" s="36">
        <v>5806.9666666666662</v>
      </c>
      <c r="F301" s="36">
        <v>5766.6333333333332</v>
      </c>
      <c r="G301" s="36">
        <v>5698.2666666666664</v>
      </c>
      <c r="H301" s="36">
        <v>5915.6666666666661</v>
      </c>
      <c r="I301" s="36">
        <v>5984.0333333333328</v>
      </c>
      <c r="J301" s="36">
        <v>6024.3666666666659</v>
      </c>
      <c r="K301" s="31">
        <v>5943.7</v>
      </c>
      <c r="L301" s="31">
        <v>5835</v>
      </c>
      <c r="M301" s="31">
        <v>0.19572999999999999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5244.45</v>
      </c>
      <c r="D302" s="36">
        <v>5272.4666666666662</v>
      </c>
      <c r="E302" s="36">
        <v>5201.9833333333327</v>
      </c>
      <c r="F302" s="36">
        <v>5159.5166666666664</v>
      </c>
      <c r="G302" s="36">
        <v>5089.0333333333328</v>
      </c>
      <c r="H302" s="36">
        <v>5314.9333333333325</v>
      </c>
      <c r="I302" s="36">
        <v>5385.4166666666661</v>
      </c>
      <c r="J302" s="36">
        <v>5427.8833333333323</v>
      </c>
      <c r="K302" s="31">
        <v>5342.95</v>
      </c>
      <c r="L302" s="31">
        <v>5230</v>
      </c>
      <c r="M302" s="31">
        <v>2.38862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1159.8499999999999</v>
      </c>
      <c r="D303" s="36">
        <v>1159.7</v>
      </c>
      <c r="E303" s="36">
        <v>1151.1500000000001</v>
      </c>
      <c r="F303" s="36">
        <v>1142.45</v>
      </c>
      <c r="G303" s="36">
        <v>1133.9000000000001</v>
      </c>
      <c r="H303" s="36">
        <v>1168.4000000000001</v>
      </c>
      <c r="I303" s="36">
        <v>1176.9499999999998</v>
      </c>
      <c r="J303" s="36">
        <v>1185.6500000000001</v>
      </c>
      <c r="K303" s="31">
        <v>1168.25</v>
      </c>
      <c r="L303" s="31">
        <v>1151</v>
      </c>
      <c r="M303" s="31">
        <v>8.8073899999999998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1380.9</v>
      </c>
      <c r="D304" s="36">
        <v>1385.4333333333332</v>
      </c>
      <c r="E304" s="36">
        <v>1373.0666666666664</v>
      </c>
      <c r="F304" s="36">
        <v>1365.2333333333331</v>
      </c>
      <c r="G304" s="36">
        <v>1352.8666666666663</v>
      </c>
      <c r="H304" s="36">
        <v>1393.2666666666664</v>
      </c>
      <c r="I304" s="36">
        <v>1405.6333333333332</v>
      </c>
      <c r="J304" s="36">
        <v>1413.4666666666665</v>
      </c>
      <c r="K304" s="31">
        <v>1397.8</v>
      </c>
      <c r="L304" s="31">
        <v>1377.6</v>
      </c>
      <c r="M304" s="31">
        <v>0.62939000000000001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813.95</v>
      </c>
      <c r="D305" s="36">
        <v>815.56666666666661</v>
      </c>
      <c r="E305" s="36">
        <v>801.73333333333323</v>
      </c>
      <c r="F305" s="36">
        <v>789.51666666666665</v>
      </c>
      <c r="G305" s="36">
        <v>775.68333333333328</v>
      </c>
      <c r="H305" s="36">
        <v>827.78333333333319</v>
      </c>
      <c r="I305" s="36">
        <v>841.61666666666667</v>
      </c>
      <c r="J305" s="36">
        <v>853.83333333333314</v>
      </c>
      <c r="K305" s="31">
        <v>829.4</v>
      </c>
      <c r="L305" s="31">
        <v>803.35</v>
      </c>
      <c r="M305" s="31">
        <v>23.424790000000002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1112.2</v>
      </c>
      <c r="D306" s="36">
        <v>1110.3833333333332</v>
      </c>
      <c r="E306" s="36">
        <v>1106.7666666666664</v>
      </c>
      <c r="F306" s="36">
        <v>1101.3333333333333</v>
      </c>
      <c r="G306" s="36">
        <v>1097.7166666666665</v>
      </c>
      <c r="H306" s="36">
        <v>1115.8166666666664</v>
      </c>
      <c r="I306" s="36">
        <v>1119.4333333333332</v>
      </c>
      <c r="J306" s="36">
        <v>1124.8666666666663</v>
      </c>
      <c r="K306" s="31">
        <v>1114</v>
      </c>
      <c r="L306" s="31">
        <v>1104.95</v>
      </c>
      <c r="M306" s="31">
        <v>2.7334399999999999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290.55</v>
      </c>
      <c r="D307" s="36">
        <v>291.55</v>
      </c>
      <c r="E307" s="36">
        <v>288.20000000000005</v>
      </c>
      <c r="F307" s="36">
        <v>285.85000000000002</v>
      </c>
      <c r="G307" s="36">
        <v>282.50000000000006</v>
      </c>
      <c r="H307" s="36">
        <v>293.90000000000003</v>
      </c>
      <c r="I307" s="36">
        <v>297.25000000000006</v>
      </c>
      <c r="J307" s="36">
        <v>299.60000000000002</v>
      </c>
      <c r="K307" s="31">
        <v>294.89999999999998</v>
      </c>
      <c r="L307" s="31">
        <v>289.2</v>
      </c>
      <c r="M307" s="31">
        <v>17.66132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1556.3</v>
      </c>
      <c r="D308" s="36">
        <v>1551.8166666666666</v>
      </c>
      <c r="E308" s="36">
        <v>1544.4833333333331</v>
      </c>
      <c r="F308" s="36">
        <v>1532.6666666666665</v>
      </c>
      <c r="G308" s="36">
        <v>1525.333333333333</v>
      </c>
      <c r="H308" s="36">
        <v>1563.6333333333332</v>
      </c>
      <c r="I308" s="36">
        <v>1570.9666666666667</v>
      </c>
      <c r="J308" s="36">
        <v>1582.7833333333333</v>
      </c>
      <c r="K308" s="31">
        <v>1559.15</v>
      </c>
      <c r="L308" s="31">
        <v>1540</v>
      </c>
      <c r="M308" s="31">
        <v>15.369859999999999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440.3</v>
      </c>
      <c r="D309" s="36">
        <v>439.14999999999992</v>
      </c>
      <c r="E309" s="36">
        <v>433.29999999999984</v>
      </c>
      <c r="F309" s="36">
        <v>426.2999999999999</v>
      </c>
      <c r="G309" s="36">
        <v>420.44999999999982</v>
      </c>
      <c r="H309" s="36">
        <v>446.14999999999986</v>
      </c>
      <c r="I309" s="36">
        <v>451.99999999999989</v>
      </c>
      <c r="J309" s="36">
        <v>458.99999999999989</v>
      </c>
      <c r="K309" s="31">
        <v>445</v>
      </c>
      <c r="L309" s="31">
        <v>432.15</v>
      </c>
      <c r="M309" s="31">
        <v>2.2524799999999998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527.85</v>
      </c>
      <c r="D310" s="36">
        <v>532.5333333333333</v>
      </c>
      <c r="E310" s="36">
        <v>522.06666666666661</v>
      </c>
      <c r="F310" s="36">
        <v>516.2833333333333</v>
      </c>
      <c r="G310" s="36">
        <v>505.81666666666661</v>
      </c>
      <c r="H310" s="36">
        <v>538.31666666666661</v>
      </c>
      <c r="I310" s="36">
        <v>548.7833333333333</v>
      </c>
      <c r="J310" s="36">
        <v>554.56666666666661</v>
      </c>
      <c r="K310" s="31">
        <v>543</v>
      </c>
      <c r="L310" s="31">
        <v>526.75</v>
      </c>
      <c r="M310" s="31">
        <v>2.2033900000000002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350</v>
      </c>
      <c r="D311" s="36">
        <v>352.36666666666662</v>
      </c>
      <c r="E311" s="36">
        <v>346.78333333333325</v>
      </c>
      <c r="F311" s="36">
        <v>343.56666666666661</v>
      </c>
      <c r="G311" s="36">
        <v>337.98333333333323</v>
      </c>
      <c r="H311" s="36">
        <v>355.58333333333326</v>
      </c>
      <c r="I311" s="36">
        <v>361.16666666666663</v>
      </c>
      <c r="J311" s="36">
        <v>364.38333333333327</v>
      </c>
      <c r="K311" s="31">
        <v>357.95</v>
      </c>
      <c r="L311" s="31">
        <v>349.15</v>
      </c>
      <c r="M311" s="31">
        <v>5.5050800000000004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145.15</v>
      </c>
      <c r="D312" s="36">
        <v>145.06666666666666</v>
      </c>
      <c r="E312" s="36">
        <v>144.28333333333333</v>
      </c>
      <c r="F312" s="36">
        <v>143.41666666666666</v>
      </c>
      <c r="G312" s="36">
        <v>142.63333333333333</v>
      </c>
      <c r="H312" s="36">
        <v>145.93333333333334</v>
      </c>
      <c r="I312" s="36">
        <v>146.71666666666664</v>
      </c>
      <c r="J312" s="36">
        <v>147.58333333333334</v>
      </c>
      <c r="K312" s="31">
        <v>145.85</v>
      </c>
      <c r="L312" s="31">
        <v>144.19999999999999</v>
      </c>
      <c r="M312" s="31">
        <v>45.29419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98.1</v>
      </c>
      <c r="D313" s="36">
        <v>98.066666666666663</v>
      </c>
      <c r="E313" s="36">
        <v>96.533333333333331</v>
      </c>
      <c r="F313" s="36">
        <v>94.966666666666669</v>
      </c>
      <c r="G313" s="36">
        <v>93.433333333333337</v>
      </c>
      <c r="H313" s="36">
        <v>99.633333333333326</v>
      </c>
      <c r="I313" s="36">
        <v>101.16666666666666</v>
      </c>
      <c r="J313" s="36">
        <v>102.73333333333332</v>
      </c>
      <c r="K313" s="31">
        <v>99.6</v>
      </c>
      <c r="L313" s="31">
        <v>96.5</v>
      </c>
      <c r="M313" s="31">
        <v>60.379060000000003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1775.1</v>
      </c>
      <c r="D314" s="36">
        <v>1777.05</v>
      </c>
      <c r="E314" s="36">
        <v>1764.1</v>
      </c>
      <c r="F314" s="36">
        <v>1753.1</v>
      </c>
      <c r="G314" s="36">
        <v>1740.1499999999999</v>
      </c>
      <c r="H314" s="36">
        <v>1788.05</v>
      </c>
      <c r="I314" s="36">
        <v>1801.0000000000002</v>
      </c>
      <c r="J314" s="36">
        <v>1812</v>
      </c>
      <c r="K314" s="31">
        <v>1790</v>
      </c>
      <c r="L314" s="31">
        <v>1766.05</v>
      </c>
      <c r="M314" s="31">
        <v>0.54993000000000003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536.1</v>
      </c>
      <c r="D315" s="36">
        <v>537.2833333333333</v>
      </c>
      <c r="E315" s="36">
        <v>534.31666666666661</v>
      </c>
      <c r="F315" s="36">
        <v>532.5333333333333</v>
      </c>
      <c r="G315" s="36">
        <v>529.56666666666661</v>
      </c>
      <c r="H315" s="36">
        <v>539.06666666666661</v>
      </c>
      <c r="I315" s="36">
        <v>542.0333333333333</v>
      </c>
      <c r="J315" s="36">
        <v>543.81666666666661</v>
      </c>
      <c r="K315" s="31">
        <v>540.25</v>
      </c>
      <c r="L315" s="31">
        <v>535.5</v>
      </c>
      <c r="M315" s="31">
        <v>7.4247500000000004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10412.1</v>
      </c>
      <c r="D316" s="36">
        <v>10397.383333333333</v>
      </c>
      <c r="E316" s="36">
        <v>10354.766666666666</v>
      </c>
      <c r="F316" s="36">
        <v>10297.433333333332</v>
      </c>
      <c r="G316" s="36">
        <v>10254.816666666666</v>
      </c>
      <c r="H316" s="36">
        <v>10454.716666666667</v>
      </c>
      <c r="I316" s="36">
        <v>10497.333333333332</v>
      </c>
      <c r="J316" s="36">
        <v>10554.666666666668</v>
      </c>
      <c r="K316" s="31">
        <v>10440</v>
      </c>
      <c r="L316" s="31">
        <v>10340.049999999999</v>
      </c>
      <c r="M316" s="31">
        <v>1.93526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2398.75</v>
      </c>
      <c r="D317" s="36">
        <v>2407.25</v>
      </c>
      <c r="E317" s="36">
        <v>2371.5</v>
      </c>
      <c r="F317" s="36">
        <v>2344.25</v>
      </c>
      <c r="G317" s="36">
        <v>2308.5</v>
      </c>
      <c r="H317" s="36">
        <v>2434.5</v>
      </c>
      <c r="I317" s="36">
        <v>2470.25</v>
      </c>
      <c r="J317" s="36">
        <v>2497.5</v>
      </c>
      <c r="K317" s="31">
        <v>2443</v>
      </c>
      <c r="L317" s="31">
        <v>2380</v>
      </c>
      <c r="M317" s="31">
        <v>0.32702999999999999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909.65</v>
      </c>
      <c r="D318" s="36">
        <v>907.54999999999984</v>
      </c>
      <c r="E318" s="36">
        <v>899.04999999999973</v>
      </c>
      <c r="F318" s="36">
        <v>888.44999999999993</v>
      </c>
      <c r="G318" s="36">
        <v>879.94999999999982</v>
      </c>
      <c r="H318" s="36">
        <v>918.14999999999964</v>
      </c>
      <c r="I318" s="36">
        <v>926.64999999999986</v>
      </c>
      <c r="J318" s="36">
        <v>937.24999999999955</v>
      </c>
      <c r="K318" s="31">
        <v>916.05</v>
      </c>
      <c r="L318" s="31">
        <v>896.95</v>
      </c>
      <c r="M318" s="31">
        <v>12.42557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573.95000000000005</v>
      </c>
      <c r="D319" s="36">
        <v>574.4666666666667</v>
      </c>
      <c r="E319" s="36">
        <v>562.08333333333337</v>
      </c>
      <c r="F319" s="36">
        <v>550.2166666666667</v>
      </c>
      <c r="G319" s="36">
        <v>537.83333333333337</v>
      </c>
      <c r="H319" s="36">
        <v>586.33333333333337</v>
      </c>
      <c r="I319" s="36">
        <v>598.71666666666658</v>
      </c>
      <c r="J319" s="36">
        <v>610.58333333333337</v>
      </c>
      <c r="K319" s="31">
        <v>586.85</v>
      </c>
      <c r="L319" s="31">
        <v>562.6</v>
      </c>
      <c r="M319" s="31">
        <v>28.956949999999999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2154.3000000000002</v>
      </c>
      <c r="D320" s="36">
        <v>2164.6333333333337</v>
      </c>
      <c r="E320" s="36">
        <v>2137.4666666666672</v>
      </c>
      <c r="F320" s="36">
        <v>2120.6333333333337</v>
      </c>
      <c r="G320" s="36">
        <v>2093.4666666666672</v>
      </c>
      <c r="H320" s="36">
        <v>2181.4666666666672</v>
      </c>
      <c r="I320" s="36">
        <v>2208.6333333333341</v>
      </c>
      <c r="J320" s="36">
        <v>2225.4666666666672</v>
      </c>
      <c r="K320" s="31">
        <v>2191.8000000000002</v>
      </c>
      <c r="L320" s="31">
        <v>2147.8000000000002</v>
      </c>
      <c r="M320" s="31">
        <v>5.1858000000000004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775.55</v>
      </c>
      <c r="D321" s="36">
        <v>772.58333333333337</v>
      </c>
      <c r="E321" s="36">
        <v>762.4666666666667</v>
      </c>
      <c r="F321" s="36">
        <v>749.38333333333333</v>
      </c>
      <c r="G321" s="36">
        <v>739.26666666666665</v>
      </c>
      <c r="H321" s="36">
        <v>785.66666666666674</v>
      </c>
      <c r="I321" s="36">
        <v>795.7833333333333</v>
      </c>
      <c r="J321" s="36">
        <v>808.86666666666679</v>
      </c>
      <c r="K321" s="31">
        <v>782.7</v>
      </c>
      <c r="L321" s="31">
        <v>759.5</v>
      </c>
      <c r="M321" s="31">
        <v>2.4371499999999999</v>
      </c>
      <c r="N321" s="1"/>
      <c r="O321" s="1"/>
    </row>
    <row r="322" spans="1:15" ht="12.75" customHeight="1">
      <c r="A322" s="33">
        <v>312</v>
      </c>
      <c r="B322" s="53" t="s">
        <v>886</v>
      </c>
      <c r="C322" s="31">
        <v>978.4</v>
      </c>
      <c r="D322" s="36">
        <v>981.38333333333333</v>
      </c>
      <c r="E322" s="36">
        <v>968.01666666666665</v>
      </c>
      <c r="F322" s="36">
        <v>957.63333333333333</v>
      </c>
      <c r="G322" s="36">
        <v>944.26666666666665</v>
      </c>
      <c r="H322" s="36">
        <v>991.76666666666665</v>
      </c>
      <c r="I322" s="36">
        <v>1005.1333333333332</v>
      </c>
      <c r="J322" s="36">
        <v>1015.5166666666667</v>
      </c>
      <c r="K322" s="31">
        <v>994.75</v>
      </c>
      <c r="L322" s="31">
        <v>971</v>
      </c>
      <c r="M322" s="31">
        <v>0.40122000000000002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1165.1500000000001</v>
      </c>
      <c r="D323" s="36">
        <v>1167.7166666666669</v>
      </c>
      <c r="E323" s="36">
        <v>1157.4833333333338</v>
      </c>
      <c r="F323" s="36">
        <v>1149.8166666666668</v>
      </c>
      <c r="G323" s="36">
        <v>1139.5833333333337</v>
      </c>
      <c r="H323" s="36">
        <v>1175.3833333333339</v>
      </c>
      <c r="I323" s="36">
        <v>1185.616666666667</v>
      </c>
      <c r="J323" s="36">
        <v>1193.283333333334</v>
      </c>
      <c r="K323" s="31">
        <v>1177.95</v>
      </c>
      <c r="L323" s="31">
        <v>1160.05</v>
      </c>
      <c r="M323" s="31">
        <v>0.7802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1457</v>
      </c>
      <c r="D324" s="36">
        <v>1465.9833333333333</v>
      </c>
      <c r="E324" s="36">
        <v>1444.0166666666667</v>
      </c>
      <c r="F324" s="36">
        <v>1431.0333333333333</v>
      </c>
      <c r="G324" s="36">
        <v>1409.0666666666666</v>
      </c>
      <c r="H324" s="36">
        <v>1478.9666666666667</v>
      </c>
      <c r="I324" s="36">
        <v>1500.9333333333334</v>
      </c>
      <c r="J324" s="36">
        <v>1513.9166666666667</v>
      </c>
      <c r="K324" s="31">
        <v>1487.95</v>
      </c>
      <c r="L324" s="31">
        <v>1453</v>
      </c>
      <c r="M324" s="31">
        <v>1.9192499999999999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58.85</v>
      </c>
      <c r="D325" s="36">
        <v>59.633333333333326</v>
      </c>
      <c r="E325" s="36">
        <v>57.766666666666652</v>
      </c>
      <c r="F325" s="36">
        <v>56.683333333333323</v>
      </c>
      <c r="G325" s="36">
        <v>54.816666666666649</v>
      </c>
      <c r="H325" s="36">
        <v>60.716666666666654</v>
      </c>
      <c r="I325" s="36">
        <v>62.583333333333329</v>
      </c>
      <c r="J325" s="36">
        <v>63.666666666666657</v>
      </c>
      <c r="K325" s="31">
        <v>61.5</v>
      </c>
      <c r="L325" s="31">
        <v>58.55</v>
      </c>
      <c r="M325" s="31">
        <v>66.05574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62.75</v>
      </c>
      <c r="D326" s="36">
        <v>63.050000000000004</v>
      </c>
      <c r="E326" s="36">
        <v>62.20000000000001</v>
      </c>
      <c r="F326" s="36">
        <v>61.650000000000006</v>
      </c>
      <c r="G326" s="36">
        <v>60.800000000000011</v>
      </c>
      <c r="H326" s="36">
        <v>63.600000000000009</v>
      </c>
      <c r="I326" s="36">
        <v>64.45</v>
      </c>
      <c r="J326" s="36">
        <v>65</v>
      </c>
      <c r="K326" s="31">
        <v>63.9</v>
      </c>
      <c r="L326" s="31">
        <v>62.5</v>
      </c>
      <c r="M326" s="31">
        <v>35.430869999999999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929.95</v>
      </c>
      <c r="D327" s="36">
        <v>923.05000000000007</v>
      </c>
      <c r="E327" s="36">
        <v>912.10000000000014</v>
      </c>
      <c r="F327" s="36">
        <v>894.25000000000011</v>
      </c>
      <c r="G327" s="36">
        <v>883.30000000000018</v>
      </c>
      <c r="H327" s="36">
        <v>940.90000000000009</v>
      </c>
      <c r="I327" s="36">
        <v>951.85000000000014</v>
      </c>
      <c r="J327" s="36">
        <v>969.7</v>
      </c>
      <c r="K327" s="31">
        <v>934</v>
      </c>
      <c r="L327" s="31">
        <v>905.2</v>
      </c>
      <c r="M327" s="31">
        <v>1.5309699999999999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2464.1</v>
      </c>
      <c r="D328" s="36">
        <v>2489.6666666666665</v>
      </c>
      <c r="E328" s="36">
        <v>2433.4333333333329</v>
      </c>
      <c r="F328" s="36">
        <v>2402.7666666666664</v>
      </c>
      <c r="G328" s="36">
        <v>2346.5333333333328</v>
      </c>
      <c r="H328" s="36">
        <v>2520.333333333333</v>
      </c>
      <c r="I328" s="36">
        <v>2576.5666666666666</v>
      </c>
      <c r="J328" s="36">
        <v>2607.2333333333331</v>
      </c>
      <c r="K328" s="31">
        <v>2545.9</v>
      </c>
      <c r="L328" s="31">
        <v>2459</v>
      </c>
      <c r="M328" s="31">
        <v>5.7109199999999998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107738.15</v>
      </c>
      <c r="D329" s="36">
        <v>107733.25</v>
      </c>
      <c r="E329" s="36">
        <v>107303.8</v>
      </c>
      <c r="F329" s="36">
        <v>106869.45</v>
      </c>
      <c r="G329" s="36">
        <v>106440</v>
      </c>
      <c r="H329" s="36">
        <v>108167.6</v>
      </c>
      <c r="I329" s="36">
        <v>108597.05000000002</v>
      </c>
      <c r="J329" s="36">
        <v>109031.40000000001</v>
      </c>
      <c r="K329" s="31">
        <v>108162.7</v>
      </c>
      <c r="L329" s="31">
        <v>107298.9</v>
      </c>
      <c r="M329" s="31">
        <v>3.5340000000000003E-2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2546.6</v>
      </c>
      <c r="D330" s="36">
        <v>2560.3000000000002</v>
      </c>
      <c r="E330" s="36">
        <v>2521.6000000000004</v>
      </c>
      <c r="F330" s="36">
        <v>2496.6000000000004</v>
      </c>
      <c r="G330" s="36">
        <v>2457.9000000000005</v>
      </c>
      <c r="H330" s="36">
        <v>2585.3000000000002</v>
      </c>
      <c r="I330" s="36">
        <v>2624</v>
      </c>
      <c r="J330" s="36">
        <v>2649</v>
      </c>
      <c r="K330" s="31">
        <v>2599</v>
      </c>
      <c r="L330" s="31">
        <v>2535.3000000000002</v>
      </c>
      <c r="M330" s="31">
        <v>1.65672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2156.5500000000002</v>
      </c>
      <c r="D331" s="36">
        <v>2154.3333333333335</v>
      </c>
      <c r="E331" s="36">
        <v>2129.2166666666672</v>
      </c>
      <c r="F331" s="36">
        <v>2101.8833333333337</v>
      </c>
      <c r="G331" s="36">
        <v>2076.7666666666673</v>
      </c>
      <c r="H331" s="36">
        <v>2181.666666666667</v>
      </c>
      <c r="I331" s="36">
        <v>2206.7833333333328</v>
      </c>
      <c r="J331" s="36">
        <v>2234.1166666666668</v>
      </c>
      <c r="K331" s="31">
        <v>2179.4499999999998</v>
      </c>
      <c r="L331" s="31">
        <v>2127</v>
      </c>
      <c r="M331" s="31">
        <v>25.216709999999999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1236.1500000000001</v>
      </c>
      <c r="D332" s="36">
        <v>1235.8833333333334</v>
      </c>
      <c r="E332" s="36">
        <v>1225.416666666667</v>
      </c>
      <c r="F332" s="36">
        <v>1214.6833333333336</v>
      </c>
      <c r="G332" s="36">
        <v>1204.2166666666672</v>
      </c>
      <c r="H332" s="36">
        <v>1246.6166666666668</v>
      </c>
      <c r="I332" s="36">
        <v>1257.0833333333335</v>
      </c>
      <c r="J332" s="36">
        <v>1267.8166666666666</v>
      </c>
      <c r="K332" s="31">
        <v>1246.3499999999999</v>
      </c>
      <c r="L332" s="31">
        <v>1225.1500000000001</v>
      </c>
      <c r="M332" s="31">
        <v>7.2011000000000003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1054.7</v>
      </c>
      <c r="D333" s="36">
        <v>1057.8</v>
      </c>
      <c r="E333" s="36">
        <v>1048.05</v>
      </c>
      <c r="F333" s="36">
        <v>1041.4000000000001</v>
      </c>
      <c r="G333" s="36">
        <v>1031.6500000000001</v>
      </c>
      <c r="H333" s="36">
        <v>1064.4499999999998</v>
      </c>
      <c r="I333" s="36">
        <v>1074.1999999999998</v>
      </c>
      <c r="J333" s="36">
        <v>1080.8499999999997</v>
      </c>
      <c r="K333" s="31">
        <v>1067.55</v>
      </c>
      <c r="L333" s="31">
        <v>1051.1500000000001</v>
      </c>
      <c r="M333" s="31">
        <v>3.6845300000000001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850.85</v>
      </c>
      <c r="D334" s="36">
        <v>853.65</v>
      </c>
      <c r="E334" s="36">
        <v>844.3</v>
      </c>
      <c r="F334" s="36">
        <v>837.75</v>
      </c>
      <c r="G334" s="36">
        <v>828.4</v>
      </c>
      <c r="H334" s="36">
        <v>860.19999999999993</v>
      </c>
      <c r="I334" s="36">
        <v>869.55000000000007</v>
      </c>
      <c r="J334" s="36">
        <v>876.09999999999991</v>
      </c>
      <c r="K334" s="31">
        <v>863</v>
      </c>
      <c r="L334" s="31">
        <v>847.1</v>
      </c>
      <c r="M334" s="31">
        <v>2.69312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95.8</v>
      </c>
      <c r="D335" s="36">
        <v>96.399999999999991</v>
      </c>
      <c r="E335" s="36">
        <v>94.999999999999986</v>
      </c>
      <c r="F335" s="36">
        <v>94.199999999999989</v>
      </c>
      <c r="G335" s="36">
        <v>92.799999999999983</v>
      </c>
      <c r="H335" s="36">
        <v>97.199999999999989</v>
      </c>
      <c r="I335" s="36">
        <v>98.6</v>
      </c>
      <c r="J335" s="36">
        <v>99.399999999999991</v>
      </c>
      <c r="K335" s="31">
        <v>97.8</v>
      </c>
      <c r="L335" s="31">
        <v>95.6</v>
      </c>
      <c r="M335" s="31">
        <v>106.88385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3702.3</v>
      </c>
      <c r="D336" s="36">
        <v>3716.0833333333335</v>
      </c>
      <c r="E336" s="36">
        <v>3684.2166666666672</v>
      </c>
      <c r="F336" s="36">
        <v>3666.1333333333337</v>
      </c>
      <c r="G336" s="36">
        <v>3634.2666666666673</v>
      </c>
      <c r="H336" s="36">
        <v>3734.166666666667</v>
      </c>
      <c r="I336" s="36">
        <v>3766.0333333333328</v>
      </c>
      <c r="J336" s="36">
        <v>3784.1166666666668</v>
      </c>
      <c r="K336" s="31">
        <v>3747.95</v>
      </c>
      <c r="L336" s="31">
        <v>3698</v>
      </c>
      <c r="M336" s="31">
        <v>2.73902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854.7</v>
      </c>
      <c r="D337" s="36">
        <v>861.2166666666667</v>
      </c>
      <c r="E337" s="36">
        <v>843.48333333333335</v>
      </c>
      <c r="F337" s="36">
        <v>832.26666666666665</v>
      </c>
      <c r="G337" s="36">
        <v>814.5333333333333</v>
      </c>
      <c r="H337" s="36">
        <v>872.43333333333339</v>
      </c>
      <c r="I337" s="36">
        <v>890.16666666666674</v>
      </c>
      <c r="J337" s="36">
        <v>901.38333333333344</v>
      </c>
      <c r="K337" s="31">
        <v>878.95</v>
      </c>
      <c r="L337" s="31">
        <v>850</v>
      </c>
      <c r="M337" s="31">
        <v>2.2143299999999999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62.65</v>
      </c>
      <c r="D338" s="36">
        <v>63.166666666666664</v>
      </c>
      <c r="E338" s="36">
        <v>61.683333333333323</v>
      </c>
      <c r="F338" s="36">
        <v>60.716666666666661</v>
      </c>
      <c r="G338" s="36">
        <v>59.23333333333332</v>
      </c>
      <c r="H338" s="36">
        <v>64.133333333333326</v>
      </c>
      <c r="I338" s="36">
        <v>65.61666666666666</v>
      </c>
      <c r="J338" s="36">
        <v>66.583333333333329</v>
      </c>
      <c r="K338" s="31">
        <v>64.650000000000006</v>
      </c>
      <c r="L338" s="31">
        <v>62.2</v>
      </c>
      <c r="M338" s="31">
        <v>555.87275999999997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156.1</v>
      </c>
      <c r="D339" s="36">
        <v>157</v>
      </c>
      <c r="E339" s="36">
        <v>154.6</v>
      </c>
      <c r="F339" s="36">
        <v>153.1</v>
      </c>
      <c r="G339" s="36">
        <v>150.69999999999999</v>
      </c>
      <c r="H339" s="36">
        <v>158.5</v>
      </c>
      <c r="I339" s="36">
        <v>160.89999999999998</v>
      </c>
      <c r="J339" s="36">
        <v>162.4</v>
      </c>
      <c r="K339" s="31">
        <v>159.4</v>
      </c>
      <c r="L339" s="31">
        <v>155.5</v>
      </c>
      <c r="M339" s="31">
        <v>43.742640000000002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23202.05</v>
      </c>
      <c r="D340" s="36">
        <v>23135.316666666666</v>
      </c>
      <c r="E340" s="36">
        <v>22996.73333333333</v>
      </c>
      <c r="F340" s="36">
        <v>22791.416666666664</v>
      </c>
      <c r="G340" s="36">
        <v>22652.833333333328</v>
      </c>
      <c r="H340" s="36">
        <v>23340.633333333331</v>
      </c>
      <c r="I340" s="36">
        <v>23479.216666666667</v>
      </c>
      <c r="J340" s="36">
        <v>23684.533333333333</v>
      </c>
      <c r="K340" s="31">
        <v>23273.9</v>
      </c>
      <c r="L340" s="31">
        <v>22930</v>
      </c>
      <c r="M340" s="31">
        <v>0.67337999999999998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72.2</v>
      </c>
      <c r="D341" s="36">
        <v>72.216666666666654</v>
      </c>
      <c r="E341" s="36">
        <v>71.433333333333309</v>
      </c>
      <c r="F341" s="36">
        <v>70.666666666666657</v>
      </c>
      <c r="G341" s="36">
        <v>69.883333333333312</v>
      </c>
      <c r="H341" s="36">
        <v>72.983333333333306</v>
      </c>
      <c r="I341" s="36">
        <v>73.766666666666637</v>
      </c>
      <c r="J341" s="36">
        <v>74.533333333333303</v>
      </c>
      <c r="K341" s="31">
        <v>73</v>
      </c>
      <c r="L341" s="31">
        <v>71.45</v>
      </c>
      <c r="M341" s="31">
        <v>26.97362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52.55</v>
      </c>
      <c r="D342" s="36">
        <v>52.566666666666663</v>
      </c>
      <c r="E342" s="36">
        <v>52.133333333333326</v>
      </c>
      <c r="F342" s="36">
        <v>51.716666666666661</v>
      </c>
      <c r="G342" s="36">
        <v>51.283333333333324</v>
      </c>
      <c r="H342" s="36">
        <v>52.983333333333327</v>
      </c>
      <c r="I342" s="36">
        <v>53.416666666666664</v>
      </c>
      <c r="J342" s="36">
        <v>53.833333333333329</v>
      </c>
      <c r="K342" s="31">
        <v>53</v>
      </c>
      <c r="L342" s="31">
        <v>52.15</v>
      </c>
      <c r="M342" s="31">
        <v>138.48984999999999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350.65</v>
      </c>
      <c r="D343" s="36">
        <v>349.38333333333338</v>
      </c>
      <c r="E343" s="36">
        <v>344.26666666666677</v>
      </c>
      <c r="F343" s="36">
        <v>337.88333333333338</v>
      </c>
      <c r="G343" s="36">
        <v>332.76666666666677</v>
      </c>
      <c r="H343" s="36">
        <v>355.76666666666677</v>
      </c>
      <c r="I343" s="36">
        <v>360.88333333333344</v>
      </c>
      <c r="J343" s="36">
        <v>367.26666666666677</v>
      </c>
      <c r="K343" s="31">
        <v>354.5</v>
      </c>
      <c r="L343" s="31">
        <v>343</v>
      </c>
      <c r="M343" s="31">
        <v>7.9391699999999998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136.69999999999999</v>
      </c>
      <c r="D344" s="36">
        <v>137.99999999999997</v>
      </c>
      <c r="E344" s="36">
        <v>134.64999999999995</v>
      </c>
      <c r="F344" s="36">
        <v>132.59999999999997</v>
      </c>
      <c r="G344" s="36">
        <v>129.24999999999994</v>
      </c>
      <c r="H344" s="36">
        <v>140.04999999999995</v>
      </c>
      <c r="I344" s="36">
        <v>143.39999999999998</v>
      </c>
      <c r="J344" s="36">
        <v>145.44999999999996</v>
      </c>
      <c r="K344" s="31">
        <v>141.35</v>
      </c>
      <c r="L344" s="31">
        <v>135.94999999999999</v>
      </c>
      <c r="M344" s="31">
        <v>25.239519999999999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150.30000000000001</v>
      </c>
      <c r="D345" s="36">
        <v>151.26666666666668</v>
      </c>
      <c r="E345" s="36">
        <v>148.73333333333335</v>
      </c>
      <c r="F345" s="36">
        <v>147.16666666666666</v>
      </c>
      <c r="G345" s="36">
        <v>144.63333333333333</v>
      </c>
      <c r="H345" s="36">
        <v>152.83333333333337</v>
      </c>
      <c r="I345" s="36">
        <v>155.36666666666673</v>
      </c>
      <c r="J345" s="36">
        <v>156.93333333333339</v>
      </c>
      <c r="K345" s="31">
        <v>153.80000000000001</v>
      </c>
      <c r="L345" s="31">
        <v>149.69999999999999</v>
      </c>
      <c r="M345" s="31">
        <v>232.02583000000001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51.65</v>
      </c>
      <c r="D346" s="36">
        <v>52.133333333333333</v>
      </c>
      <c r="E346" s="36">
        <v>50.866666666666667</v>
      </c>
      <c r="F346" s="36">
        <v>50.083333333333336</v>
      </c>
      <c r="G346" s="36">
        <v>48.81666666666667</v>
      </c>
      <c r="H346" s="36">
        <v>52.916666666666664</v>
      </c>
      <c r="I346" s="36">
        <v>54.18333333333333</v>
      </c>
      <c r="J346" s="36">
        <v>54.966666666666661</v>
      </c>
      <c r="K346" s="31">
        <v>53.4</v>
      </c>
      <c r="L346" s="31">
        <v>51.35</v>
      </c>
      <c r="M346" s="31">
        <v>45.593539999999997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225.65</v>
      </c>
      <c r="D347" s="36">
        <v>225.9</v>
      </c>
      <c r="E347" s="36">
        <v>222.65</v>
      </c>
      <c r="F347" s="36">
        <v>219.65</v>
      </c>
      <c r="G347" s="36">
        <v>216.4</v>
      </c>
      <c r="H347" s="36">
        <v>228.9</v>
      </c>
      <c r="I347" s="36">
        <v>232.15</v>
      </c>
      <c r="J347" s="36">
        <v>235.15</v>
      </c>
      <c r="K347" s="31">
        <v>229.15</v>
      </c>
      <c r="L347" s="31">
        <v>222.9</v>
      </c>
      <c r="M347" s="31">
        <v>4.5559500000000002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238.7</v>
      </c>
      <c r="D348" s="36">
        <v>238.13333333333333</v>
      </c>
      <c r="E348" s="36">
        <v>236.56666666666666</v>
      </c>
      <c r="F348" s="36">
        <v>234.43333333333334</v>
      </c>
      <c r="G348" s="36">
        <v>232.86666666666667</v>
      </c>
      <c r="H348" s="36">
        <v>240.26666666666665</v>
      </c>
      <c r="I348" s="36">
        <v>241.83333333333331</v>
      </c>
      <c r="J348" s="36">
        <v>243.96666666666664</v>
      </c>
      <c r="K348" s="31">
        <v>239.7</v>
      </c>
      <c r="L348" s="31">
        <v>236</v>
      </c>
      <c r="M348" s="31">
        <v>143.13042999999999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365.65</v>
      </c>
      <c r="D349" s="36">
        <v>363.08333333333331</v>
      </c>
      <c r="E349" s="36">
        <v>359.66666666666663</v>
      </c>
      <c r="F349" s="36">
        <v>353.68333333333334</v>
      </c>
      <c r="G349" s="36">
        <v>350.26666666666665</v>
      </c>
      <c r="H349" s="36">
        <v>369.06666666666661</v>
      </c>
      <c r="I349" s="36">
        <v>372.48333333333323</v>
      </c>
      <c r="J349" s="36">
        <v>378.46666666666658</v>
      </c>
      <c r="K349" s="31">
        <v>366.5</v>
      </c>
      <c r="L349" s="31">
        <v>357.1</v>
      </c>
      <c r="M349" s="31">
        <v>1.6199399999999999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1148.5999999999999</v>
      </c>
      <c r="D350" s="36">
        <v>1153.6166666666668</v>
      </c>
      <c r="E350" s="36">
        <v>1141.2833333333335</v>
      </c>
      <c r="F350" s="36">
        <v>1133.9666666666667</v>
      </c>
      <c r="G350" s="36">
        <v>1121.6333333333334</v>
      </c>
      <c r="H350" s="36">
        <v>1160.9333333333336</v>
      </c>
      <c r="I350" s="36">
        <v>1173.2666666666667</v>
      </c>
      <c r="J350" s="36">
        <v>1180.5833333333337</v>
      </c>
      <c r="K350" s="31">
        <v>1165.95</v>
      </c>
      <c r="L350" s="31">
        <v>1146.3</v>
      </c>
      <c r="M350" s="31">
        <v>4.0510599999999997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183.25</v>
      </c>
      <c r="D351" s="36">
        <v>183.56666666666669</v>
      </c>
      <c r="E351" s="36">
        <v>182.43333333333339</v>
      </c>
      <c r="F351" s="36">
        <v>181.6166666666667</v>
      </c>
      <c r="G351" s="36">
        <v>180.48333333333341</v>
      </c>
      <c r="H351" s="36">
        <v>184.38333333333338</v>
      </c>
      <c r="I351" s="36">
        <v>185.51666666666665</v>
      </c>
      <c r="J351" s="36">
        <v>186.33333333333337</v>
      </c>
      <c r="K351" s="31">
        <v>184.7</v>
      </c>
      <c r="L351" s="31">
        <v>182.75</v>
      </c>
      <c r="M351" s="31">
        <v>84.996009999999998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311.85000000000002</v>
      </c>
      <c r="D352" s="36">
        <v>314.41666666666669</v>
      </c>
      <c r="E352" s="36">
        <v>306.83333333333337</v>
      </c>
      <c r="F352" s="36">
        <v>301.81666666666666</v>
      </c>
      <c r="G352" s="36">
        <v>294.23333333333335</v>
      </c>
      <c r="H352" s="36">
        <v>319.43333333333339</v>
      </c>
      <c r="I352" s="36">
        <v>327.01666666666677</v>
      </c>
      <c r="J352" s="36">
        <v>332.03333333333342</v>
      </c>
      <c r="K352" s="31">
        <v>322</v>
      </c>
      <c r="L352" s="31">
        <v>309.39999999999998</v>
      </c>
      <c r="M352" s="31">
        <v>30.556650000000001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1176.5999999999999</v>
      </c>
      <c r="D353" s="36">
        <v>1186.3999999999999</v>
      </c>
      <c r="E353" s="36">
        <v>1165.1999999999998</v>
      </c>
      <c r="F353" s="36">
        <v>1153.8</v>
      </c>
      <c r="G353" s="36">
        <v>1132.5999999999999</v>
      </c>
      <c r="H353" s="36">
        <v>1197.7999999999997</v>
      </c>
      <c r="I353" s="36">
        <v>1219</v>
      </c>
      <c r="J353" s="36">
        <v>1230.3999999999996</v>
      </c>
      <c r="K353" s="31">
        <v>1207.5999999999999</v>
      </c>
      <c r="L353" s="31">
        <v>1175</v>
      </c>
      <c r="M353" s="31">
        <v>3.5515300000000001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971.75</v>
      </c>
      <c r="D354" s="36">
        <v>965.25</v>
      </c>
      <c r="E354" s="36">
        <v>952.5</v>
      </c>
      <c r="F354" s="36">
        <v>933.25</v>
      </c>
      <c r="G354" s="36">
        <v>920.5</v>
      </c>
      <c r="H354" s="36">
        <v>984.5</v>
      </c>
      <c r="I354" s="36">
        <v>997.25</v>
      </c>
      <c r="J354" s="36">
        <v>1016.5</v>
      </c>
      <c r="K354" s="31">
        <v>978</v>
      </c>
      <c r="L354" s="31">
        <v>946</v>
      </c>
      <c r="M354" s="31">
        <v>45.185220000000001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4161.8999999999996</v>
      </c>
      <c r="D355" s="36">
        <v>4188.916666666667</v>
      </c>
      <c r="E355" s="36">
        <v>4114.2333333333336</v>
      </c>
      <c r="F355" s="36">
        <v>4066.5666666666666</v>
      </c>
      <c r="G355" s="36">
        <v>3991.8833333333332</v>
      </c>
      <c r="H355" s="36">
        <v>4236.5833333333339</v>
      </c>
      <c r="I355" s="36">
        <v>4311.2666666666664</v>
      </c>
      <c r="J355" s="36">
        <v>4358.9333333333343</v>
      </c>
      <c r="K355" s="31">
        <v>4263.6000000000004</v>
      </c>
      <c r="L355" s="31">
        <v>4141.25</v>
      </c>
      <c r="M355" s="31">
        <v>0.72167000000000003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222.65</v>
      </c>
      <c r="D356" s="36">
        <v>222.88333333333335</v>
      </c>
      <c r="E356" s="36">
        <v>221.56666666666672</v>
      </c>
      <c r="F356" s="36">
        <v>220.48333333333338</v>
      </c>
      <c r="G356" s="36">
        <v>219.16666666666674</v>
      </c>
      <c r="H356" s="36">
        <v>223.9666666666667</v>
      </c>
      <c r="I356" s="36">
        <v>225.28333333333336</v>
      </c>
      <c r="J356" s="36">
        <v>226.36666666666667</v>
      </c>
      <c r="K356" s="31">
        <v>224.2</v>
      </c>
      <c r="L356" s="31">
        <v>221.8</v>
      </c>
      <c r="M356" s="31">
        <v>0.85855999999999999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39513.85</v>
      </c>
      <c r="D357" s="36">
        <v>39529.599999999999</v>
      </c>
      <c r="E357" s="36">
        <v>39284.199999999997</v>
      </c>
      <c r="F357" s="36">
        <v>39054.549999999996</v>
      </c>
      <c r="G357" s="36">
        <v>38809.149999999994</v>
      </c>
      <c r="H357" s="36">
        <v>39759.25</v>
      </c>
      <c r="I357" s="36">
        <v>40004.650000000009</v>
      </c>
      <c r="J357" s="36">
        <v>40234.300000000003</v>
      </c>
      <c r="K357" s="31">
        <v>39775</v>
      </c>
      <c r="L357" s="31">
        <v>39299.949999999997</v>
      </c>
      <c r="M357" s="31">
        <v>0.16722000000000001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1315</v>
      </c>
      <c r="D358" s="36">
        <v>1321.9666666666667</v>
      </c>
      <c r="E358" s="36">
        <v>1294.0333333333333</v>
      </c>
      <c r="F358" s="36">
        <v>1273.0666666666666</v>
      </c>
      <c r="G358" s="36">
        <v>1245.1333333333332</v>
      </c>
      <c r="H358" s="36">
        <v>1342.9333333333334</v>
      </c>
      <c r="I358" s="36">
        <v>1370.8666666666668</v>
      </c>
      <c r="J358" s="36">
        <v>1391.8333333333335</v>
      </c>
      <c r="K358" s="31">
        <v>1349.9</v>
      </c>
      <c r="L358" s="31">
        <v>1301</v>
      </c>
      <c r="M358" s="31">
        <v>5.1363399999999997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747.85</v>
      </c>
      <c r="D359" s="36">
        <v>747.43333333333339</v>
      </c>
      <c r="E359" s="36">
        <v>736.61666666666679</v>
      </c>
      <c r="F359" s="36">
        <v>725.38333333333344</v>
      </c>
      <c r="G359" s="36">
        <v>714.56666666666683</v>
      </c>
      <c r="H359" s="36">
        <v>758.66666666666674</v>
      </c>
      <c r="I359" s="36">
        <v>769.48333333333335</v>
      </c>
      <c r="J359" s="36">
        <v>780.7166666666667</v>
      </c>
      <c r="K359" s="31">
        <v>758.25</v>
      </c>
      <c r="L359" s="31">
        <v>736.2</v>
      </c>
      <c r="M359" s="31">
        <v>14.845890000000001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196.7</v>
      </c>
      <c r="D360" s="36">
        <v>197.53333333333333</v>
      </c>
      <c r="E360" s="36">
        <v>194.26666666666665</v>
      </c>
      <c r="F360" s="36">
        <v>191.83333333333331</v>
      </c>
      <c r="G360" s="36">
        <v>188.56666666666663</v>
      </c>
      <c r="H360" s="36">
        <v>199.96666666666667</v>
      </c>
      <c r="I360" s="36">
        <v>203.23333333333338</v>
      </c>
      <c r="J360" s="36">
        <v>205.66666666666669</v>
      </c>
      <c r="K360" s="31">
        <v>200.8</v>
      </c>
      <c r="L360" s="31">
        <v>195.1</v>
      </c>
      <c r="M360" s="31">
        <v>31.104299999999999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5760.95</v>
      </c>
      <c r="D361" s="36">
        <v>5797.1166666666659</v>
      </c>
      <c r="E361" s="36">
        <v>5709.2333333333318</v>
      </c>
      <c r="F361" s="36">
        <v>5657.5166666666655</v>
      </c>
      <c r="G361" s="36">
        <v>5569.6333333333314</v>
      </c>
      <c r="H361" s="36">
        <v>5848.8333333333321</v>
      </c>
      <c r="I361" s="36">
        <v>5936.7166666666653</v>
      </c>
      <c r="J361" s="36">
        <v>5988.4333333333325</v>
      </c>
      <c r="K361" s="31">
        <v>5885</v>
      </c>
      <c r="L361" s="31">
        <v>5745.4</v>
      </c>
      <c r="M361" s="31">
        <v>4.3701499999999998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224.75</v>
      </c>
      <c r="D362" s="36">
        <v>225.18333333333331</v>
      </c>
      <c r="E362" s="36">
        <v>223.56666666666661</v>
      </c>
      <c r="F362" s="36">
        <v>222.3833333333333</v>
      </c>
      <c r="G362" s="36">
        <v>220.76666666666659</v>
      </c>
      <c r="H362" s="36">
        <v>226.36666666666662</v>
      </c>
      <c r="I362" s="36">
        <v>227.98333333333335</v>
      </c>
      <c r="J362" s="36">
        <v>229.16666666666663</v>
      </c>
      <c r="K362" s="31">
        <v>226.8</v>
      </c>
      <c r="L362" s="31">
        <v>224</v>
      </c>
      <c r="M362" s="31">
        <v>27.051819999999999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3981.1</v>
      </c>
      <c r="D363" s="36">
        <v>3981.7333333333336</v>
      </c>
      <c r="E363" s="36">
        <v>3940.3666666666672</v>
      </c>
      <c r="F363" s="36">
        <v>3899.6333333333337</v>
      </c>
      <c r="G363" s="36">
        <v>3858.2666666666673</v>
      </c>
      <c r="H363" s="36">
        <v>4022.4666666666672</v>
      </c>
      <c r="I363" s="36">
        <v>4063.8333333333339</v>
      </c>
      <c r="J363" s="36">
        <v>4104.5666666666675</v>
      </c>
      <c r="K363" s="31">
        <v>4023.1</v>
      </c>
      <c r="L363" s="31">
        <v>3941</v>
      </c>
      <c r="M363" s="31">
        <v>0.91288000000000002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1924.3</v>
      </c>
      <c r="D364" s="36">
        <v>1916.9666666666665</v>
      </c>
      <c r="E364" s="36">
        <v>1892.9333333333329</v>
      </c>
      <c r="F364" s="36">
        <v>1861.5666666666664</v>
      </c>
      <c r="G364" s="36">
        <v>1837.5333333333328</v>
      </c>
      <c r="H364" s="36">
        <v>1948.333333333333</v>
      </c>
      <c r="I364" s="36">
        <v>1972.3666666666663</v>
      </c>
      <c r="J364" s="36">
        <v>2003.7333333333331</v>
      </c>
      <c r="K364" s="31">
        <v>1941</v>
      </c>
      <c r="L364" s="31">
        <v>1885.6</v>
      </c>
      <c r="M364" s="31">
        <v>5.6449100000000003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3488.3</v>
      </c>
      <c r="D365" s="36">
        <v>3495.7999999999997</v>
      </c>
      <c r="E365" s="36">
        <v>3469.5999999999995</v>
      </c>
      <c r="F365" s="36">
        <v>3450.8999999999996</v>
      </c>
      <c r="G365" s="36">
        <v>3424.6999999999994</v>
      </c>
      <c r="H365" s="36">
        <v>3514.4999999999995</v>
      </c>
      <c r="I365" s="36">
        <v>3540.6999999999994</v>
      </c>
      <c r="J365" s="36">
        <v>3559.3999999999996</v>
      </c>
      <c r="K365" s="31">
        <v>3522</v>
      </c>
      <c r="L365" s="31">
        <v>3477.1</v>
      </c>
      <c r="M365" s="31">
        <v>2.4758900000000001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2487.65</v>
      </c>
      <c r="D366" s="36">
        <v>2478.2166666666667</v>
      </c>
      <c r="E366" s="36">
        <v>2464.4333333333334</v>
      </c>
      <c r="F366" s="36">
        <v>2441.2166666666667</v>
      </c>
      <c r="G366" s="36">
        <v>2427.4333333333334</v>
      </c>
      <c r="H366" s="36">
        <v>2501.4333333333334</v>
      </c>
      <c r="I366" s="36">
        <v>2515.2166666666672</v>
      </c>
      <c r="J366" s="36">
        <v>2538.4333333333334</v>
      </c>
      <c r="K366" s="31">
        <v>2492</v>
      </c>
      <c r="L366" s="31">
        <v>2455</v>
      </c>
      <c r="M366" s="31">
        <v>4.4916999999999998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1067.95</v>
      </c>
      <c r="D367" s="36">
        <v>1068.5</v>
      </c>
      <c r="E367" s="36">
        <v>1059</v>
      </c>
      <c r="F367" s="36">
        <v>1050.05</v>
      </c>
      <c r="G367" s="36">
        <v>1040.55</v>
      </c>
      <c r="H367" s="36">
        <v>1077.45</v>
      </c>
      <c r="I367" s="36">
        <v>1086.95</v>
      </c>
      <c r="J367" s="36">
        <v>1095.9000000000001</v>
      </c>
      <c r="K367" s="31">
        <v>1078</v>
      </c>
      <c r="L367" s="31">
        <v>1059.55</v>
      </c>
      <c r="M367" s="31">
        <v>5.1422600000000003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98.55</v>
      </c>
      <c r="D368" s="36">
        <v>99.183333333333337</v>
      </c>
      <c r="E368" s="36">
        <v>97.366666666666674</v>
      </c>
      <c r="F368" s="36">
        <v>96.183333333333337</v>
      </c>
      <c r="G368" s="36">
        <v>94.366666666666674</v>
      </c>
      <c r="H368" s="36">
        <v>100.36666666666667</v>
      </c>
      <c r="I368" s="36">
        <v>102.18333333333334</v>
      </c>
      <c r="J368" s="36">
        <v>103.36666666666667</v>
      </c>
      <c r="K368" s="31">
        <v>101</v>
      </c>
      <c r="L368" s="31">
        <v>98</v>
      </c>
      <c r="M368" s="31">
        <v>21.764589999999998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725.35</v>
      </c>
      <c r="D369" s="36">
        <v>728.66666666666663</v>
      </c>
      <c r="E369" s="36">
        <v>717.83333333333326</v>
      </c>
      <c r="F369" s="36">
        <v>710.31666666666661</v>
      </c>
      <c r="G369" s="36">
        <v>699.48333333333323</v>
      </c>
      <c r="H369" s="36">
        <v>736.18333333333328</v>
      </c>
      <c r="I369" s="36">
        <v>747.01666666666654</v>
      </c>
      <c r="J369" s="36">
        <v>754.5333333333333</v>
      </c>
      <c r="K369" s="31">
        <v>739.5</v>
      </c>
      <c r="L369" s="31">
        <v>721.15</v>
      </c>
      <c r="M369" s="31">
        <v>4.2609599999999999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372.6</v>
      </c>
      <c r="D370" s="36">
        <v>373.2833333333333</v>
      </c>
      <c r="E370" s="36">
        <v>370.36666666666662</v>
      </c>
      <c r="F370" s="36">
        <v>368.13333333333333</v>
      </c>
      <c r="G370" s="36">
        <v>365.21666666666664</v>
      </c>
      <c r="H370" s="36">
        <v>375.51666666666659</v>
      </c>
      <c r="I370" s="36">
        <v>378.43333333333334</v>
      </c>
      <c r="J370" s="36">
        <v>380.66666666666657</v>
      </c>
      <c r="K370" s="31">
        <v>376.2</v>
      </c>
      <c r="L370" s="31">
        <v>371.05</v>
      </c>
      <c r="M370" s="31">
        <v>1.62687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1367.8</v>
      </c>
      <c r="D371" s="36">
        <v>1381.2666666666667</v>
      </c>
      <c r="E371" s="36">
        <v>1348.5333333333333</v>
      </c>
      <c r="F371" s="36">
        <v>1329.2666666666667</v>
      </c>
      <c r="G371" s="36">
        <v>1296.5333333333333</v>
      </c>
      <c r="H371" s="36">
        <v>1400.5333333333333</v>
      </c>
      <c r="I371" s="36">
        <v>1433.2666666666664</v>
      </c>
      <c r="J371" s="36">
        <v>1452.5333333333333</v>
      </c>
      <c r="K371" s="31">
        <v>1414</v>
      </c>
      <c r="L371" s="31">
        <v>1362</v>
      </c>
      <c r="M371" s="31">
        <v>1.03007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5228.3</v>
      </c>
      <c r="D372" s="36">
        <v>5243.4666666666662</v>
      </c>
      <c r="E372" s="36">
        <v>5186.9333333333325</v>
      </c>
      <c r="F372" s="36">
        <v>5145.5666666666666</v>
      </c>
      <c r="G372" s="36">
        <v>5089.0333333333328</v>
      </c>
      <c r="H372" s="36">
        <v>5284.8333333333321</v>
      </c>
      <c r="I372" s="36">
        <v>5341.3666666666668</v>
      </c>
      <c r="J372" s="36">
        <v>5382.7333333333318</v>
      </c>
      <c r="K372" s="31">
        <v>5300</v>
      </c>
      <c r="L372" s="31">
        <v>5202.1000000000004</v>
      </c>
      <c r="M372" s="31">
        <v>4.0095000000000001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1148</v>
      </c>
      <c r="D373" s="36">
        <v>1155.3333333333333</v>
      </c>
      <c r="E373" s="36">
        <v>1135.7166666666665</v>
      </c>
      <c r="F373" s="36">
        <v>1123.4333333333332</v>
      </c>
      <c r="G373" s="36">
        <v>1103.8166666666664</v>
      </c>
      <c r="H373" s="36">
        <v>1167.6166666666666</v>
      </c>
      <c r="I373" s="36">
        <v>1187.2333333333333</v>
      </c>
      <c r="J373" s="36">
        <v>1199.5166666666667</v>
      </c>
      <c r="K373" s="31">
        <v>1174.95</v>
      </c>
      <c r="L373" s="31">
        <v>1143.05</v>
      </c>
      <c r="M373" s="31">
        <v>1.1389100000000001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377.6</v>
      </c>
      <c r="D374" s="36">
        <v>379.90000000000003</v>
      </c>
      <c r="E374" s="36">
        <v>373.80000000000007</v>
      </c>
      <c r="F374" s="36">
        <v>370.00000000000006</v>
      </c>
      <c r="G374" s="36">
        <v>363.90000000000009</v>
      </c>
      <c r="H374" s="36">
        <v>383.70000000000005</v>
      </c>
      <c r="I374" s="36">
        <v>389.80000000000007</v>
      </c>
      <c r="J374" s="36">
        <v>393.6</v>
      </c>
      <c r="K374" s="31">
        <v>386</v>
      </c>
      <c r="L374" s="31">
        <v>376.1</v>
      </c>
      <c r="M374" s="31">
        <v>17.791810000000002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250</v>
      </c>
      <c r="D375" s="36">
        <v>251.13333333333333</v>
      </c>
      <c r="E375" s="36">
        <v>246.76666666666665</v>
      </c>
      <c r="F375" s="36">
        <v>243.53333333333333</v>
      </c>
      <c r="G375" s="36">
        <v>239.16666666666666</v>
      </c>
      <c r="H375" s="36">
        <v>254.36666666666665</v>
      </c>
      <c r="I375" s="36">
        <v>258.73333333333335</v>
      </c>
      <c r="J375" s="36">
        <v>261.96666666666664</v>
      </c>
      <c r="K375" s="31">
        <v>255.5</v>
      </c>
      <c r="L375" s="31">
        <v>247.9</v>
      </c>
      <c r="M375" s="31">
        <v>169.01311000000001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198.5</v>
      </c>
      <c r="D376" s="36">
        <v>198.33333333333334</v>
      </c>
      <c r="E376" s="36">
        <v>197.51666666666668</v>
      </c>
      <c r="F376" s="36">
        <v>196.53333333333333</v>
      </c>
      <c r="G376" s="36">
        <v>195.71666666666667</v>
      </c>
      <c r="H376" s="36">
        <v>199.31666666666669</v>
      </c>
      <c r="I376" s="36">
        <v>200.13333333333335</v>
      </c>
      <c r="J376" s="36">
        <v>201.1166666666667</v>
      </c>
      <c r="K376" s="31">
        <v>199.15</v>
      </c>
      <c r="L376" s="31">
        <v>197.35</v>
      </c>
      <c r="M376" s="31">
        <v>100.31916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593</v>
      </c>
      <c r="D377" s="36">
        <v>592.93333333333328</v>
      </c>
      <c r="E377" s="36">
        <v>584.86666666666656</v>
      </c>
      <c r="F377" s="36">
        <v>576.73333333333323</v>
      </c>
      <c r="G377" s="36">
        <v>568.66666666666652</v>
      </c>
      <c r="H377" s="36">
        <v>601.06666666666661</v>
      </c>
      <c r="I377" s="36">
        <v>609.13333333333344</v>
      </c>
      <c r="J377" s="36">
        <v>617.26666666666665</v>
      </c>
      <c r="K377" s="31">
        <v>601</v>
      </c>
      <c r="L377" s="31">
        <v>584.79999999999995</v>
      </c>
      <c r="M377" s="31">
        <v>12.51534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723.8</v>
      </c>
      <c r="D378" s="36">
        <v>730.81666666666661</v>
      </c>
      <c r="E378" s="36">
        <v>706.28333333333319</v>
      </c>
      <c r="F378" s="36">
        <v>688.76666666666654</v>
      </c>
      <c r="G378" s="36">
        <v>664.23333333333312</v>
      </c>
      <c r="H378" s="36">
        <v>748.33333333333326</v>
      </c>
      <c r="I378" s="36">
        <v>772.86666666666656</v>
      </c>
      <c r="J378" s="36">
        <v>790.38333333333333</v>
      </c>
      <c r="K378" s="31">
        <v>755.35</v>
      </c>
      <c r="L378" s="31">
        <v>713.3</v>
      </c>
      <c r="M378" s="31">
        <v>43.222619999999999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672.45</v>
      </c>
      <c r="D379" s="36">
        <v>670.5</v>
      </c>
      <c r="E379" s="36">
        <v>666.25</v>
      </c>
      <c r="F379" s="36">
        <v>660.05</v>
      </c>
      <c r="G379" s="36">
        <v>655.8</v>
      </c>
      <c r="H379" s="36">
        <v>676.7</v>
      </c>
      <c r="I379" s="36">
        <v>680.95</v>
      </c>
      <c r="J379" s="36">
        <v>687.15000000000009</v>
      </c>
      <c r="K379" s="31">
        <v>674.75</v>
      </c>
      <c r="L379" s="31">
        <v>664.3</v>
      </c>
      <c r="M379" s="31">
        <v>0.96638000000000002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129.65</v>
      </c>
      <c r="D380" s="36">
        <v>129.1</v>
      </c>
      <c r="E380" s="36">
        <v>127.1</v>
      </c>
      <c r="F380" s="36">
        <v>124.55</v>
      </c>
      <c r="G380" s="36">
        <v>122.55</v>
      </c>
      <c r="H380" s="36">
        <v>131.64999999999998</v>
      </c>
      <c r="I380" s="36">
        <v>133.64999999999998</v>
      </c>
      <c r="J380" s="36">
        <v>136.19999999999999</v>
      </c>
      <c r="K380" s="31">
        <v>131.1</v>
      </c>
      <c r="L380" s="31">
        <v>126.55</v>
      </c>
      <c r="M380" s="31">
        <v>2.10771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17761.3</v>
      </c>
      <c r="D381" s="36">
        <v>17756.5</v>
      </c>
      <c r="E381" s="36">
        <v>17654.849999999999</v>
      </c>
      <c r="F381" s="36">
        <v>17548.399999999998</v>
      </c>
      <c r="G381" s="36">
        <v>17446.749999999996</v>
      </c>
      <c r="H381" s="36">
        <v>17862.95</v>
      </c>
      <c r="I381" s="36">
        <v>17964.600000000002</v>
      </c>
      <c r="J381" s="36">
        <v>18071.050000000003</v>
      </c>
      <c r="K381" s="31">
        <v>17858.150000000001</v>
      </c>
      <c r="L381" s="31">
        <v>17650.05</v>
      </c>
      <c r="M381" s="31">
        <v>1.6639999999999999E-2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76.05</v>
      </c>
      <c r="D382" s="36">
        <v>76.466666666666654</v>
      </c>
      <c r="E382" s="36">
        <v>75.083333333333314</v>
      </c>
      <c r="F382" s="36">
        <v>74.11666666666666</v>
      </c>
      <c r="G382" s="36">
        <v>72.73333333333332</v>
      </c>
      <c r="H382" s="36">
        <v>77.433333333333309</v>
      </c>
      <c r="I382" s="36">
        <v>78.816666666666663</v>
      </c>
      <c r="J382" s="36">
        <v>79.783333333333303</v>
      </c>
      <c r="K382" s="31">
        <v>77.849999999999994</v>
      </c>
      <c r="L382" s="31">
        <v>75.5</v>
      </c>
      <c r="M382" s="31">
        <v>598.70131000000003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1696.2</v>
      </c>
      <c r="D383" s="36">
        <v>1701.1000000000001</v>
      </c>
      <c r="E383" s="36">
        <v>1687.7500000000002</v>
      </c>
      <c r="F383" s="36">
        <v>1679.3000000000002</v>
      </c>
      <c r="G383" s="36">
        <v>1665.9500000000003</v>
      </c>
      <c r="H383" s="36">
        <v>1709.5500000000002</v>
      </c>
      <c r="I383" s="36">
        <v>1722.9</v>
      </c>
      <c r="J383" s="36">
        <v>1731.3500000000001</v>
      </c>
      <c r="K383" s="31">
        <v>1714.45</v>
      </c>
      <c r="L383" s="31">
        <v>1692.65</v>
      </c>
      <c r="M383" s="31">
        <v>4.6397700000000004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426.1</v>
      </c>
      <c r="D384" s="36">
        <v>425.9666666666667</v>
      </c>
      <c r="E384" s="36">
        <v>423.53333333333342</v>
      </c>
      <c r="F384" s="36">
        <v>420.9666666666667</v>
      </c>
      <c r="G384" s="36">
        <v>418.53333333333342</v>
      </c>
      <c r="H384" s="36">
        <v>428.53333333333342</v>
      </c>
      <c r="I384" s="36">
        <v>430.9666666666667</v>
      </c>
      <c r="J384" s="36">
        <v>433.53333333333342</v>
      </c>
      <c r="K384" s="31">
        <v>428.4</v>
      </c>
      <c r="L384" s="31">
        <v>423.4</v>
      </c>
      <c r="M384" s="31">
        <v>1.67516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1225.4000000000001</v>
      </c>
      <c r="D385" s="36">
        <v>1234.2333333333333</v>
      </c>
      <c r="E385" s="36">
        <v>1211.8666666666668</v>
      </c>
      <c r="F385" s="36">
        <v>1198.3333333333335</v>
      </c>
      <c r="G385" s="36">
        <v>1175.9666666666669</v>
      </c>
      <c r="H385" s="36">
        <v>1247.7666666666667</v>
      </c>
      <c r="I385" s="36">
        <v>1270.133333333333</v>
      </c>
      <c r="J385" s="36">
        <v>1283.6666666666665</v>
      </c>
      <c r="K385" s="31">
        <v>1256.5999999999999</v>
      </c>
      <c r="L385" s="31">
        <v>1220.7</v>
      </c>
      <c r="M385" s="31">
        <v>2.8765999999999998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165.2</v>
      </c>
      <c r="D386" s="36">
        <v>166.1</v>
      </c>
      <c r="E386" s="36">
        <v>163.85</v>
      </c>
      <c r="F386" s="36">
        <v>162.5</v>
      </c>
      <c r="G386" s="36">
        <v>160.25</v>
      </c>
      <c r="H386" s="36">
        <v>167.45</v>
      </c>
      <c r="I386" s="36">
        <v>169.7</v>
      </c>
      <c r="J386" s="36">
        <v>171.04999999999998</v>
      </c>
      <c r="K386" s="31">
        <v>168.35</v>
      </c>
      <c r="L386" s="31">
        <v>164.75</v>
      </c>
      <c r="M386" s="31">
        <v>83.956649999999996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168.2</v>
      </c>
      <c r="D387" s="36">
        <v>168.45000000000002</v>
      </c>
      <c r="E387" s="36">
        <v>165.90000000000003</v>
      </c>
      <c r="F387" s="36">
        <v>163.60000000000002</v>
      </c>
      <c r="G387" s="36">
        <v>161.05000000000004</v>
      </c>
      <c r="H387" s="36">
        <v>170.75000000000003</v>
      </c>
      <c r="I387" s="36">
        <v>173.30000000000004</v>
      </c>
      <c r="J387" s="36">
        <v>175.60000000000002</v>
      </c>
      <c r="K387" s="31">
        <v>171</v>
      </c>
      <c r="L387" s="31">
        <v>166.15</v>
      </c>
      <c r="M387" s="31">
        <v>32.360259999999997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1049.1500000000001</v>
      </c>
      <c r="D388" s="36">
        <v>1053.25</v>
      </c>
      <c r="E388" s="36">
        <v>1030.9000000000001</v>
      </c>
      <c r="F388" s="36">
        <v>1012.6500000000001</v>
      </c>
      <c r="G388" s="36">
        <v>990.30000000000018</v>
      </c>
      <c r="H388" s="36">
        <v>1071.5</v>
      </c>
      <c r="I388" s="36">
        <v>1093.8499999999999</v>
      </c>
      <c r="J388" s="36">
        <v>1112.0999999999999</v>
      </c>
      <c r="K388" s="31">
        <v>1075.5999999999999</v>
      </c>
      <c r="L388" s="31">
        <v>1035</v>
      </c>
      <c r="M388" s="31">
        <v>1.3912500000000001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464.05</v>
      </c>
      <c r="D389" s="36">
        <v>467.95</v>
      </c>
      <c r="E389" s="36">
        <v>456.15</v>
      </c>
      <c r="F389" s="36">
        <v>448.25</v>
      </c>
      <c r="G389" s="36">
        <v>436.45</v>
      </c>
      <c r="H389" s="36">
        <v>475.84999999999997</v>
      </c>
      <c r="I389" s="36">
        <v>487.65000000000003</v>
      </c>
      <c r="J389" s="36">
        <v>495.54999999999995</v>
      </c>
      <c r="K389" s="31">
        <v>479.75</v>
      </c>
      <c r="L389" s="31">
        <v>460.05</v>
      </c>
      <c r="M389" s="31">
        <v>20.145890000000001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217.15</v>
      </c>
      <c r="D390" s="36">
        <v>216.29999999999998</v>
      </c>
      <c r="E390" s="36">
        <v>212.84999999999997</v>
      </c>
      <c r="F390" s="36">
        <v>208.54999999999998</v>
      </c>
      <c r="G390" s="36">
        <v>205.09999999999997</v>
      </c>
      <c r="H390" s="36">
        <v>220.59999999999997</v>
      </c>
      <c r="I390" s="36">
        <v>224.04999999999995</v>
      </c>
      <c r="J390" s="36">
        <v>228.34999999999997</v>
      </c>
      <c r="K390" s="31">
        <v>219.75</v>
      </c>
      <c r="L390" s="31">
        <v>212</v>
      </c>
      <c r="M390" s="31">
        <v>8.9758700000000005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122.95</v>
      </c>
      <c r="D391" s="36">
        <v>123.53333333333335</v>
      </c>
      <c r="E391" s="36">
        <v>121.56666666666669</v>
      </c>
      <c r="F391" s="36">
        <v>120.18333333333335</v>
      </c>
      <c r="G391" s="36">
        <v>118.2166666666667</v>
      </c>
      <c r="H391" s="36">
        <v>124.91666666666669</v>
      </c>
      <c r="I391" s="36">
        <v>126.88333333333335</v>
      </c>
      <c r="J391" s="36">
        <v>128.26666666666668</v>
      </c>
      <c r="K391" s="31">
        <v>125.5</v>
      </c>
      <c r="L391" s="31">
        <v>122.15</v>
      </c>
      <c r="M391" s="31">
        <v>25.128869999999999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2617.5</v>
      </c>
      <c r="D392" s="36">
        <v>2620.4</v>
      </c>
      <c r="E392" s="36">
        <v>2591.8000000000002</v>
      </c>
      <c r="F392" s="36">
        <v>2566.1</v>
      </c>
      <c r="G392" s="36">
        <v>2537.5</v>
      </c>
      <c r="H392" s="36">
        <v>2646.1000000000004</v>
      </c>
      <c r="I392" s="36">
        <v>2674.7</v>
      </c>
      <c r="J392" s="36">
        <v>2700.4000000000005</v>
      </c>
      <c r="K392" s="31">
        <v>2649</v>
      </c>
      <c r="L392" s="31">
        <v>2594.6999999999998</v>
      </c>
      <c r="M392" s="31">
        <v>0.11432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57.55</v>
      </c>
      <c r="D393" s="36">
        <v>57.616666666666667</v>
      </c>
      <c r="E393" s="36">
        <v>55.983333333333334</v>
      </c>
      <c r="F393" s="36">
        <v>54.416666666666664</v>
      </c>
      <c r="G393" s="36">
        <v>52.783333333333331</v>
      </c>
      <c r="H393" s="36">
        <v>59.183333333333337</v>
      </c>
      <c r="I393" s="36">
        <v>60.816666666666677</v>
      </c>
      <c r="J393" s="36">
        <v>62.38333333333334</v>
      </c>
      <c r="K393" s="31">
        <v>59.25</v>
      </c>
      <c r="L393" s="31">
        <v>56.05</v>
      </c>
      <c r="M393" s="31">
        <v>45.187869999999997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1783.05</v>
      </c>
      <c r="D394" s="36">
        <v>1796.8666666666668</v>
      </c>
      <c r="E394" s="36">
        <v>1760.7333333333336</v>
      </c>
      <c r="F394" s="36">
        <v>1738.4166666666667</v>
      </c>
      <c r="G394" s="36">
        <v>1702.2833333333335</v>
      </c>
      <c r="H394" s="36">
        <v>1819.1833333333336</v>
      </c>
      <c r="I394" s="36">
        <v>1855.3166666666668</v>
      </c>
      <c r="J394" s="36">
        <v>1877.6333333333337</v>
      </c>
      <c r="K394" s="31">
        <v>1833</v>
      </c>
      <c r="L394" s="31">
        <v>1774.55</v>
      </c>
      <c r="M394" s="31">
        <v>2.25136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245.9</v>
      </c>
      <c r="D395" s="36">
        <v>246.95000000000002</v>
      </c>
      <c r="E395" s="36">
        <v>243.00000000000003</v>
      </c>
      <c r="F395" s="36">
        <v>240.10000000000002</v>
      </c>
      <c r="G395" s="36">
        <v>236.15000000000003</v>
      </c>
      <c r="H395" s="36">
        <v>249.85000000000002</v>
      </c>
      <c r="I395" s="36">
        <v>253.8</v>
      </c>
      <c r="J395" s="36">
        <v>256.70000000000005</v>
      </c>
      <c r="K395" s="31">
        <v>250.9</v>
      </c>
      <c r="L395" s="31">
        <v>244.05</v>
      </c>
      <c r="M395" s="31">
        <v>58.407690000000002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291.60000000000002</v>
      </c>
      <c r="D396" s="36">
        <v>291.48333333333335</v>
      </c>
      <c r="E396" s="36">
        <v>288.7166666666667</v>
      </c>
      <c r="F396" s="36">
        <v>285.83333333333337</v>
      </c>
      <c r="G396" s="36">
        <v>283.06666666666672</v>
      </c>
      <c r="H396" s="36">
        <v>294.36666666666667</v>
      </c>
      <c r="I396" s="36">
        <v>297.13333333333333</v>
      </c>
      <c r="J396" s="36">
        <v>300.01666666666665</v>
      </c>
      <c r="K396" s="31">
        <v>294.25</v>
      </c>
      <c r="L396" s="31">
        <v>288.60000000000002</v>
      </c>
      <c r="M396" s="31">
        <v>126.8901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152.69999999999999</v>
      </c>
      <c r="D397" s="36">
        <v>153.51666666666668</v>
      </c>
      <c r="E397" s="36">
        <v>151.63333333333335</v>
      </c>
      <c r="F397" s="36">
        <v>150.56666666666666</v>
      </c>
      <c r="G397" s="36">
        <v>148.68333333333334</v>
      </c>
      <c r="H397" s="36">
        <v>154.58333333333337</v>
      </c>
      <c r="I397" s="36">
        <v>156.4666666666667</v>
      </c>
      <c r="J397" s="36">
        <v>157.53333333333339</v>
      </c>
      <c r="K397" s="31">
        <v>155.4</v>
      </c>
      <c r="L397" s="31">
        <v>152.44999999999999</v>
      </c>
      <c r="M397" s="31">
        <v>17.491540000000001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905.7</v>
      </c>
      <c r="D398" s="36">
        <v>907.80000000000007</v>
      </c>
      <c r="E398" s="36">
        <v>898.55000000000018</v>
      </c>
      <c r="F398" s="36">
        <v>891.40000000000009</v>
      </c>
      <c r="G398" s="36">
        <v>882.1500000000002</v>
      </c>
      <c r="H398" s="36">
        <v>914.95000000000016</v>
      </c>
      <c r="I398" s="36">
        <v>924.19999999999993</v>
      </c>
      <c r="J398" s="36">
        <v>931.35000000000014</v>
      </c>
      <c r="K398" s="31">
        <v>917.05</v>
      </c>
      <c r="L398" s="31">
        <v>900.65</v>
      </c>
      <c r="M398" s="31">
        <v>0.66217999999999999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2345.0500000000002</v>
      </c>
      <c r="D399" s="36">
        <v>2335.9166666666665</v>
      </c>
      <c r="E399" s="36">
        <v>2322.1333333333332</v>
      </c>
      <c r="F399" s="36">
        <v>2299.2166666666667</v>
      </c>
      <c r="G399" s="36">
        <v>2285.4333333333334</v>
      </c>
      <c r="H399" s="36">
        <v>2358.833333333333</v>
      </c>
      <c r="I399" s="36">
        <v>2372.6166666666668</v>
      </c>
      <c r="J399" s="36">
        <v>2395.5333333333328</v>
      </c>
      <c r="K399" s="31">
        <v>2349.6999999999998</v>
      </c>
      <c r="L399" s="31">
        <v>2313</v>
      </c>
      <c r="M399" s="31">
        <v>49.070590000000003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124.75</v>
      </c>
      <c r="D400" s="36">
        <v>124.60000000000001</v>
      </c>
      <c r="E400" s="36">
        <v>122.85000000000002</v>
      </c>
      <c r="F400" s="36">
        <v>120.95000000000002</v>
      </c>
      <c r="G400" s="36">
        <v>119.20000000000003</v>
      </c>
      <c r="H400" s="36">
        <v>126.50000000000001</v>
      </c>
      <c r="I400" s="36">
        <v>128.25</v>
      </c>
      <c r="J400" s="36">
        <v>130.15</v>
      </c>
      <c r="K400" s="31">
        <v>126.35</v>
      </c>
      <c r="L400" s="31">
        <v>122.7</v>
      </c>
      <c r="M400" s="31">
        <v>13.337730000000001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733.1</v>
      </c>
      <c r="D401" s="36">
        <v>728.36666666666667</v>
      </c>
      <c r="E401" s="36">
        <v>717.73333333333335</v>
      </c>
      <c r="F401" s="36">
        <v>702.36666666666667</v>
      </c>
      <c r="G401" s="36">
        <v>691.73333333333335</v>
      </c>
      <c r="H401" s="36">
        <v>743.73333333333335</v>
      </c>
      <c r="I401" s="36">
        <v>754.36666666666679</v>
      </c>
      <c r="J401" s="36">
        <v>769.73333333333335</v>
      </c>
      <c r="K401" s="31">
        <v>739</v>
      </c>
      <c r="L401" s="31">
        <v>713</v>
      </c>
      <c r="M401" s="31">
        <v>1.43005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476.5</v>
      </c>
      <c r="D402" s="36">
        <v>477.95</v>
      </c>
      <c r="E402" s="36">
        <v>473.54999999999995</v>
      </c>
      <c r="F402" s="36">
        <v>470.59999999999997</v>
      </c>
      <c r="G402" s="36">
        <v>466.19999999999993</v>
      </c>
      <c r="H402" s="36">
        <v>480.9</v>
      </c>
      <c r="I402" s="36">
        <v>485.29999999999995</v>
      </c>
      <c r="J402" s="36">
        <v>488.25</v>
      </c>
      <c r="K402" s="31">
        <v>482.35</v>
      </c>
      <c r="L402" s="31">
        <v>475</v>
      </c>
      <c r="M402" s="31">
        <v>3.65428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833.05</v>
      </c>
      <c r="D403" s="36">
        <v>833.1</v>
      </c>
      <c r="E403" s="36">
        <v>821.90000000000009</v>
      </c>
      <c r="F403" s="36">
        <v>810.75000000000011</v>
      </c>
      <c r="G403" s="36">
        <v>799.55000000000018</v>
      </c>
      <c r="H403" s="36">
        <v>844.25</v>
      </c>
      <c r="I403" s="36">
        <v>855.45</v>
      </c>
      <c r="J403" s="36">
        <v>866.59999999999991</v>
      </c>
      <c r="K403" s="31">
        <v>844.3</v>
      </c>
      <c r="L403" s="31">
        <v>821.95</v>
      </c>
      <c r="M403" s="31">
        <v>1.11791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1556.1</v>
      </c>
      <c r="D404" s="36">
        <v>1560.7</v>
      </c>
      <c r="E404" s="36">
        <v>1548.4</v>
      </c>
      <c r="F404" s="36">
        <v>1540.7</v>
      </c>
      <c r="G404" s="36">
        <v>1528.4</v>
      </c>
      <c r="H404" s="36">
        <v>1568.4</v>
      </c>
      <c r="I404" s="36">
        <v>1580.6999999999998</v>
      </c>
      <c r="J404" s="36">
        <v>1588.4</v>
      </c>
      <c r="K404" s="31">
        <v>1573</v>
      </c>
      <c r="L404" s="31">
        <v>1553</v>
      </c>
      <c r="M404" s="31">
        <v>0.87760000000000005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95.4</v>
      </c>
      <c r="D405" s="36">
        <v>95.05</v>
      </c>
      <c r="E405" s="36">
        <v>93.85</v>
      </c>
      <c r="F405" s="36">
        <v>92.3</v>
      </c>
      <c r="G405" s="36">
        <v>91.1</v>
      </c>
      <c r="H405" s="36">
        <v>96.6</v>
      </c>
      <c r="I405" s="36">
        <v>97.800000000000011</v>
      </c>
      <c r="J405" s="36">
        <v>99.35</v>
      </c>
      <c r="K405" s="31">
        <v>96.25</v>
      </c>
      <c r="L405" s="31">
        <v>93.5</v>
      </c>
      <c r="M405" s="31">
        <v>146.21378000000001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7458.05</v>
      </c>
      <c r="D406" s="36">
        <v>7443</v>
      </c>
      <c r="E406" s="36">
        <v>7416.05</v>
      </c>
      <c r="F406" s="36">
        <v>7374.05</v>
      </c>
      <c r="G406" s="36">
        <v>7347.1</v>
      </c>
      <c r="H406" s="36">
        <v>7485</v>
      </c>
      <c r="I406" s="36">
        <v>7511.9500000000007</v>
      </c>
      <c r="J406" s="36">
        <v>7553.95</v>
      </c>
      <c r="K406" s="31">
        <v>7469.95</v>
      </c>
      <c r="L406" s="31">
        <v>7401</v>
      </c>
      <c r="M406" s="31">
        <v>0.78886000000000001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1433.8</v>
      </c>
      <c r="D407" s="36">
        <v>1429.4833333333336</v>
      </c>
      <c r="E407" s="36">
        <v>1420.4666666666672</v>
      </c>
      <c r="F407" s="36">
        <v>1407.1333333333337</v>
      </c>
      <c r="G407" s="36">
        <v>1398.1166666666672</v>
      </c>
      <c r="H407" s="36">
        <v>1442.8166666666671</v>
      </c>
      <c r="I407" s="36">
        <v>1451.8333333333335</v>
      </c>
      <c r="J407" s="36">
        <v>1465.166666666667</v>
      </c>
      <c r="K407" s="31">
        <v>1438.5</v>
      </c>
      <c r="L407" s="31">
        <v>1416.15</v>
      </c>
      <c r="M407" s="31">
        <v>0.47455000000000003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800.7</v>
      </c>
      <c r="D408" s="36">
        <v>798.65</v>
      </c>
      <c r="E408" s="36">
        <v>795.09999999999991</v>
      </c>
      <c r="F408" s="36">
        <v>789.49999999999989</v>
      </c>
      <c r="G408" s="36">
        <v>785.94999999999982</v>
      </c>
      <c r="H408" s="36">
        <v>804.25</v>
      </c>
      <c r="I408" s="36">
        <v>807.8</v>
      </c>
      <c r="J408" s="36">
        <v>813.40000000000009</v>
      </c>
      <c r="K408" s="31">
        <v>802.2</v>
      </c>
      <c r="L408" s="31">
        <v>793.05</v>
      </c>
      <c r="M408" s="31">
        <v>5.9654499999999997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1309.3499999999999</v>
      </c>
      <c r="D409" s="36">
        <v>1303.8166666666668</v>
      </c>
      <c r="E409" s="36">
        <v>1296.6833333333336</v>
      </c>
      <c r="F409" s="36">
        <v>1284.0166666666669</v>
      </c>
      <c r="G409" s="36">
        <v>1276.8833333333337</v>
      </c>
      <c r="H409" s="36">
        <v>1316.4833333333336</v>
      </c>
      <c r="I409" s="36">
        <v>1323.6166666666668</v>
      </c>
      <c r="J409" s="36">
        <v>1336.2833333333335</v>
      </c>
      <c r="K409" s="31">
        <v>1310.95</v>
      </c>
      <c r="L409" s="31">
        <v>1291.1500000000001</v>
      </c>
      <c r="M409" s="31">
        <v>13.74812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3131.15</v>
      </c>
      <c r="D410" s="36">
        <v>3128.6166666666668</v>
      </c>
      <c r="E410" s="36">
        <v>3107.5833333333335</v>
      </c>
      <c r="F410" s="36">
        <v>3084.0166666666669</v>
      </c>
      <c r="G410" s="36">
        <v>3062.9833333333336</v>
      </c>
      <c r="H410" s="36">
        <v>3152.1833333333334</v>
      </c>
      <c r="I410" s="36">
        <v>3173.2166666666662</v>
      </c>
      <c r="J410" s="36">
        <v>3196.7833333333333</v>
      </c>
      <c r="K410" s="31">
        <v>3149.65</v>
      </c>
      <c r="L410" s="31">
        <v>3105.05</v>
      </c>
      <c r="M410" s="31">
        <v>0.77651000000000003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441.7</v>
      </c>
      <c r="D411" s="36">
        <v>439.93333333333334</v>
      </c>
      <c r="E411" s="36">
        <v>420.76666666666665</v>
      </c>
      <c r="F411" s="36">
        <v>399.83333333333331</v>
      </c>
      <c r="G411" s="36">
        <v>380.66666666666663</v>
      </c>
      <c r="H411" s="36">
        <v>460.86666666666667</v>
      </c>
      <c r="I411" s="36">
        <v>480.0333333333333</v>
      </c>
      <c r="J411" s="36">
        <v>500.9666666666667</v>
      </c>
      <c r="K411" s="31">
        <v>459.1</v>
      </c>
      <c r="L411" s="31">
        <v>419</v>
      </c>
      <c r="M411" s="31">
        <v>20.582129999999999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669.1</v>
      </c>
      <c r="D412" s="36">
        <v>667.7833333333333</v>
      </c>
      <c r="E412" s="36">
        <v>660.56666666666661</v>
      </c>
      <c r="F412" s="36">
        <v>652.0333333333333</v>
      </c>
      <c r="G412" s="36">
        <v>644.81666666666661</v>
      </c>
      <c r="H412" s="36">
        <v>676.31666666666661</v>
      </c>
      <c r="I412" s="36">
        <v>683.5333333333333</v>
      </c>
      <c r="J412" s="36">
        <v>692.06666666666661</v>
      </c>
      <c r="K412" s="31">
        <v>675</v>
      </c>
      <c r="L412" s="31">
        <v>659.25</v>
      </c>
      <c r="M412" s="31">
        <v>0.41907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26501.35</v>
      </c>
      <c r="D413" s="36">
        <v>26540.45</v>
      </c>
      <c r="E413" s="36">
        <v>26160.9</v>
      </c>
      <c r="F413" s="36">
        <v>25820.45</v>
      </c>
      <c r="G413" s="36">
        <v>25440.9</v>
      </c>
      <c r="H413" s="36">
        <v>26880.9</v>
      </c>
      <c r="I413" s="36">
        <v>27260.449999999997</v>
      </c>
      <c r="J413" s="36">
        <v>27600.9</v>
      </c>
      <c r="K413" s="31">
        <v>26920</v>
      </c>
      <c r="L413" s="31">
        <v>26200</v>
      </c>
      <c r="M413" s="31">
        <v>0.31503999999999999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54</v>
      </c>
      <c r="D414" s="36">
        <v>54.15</v>
      </c>
      <c r="E414" s="36">
        <v>53.5</v>
      </c>
      <c r="F414" s="36">
        <v>53</v>
      </c>
      <c r="G414" s="36">
        <v>52.35</v>
      </c>
      <c r="H414" s="36">
        <v>54.65</v>
      </c>
      <c r="I414" s="36">
        <v>55.29999999999999</v>
      </c>
      <c r="J414" s="36">
        <v>55.8</v>
      </c>
      <c r="K414" s="31">
        <v>54.8</v>
      </c>
      <c r="L414" s="31">
        <v>53.65</v>
      </c>
      <c r="M414" s="31">
        <v>73.109380000000002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1898.6</v>
      </c>
      <c r="D415" s="36">
        <v>1901.55</v>
      </c>
      <c r="E415" s="36">
        <v>1882.6</v>
      </c>
      <c r="F415" s="36">
        <v>1866.6</v>
      </c>
      <c r="G415" s="36">
        <v>1847.6499999999999</v>
      </c>
      <c r="H415" s="36">
        <v>1917.55</v>
      </c>
      <c r="I415" s="36">
        <v>1936.5000000000002</v>
      </c>
      <c r="J415" s="36">
        <v>1952.5</v>
      </c>
      <c r="K415" s="31">
        <v>1920.5</v>
      </c>
      <c r="L415" s="31">
        <v>1885.55</v>
      </c>
      <c r="M415" s="31">
        <v>9.1228300000000004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433.55</v>
      </c>
      <c r="D416" s="36">
        <v>435.48333333333335</v>
      </c>
      <c r="E416" s="36">
        <v>430.06666666666672</v>
      </c>
      <c r="F416" s="36">
        <v>426.58333333333337</v>
      </c>
      <c r="G416" s="36">
        <v>421.16666666666674</v>
      </c>
      <c r="H416" s="36">
        <v>438.9666666666667</v>
      </c>
      <c r="I416" s="36">
        <v>444.38333333333333</v>
      </c>
      <c r="J416" s="36">
        <v>447.86666666666667</v>
      </c>
      <c r="K416" s="31">
        <v>440.9</v>
      </c>
      <c r="L416" s="31">
        <v>432</v>
      </c>
      <c r="M416" s="31">
        <v>6.3333599999999999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3558.5</v>
      </c>
      <c r="D417" s="36">
        <v>3579.3333333333335</v>
      </c>
      <c r="E417" s="36">
        <v>3524.7166666666672</v>
      </c>
      <c r="F417" s="36">
        <v>3490.9333333333338</v>
      </c>
      <c r="G417" s="36">
        <v>3436.3166666666675</v>
      </c>
      <c r="H417" s="36">
        <v>3613.1166666666668</v>
      </c>
      <c r="I417" s="36">
        <v>3667.7333333333327</v>
      </c>
      <c r="J417" s="36">
        <v>3701.5166666666664</v>
      </c>
      <c r="K417" s="31">
        <v>3633.95</v>
      </c>
      <c r="L417" s="31">
        <v>3545.55</v>
      </c>
      <c r="M417" s="31">
        <v>4.6797500000000003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69.95</v>
      </c>
      <c r="D418" s="36">
        <v>70.350000000000009</v>
      </c>
      <c r="E418" s="36">
        <v>69.15000000000002</v>
      </c>
      <c r="F418" s="36">
        <v>68.350000000000009</v>
      </c>
      <c r="G418" s="36">
        <v>67.15000000000002</v>
      </c>
      <c r="H418" s="36">
        <v>71.15000000000002</v>
      </c>
      <c r="I418" s="36">
        <v>72.350000000000009</v>
      </c>
      <c r="J418" s="36">
        <v>73.15000000000002</v>
      </c>
      <c r="K418" s="31">
        <v>71.55</v>
      </c>
      <c r="L418" s="31">
        <v>69.55</v>
      </c>
      <c r="M418" s="31">
        <v>162.69121000000001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5241.6000000000004</v>
      </c>
      <c r="D419" s="36">
        <v>5268.166666666667</v>
      </c>
      <c r="E419" s="36">
        <v>5199.5333333333338</v>
      </c>
      <c r="F419" s="36">
        <v>5157.4666666666672</v>
      </c>
      <c r="G419" s="36">
        <v>5088.8333333333339</v>
      </c>
      <c r="H419" s="36">
        <v>5310.2333333333336</v>
      </c>
      <c r="I419" s="36">
        <v>5378.8666666666668</v>
      </c>
      <c r="J419" s="36">
        <v>5420.9333333333334</v>
      </c>
      <c r="K419" s="31">
        <v>5336.8</v>
      </c>
      <c r="L419" s="31">
        <v>5226.1000000000004</v>
      </c>
      <c r="M419" s="31">
        <v>0.11697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755.75</v>
      </c>
      <c r="D420" s="36">
        <v>757.1</v>
      </c>
      <c r="E420" s="36">
        <v>741.55000000000007</v>
      </c>
      <c r="F420" s="36">
        <v>727.35</v>
      </c>
      <c r="G420" s="36">
        <v>711.80000000000007</v>
      </c>
      <c r="H420" s="36">
        <v>771.30000000000007</v>
      </c>
      <c r="I420" s="36">
        <v>786.85</v>
      </c>
      <c r="J420" s="36">
        <v>801.05000000000007</v>
      </c>
      <c r="K420" s="31">
        <v>772.65</v>
      </c>
      <c r="L420" s="31">
        <v>742.9</v>
      </c>
      <c r="M420" s="31">
        <v>16.608899999999998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5324.4</v>
      </c>
      <c r="D421" s="36">
        <v>5297.8</v>
      </c>
      <c r="E421" s="36">
        <v>5256.6</v>
      </c>
      <c r="F421" s="36">
        <v>5188.8</v>
      </c>
      <c r="G421" s="36">
        <v>5147.6000000000004</v>
      </c>
      <c r="H421" s="36">
        <v>5365.6</v>
      </c>
      <c r="I421" s="36">
        <v>5406.7999999999993</v>
      </c>
      <c r="J421" s="36">
        <v>5474.6</v>
      </c>
      <c r="K421" s="31">
        <v>5339</v>
      </c>
      <c r="L421" s="31">
        <v>5230</v>
      </c>
      <c r="M421" s="31">
        <v>0.49223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559.65</v>
      </c>
      <c r="D422" s="36">
        <v>561.44999999999993</v>
      </c>
      <c r="E422" s="36">
        <v>554.29999999999984</v>
      </c>
      <c r="F422" s="36">
        <v>548.94999999999993</v>
      </c>
      <c r="G422" s="36">
        <v>541.79999999999984</v>
      </c>
      <c r="H422" s="36">
        <v>566.79999999999984</v>
      </c>
      <c r="I422" s="36">
        <v>573.94999999999993</v>
      </c>
      <c r="J422" s="36">
        <v>579.29999999999984</v>
      </c>
      <c r="K422" s="31">
        <v>568.6</v>
      </c>
      <c r="L422" s="31">
        <v>556.1</v>
      </c>
      <c r="M422" s="31">
        <v>9.9646399999999993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1082.7</v>
      </c>
      <c r="D423" s="36">
        <v>1077.3333333333333</v>
      </c>
      <c r="E423" s="36">
        <v>1069.6666666666665</v>
      </c>
      <c r="F423" s="36">
        <v>1056.6333333333332</v>
      </c>
      <c r="G423" s="36">
        <v>1048.9666666666665</v>
      </c>
      <c r="H423" s="36">
        <v>1090.3666666666666</v>
      </c>
      <c r="I423" s="36">
        <v>1098.0333333333331</v>
      </c>
      <c r="J423" s="36">
        <v>1111.0666666666666</v>
      </c>
      <c r="K423" s="31">
        <v>1085</v>
      </c>
      <c r="L423" s="31">
        <v>1064.3</v>
      </c>
      <c r="M423" s="31">
        <v>1.56968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2250</v>
      </c>
      <c r="D424" s="36">
        <v>2256.2666666666669</v>
      </c>
      <c r="E424" s="36">
        <v>2232.5333333333338</v>
      </c>
      <c r="F424" s="36">
        <v>2215.0666666666671</v>
      </c>
      <c r="G424" s="36">
        <v>2191.3333333333339</v>
      </c>
      <c r="H424" s="36">
        <v>2273.7333333333336</v>
      </c>
      <c r="I424" s="36">
        <v>2297.4666666666662</v>
      </c>
      <c r="J424" s="36">
        <v>2314.9333333333334</v>
      </c>
      <c r="K424" s="31">
        <v>2280</v>
      </c>
      <c r="L424" s="31">
        <v>2238.8000000000002</v>
      </c>
      <c r="M424" s="31">
        <v>5.5131100000000002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577.5</v>
      </c>
      <c r="D425" s="36">
        <v>580.55000000000007</v>
      </c>
      <c r="E425" s="36">
        <v>572.20000000000016</v>
      </c>
      <c r="F425" s="36">
        <v>566.90000000000009</v>
      </c>
      <c r="G425" s="36">
        <v>558.55000000000018</v>
      </c>
      <c r="H425" s="36">
        <v>585.85000000000014</v>
      </c>
      <c r="I425" s="36">
        <v>594.20000000000005</v>
      </c>
      <c r="J425" s="36">
        <v>599.50000000000011</v>
      </c>
      <c r="K425" s="31">
        <v>588.9</v>
      </c>
      <c r="L425" s="31">
        <v>575.25</v>
      </c>
      <c r="M425" s="31">
        <v>2.9008400000000001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588.35</v>
      </c>
      <c r="D426" s="36">
        <v>590.98333333333323</v>
      </c>
      <c r="E426" s="36">
        <v>584.96666666666647</v>
      </c>
      <c r="F426" s="36">
        <v>581.58333333333326</v>
      </c>
      <c r="G426" s="36">
        <v>575.56666666666649</v>
      </c>
      <c r="H426" s="36">
        <v>594.36666666666645</v>
      </c>
      <c r="I426" s="36">
        <v>600.3833333333331</v>
      </c>
      <c r="J426" s="36">
        <v>603.76666666666642</v>
      </c>
      <c r="K426" s="31">
        <v>597</v>
      </c>
      <c r="L426" s="31">
        <v>587.6</v>
      </c>
      <c r="M426" s="31">
        <v>142.20119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88.6</v>
      </c>
      <c r="D427" s="36">
        <v>88.883333333333326</v>
      </c>
      <c r="E427" s="36">
        <v>88.116666666666646</v>
      </c>
      <c r="F427" s="36">
        <v>87.633333333333326</v>
      </c>
      <c r="G427" s="36">
        <v>86.866666666666646</v>
      </c>
      <c r="H427" s="36">
        <v>89.366666666666646</v>
      </c>
      <c r="I427" s="36">
        <v>90.133333333333326</v>
      </c>
      <c r="J427" s="36">
        <v>90.616666666666646</v>
      </c>
      <c r="K427" s="31">
        <v>89.65</v>
      </c>
      <c r="L427" s="31">
        <v>88.4</v>
      </c>
      <c r="M427" s="31">
        <v>155.03178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313.8</v>
      </c>
      <c r="D428" s="36">
        <v>319.7</v>
      </c>
      <c r="E428" s="36">
        <v>307.89999999999998</v>
      </c>
      <c r="F428" s="36">
        <v>302</v>
      </c>
      <c r="G428" s="36">
        <v>290.2</v>
      </c>
      <c r="H428" s="36">
        <v>325.59999999999997</v>
      </c>
      <c r="I428" s="36">
        <v>337.40000000000003</v>
      </c>
      <c r="J428" s="36">
        <v>343.29999999999995</v>
      </c>
      <c r="K428" s="31">
        <v>331.5</v>
      </c>
      <c r="L428" s="31">
        <v>313.8</v>
      </c>
      <c r="M428" s="31">
        <v>8.28369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157.4</v>
      </c>
      <c r="D429" s="36">
        <v>157.78333333333333</v>
      </c>
      <c r="E429" s="36">
        <v>156.66666666666666</v>
      </c>
      <c r="F429" s="36">
        <v>155.93333333333334</v>
      </c>
      <c r="G429" s="36">
        <v>154.81666666666666</v>
      </c>
      <c r="H429" s="36">
        <v>158.51666666666665</v>
      </c>
      <c r="I429" s="36">
        <v>159.63333333333333</v>
      </c>
      <c r="J429" s="36">
        <v>160.36666666666665</v>
      </c>
      <c r="K429" s="31">
        <v>158.9</v>
      </c>
      <c r="L429" s="31">
        <v>157.05000000000001</v>
      </c>
      <c r="M429" s="31">
        <v>3.9618899999999999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422.8</v>
      </c>
      <c r="D430" s="36">
        <v>424.76666666666665</v>
      </c>
      <c r="E430" s="36">
        <v>420.0333333333333</v>
      </c>
      <c r="F430" s="36">
        <v>417.26666666666665</v>
      </c>
      <c r="G430" s="36">
        <v>412.5333333333333</v>
      </c>
      <c r="H430" s="36">
        <v>427.5333333333333</v>
      </c>
      <c r="I430" s="36">
        <v>432.26666666666665</v>
      </c>
      <c r="J430" s="36">
        <v>435.0333333333333</v>
      </c>
      <c r="K430" s="31">
        <v>429.5</v>
      </c>
      <c r="L430" s="31">
        <v>422</v>
      </c>
      <c r="M430" s="31">
        <v>1.3415299999999999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225.95</v>
      </c>
      <c r="D431" s="36">
        <v>227.51666666666665</v>
      </c>
      <c r="E431" s="36">
        <v>223.5333333333333</v>
      </c>
      <c r="F431" s="36">
        <v>221.11666666666665</v>
      </c>
      <c r="G431" s="36">
        <v>217.1333333333333</v>
      </c>
      <c r="H431" s="36">
        <v>229.93333333333331</v>
      </c>
      <c r="I431" s="36">
        <v>233.91666666666666</v>
      </c>
      <c r="J431" s="36">
        <v>236.33333333333331</v>
      </c>
      <c r="K431" s="31">
        <v>231.5</v>
      </c>
      <c r="L431" s="31">
        <v>225.1</v>
      </c>
      <c r="M431" s="31">
        <v>2.5473599999999998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1128.75</v>
      </c>
      <c r="D432" s="36">
        <v>1128.5166666666667</v>
      </c>
      <c r="E432" s="36">
        <v>1122.5833333333333</v>
      </c>
      <c r="F432" s="36">
        <v>1116.4166666666665</v>
      </c>
      <c r="G432" s="36">
        <v>1110.4833333333331</v>
      </c>
      <c r="H432" s="36">
        <v>1134.6833333333334</v>
      </c>
      <c r="I432" s="36">
        <v>1140.6166666666668</v>
      </c>
      <c r="J432" s="36">
        <v>1146.7833333333335</v>
      </c>
      <c r="K432" s="31">
        <v>1134.45</v>
      </c>
      <c r="L432" s="31">
        <v>1122.3499999999999</v>
      </c>
      <c r="M432" s="31">
        <v>14.560449999999999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622.5</v>
      </c>
      <c r="D433" s="36">
        <v>621</v>
      </c>
      <c r="E433" s="36">
        <v>615</v>
      </c>
      <c r="F433" s="36">
        <v>607.5</v>
      </c>
      <c r="G433" s="36">
        <v>601.5</v>
      </c>
      <c r="H433" s="36">
        <v>628.5</v>
      </c>
      <c r="I433" s="36">
        <v>634.5</v>
      </c>
      <c r="J433" s="36">
        <v>642</v>
      </c>
      <c r="K433" s="31">
        <v>627</v>
      </c>
      <c r="L433" s="31">
        <v>613.5</v>
      </c>
      <c r="M433" s="31">
        <v>6.7743799999999998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3286.5</v>
      </c>
      <c r="D434" s="36">
        <v>3290.8333333333335</v>
      </c>
      <c r="E434" s="36">
        <v>3251.666666666667</v>
      </c>
      <c r="F434" s="36">
        <v>3216.8333333333335</v>
      </c>
      <c r="G434" s="36">
        <v>3177.666666666667</v>
      </c>
      <c r="H434" s="36">
        <v>3325.666666666667</v>
      </c>
      <c r="I434" s="36">
        <v>3364.8333333333339</v>
      </c>
      <c r="J434" s="36">
        <v>3399.666666666667</v>
      </c>
      <c r="K434" s="31">
        <v>3330</v>
      </c>
      <c r="L434" s="31">
        <v>3256</v>
      </c>
      <c r="M434" s="31">
        <v>1.1176699999999999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1237.2</v>
      </c>
      <c r="D435" s="36">
        <v>1241.5500000000002</v>
      </c>
      <c r="E435" s="36">
        <v>1229.4500000000003</v>
      </c>
      <c r="F435" s="36">
        <v>1221.7</v>
      </c>
      <c r="G435" s="36">
        <v>1209.6000000000001</v>
      </c>
      <c r="H435" s="36">
        <v>1249.3000000000004</v>
      </c>
      <c r="I435" s="36">
        <v>1261.4000000000003</v>
      </c>
      <c r="J435" s="36">
        <v>1269.1500000000005</v>
      </c>
      <c r="K435" s="31">
        <v>1253.6500000000001</v>
      </c>
      <c r="L435" s="31">
        <v>1233.8</v>
      </c>
      <c r="M435" s="31">
        <v>0.32627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470.45</v>
      </c>
      <c r="D436" s="36">
        <v>470.98333333333329</v>
      </c>
      <c r="E436" s="36">
        <v>460.06666666666661</v>
      </c>
      <c r="F436" s="36">
        <v>449.68333333333334</v>
      </c>
      <c r="G436" s="36">
        <v>438.76666666666665</v>
      </c>
      <c r="H436" s="36">
        <v>481.36666666666656</v>
      </c>
      <c r="I436" s="36">
        <v>492.28333333333319</v>
      </c>
      <c r="J436" s="36">
        <v>502.66666666666652</v>
      </c>
      <c r="K436" s="31">
        <v>481.9</v>
      </c>
      <c r="L436" s="31">
        <v>460.6</v>
      </c>
      <c r="M436" s="31">
        <v>28.232700000000001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388.65</v>
      </c>
      <c r="D437" s="36">
        <v>389.91666666666669</v>
      </c>
      <c r="E437" s="36">
        <v>385.08333333333337</v>
      </c>
      <c r="F437" s="36">
        <v>381.51666666666671</v>
      </c>
      <c r="G437" s="36">
        <v>376.68333333333339</v>
      </c>
      <c r="H437" s="36">
        <v>393.48333333333335</v>
      </c>
      <c r="I437" s="36">
        <v>398.31666666666672</v>
      </c>
      <c r="J437" s="36">
        <v>401.88333333333333</v>
      </c>
      <c r="K437" s="31">
        <v>394.75</v>
      </c>
      <c r="L437" s="31">
        <v>386.35</v>
      </c>
      <c r="M437" s="31">
        <v>1.33521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4124.8</v>
      </c>
      <c r="D438" s="36">
        <v>4085.2333333333336</v>
      </c>
      <c r="E438" s="36">
        <v>4021.666666666667</v>
      </c>
      <c r="F438" s="36">
        <v>3918.5333333333333</v>
      </c>
      <c r="G438" s="36">
        <v>3854.9666666666667</v>
      </c>
      <c r="H438" s="36">
        <v>4188.3666666666668</v>
      </c>
      <c r="I438" s="36">
        <v>4251.9333333333325</v>
      </c>
      <c r="J438" s="36">
        <v>4355.0666666666675</v>
      </c>
      <c r="K438" s="31">
        <v>4148.8</v>
      </c>
      <c r="L438" s="31">
        <v>3982.1</v>
      </c>
      <c r="M438" s="31">
        <v>2.1738400000000002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573.45000000000005</v>
      </c>
      <c r="D439" s="36">
        <v>570.56666666666672</v>
      </c>
      <c r="E439" s="36">
        <v>565.03333333333342</v>
      </c>
      <c r="F439" s="36">
        <v>556.61666666666667</v>
      </c>
      <c r="G439" s="36">
        <v>551.08333333333337</v>
      </c>
      <c r="H439" s="36">
        <v>578.98333333333346</v>
      </c>
      <c r="I439" s="36">
        <v>584.51666666666677</v>
      </c>
      <c r="J439" s="36">
        <v>592.93333333333351</v>
      </c>
      <c r="K439" s="31">
        <v>576.1</v>
      </c>
      <c r="L439" s="31">
        <v>562.15</v>
      </c>
      <c r="M439" s="31">
        <v>1.90055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27.65</v>
      </c>
      <c r="D440" s="36">
        <v>27.25</v>
      </c>
      <c r="E440" s="36">
        <v>26.85</v>
      </c>
      <c r="F440" s="36">
        <v>26.05</v>
      </c>
      <c r="G440" s="36">
        <v>25.650000000000002</v>
      </c>
      <c r="H440" s="36">
        <v>28.05</v>
      </c>
      <c r="I440" s="36">
        <v>28.45</v>
      </c>
      <c r="J440" s="36">
        <v>29.25</v>
      </c>
      <c r="K440" s="31">
        <v>27.65</v>
      </c>
      <c r="L440" s="31">
        <v>26.45</v>
      </c>
      <c r="M440" s="31">
        <v>453.65872000000002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293.8</v>
      </c>
      <c r="D441" s="36">
        <v>294.98333333333335</v>
      </c>
      <c r="E441" s="36">
        <v>291.81666666666672</v>
      </c>
      <c r="F441" s="36">
        <v>289.83333333333337</v>
      </c>
      <c r="G441" s="36">
        <v>286.66666666666674</v>
      </c>
      <c r="H441" s="36">
        <v>296.9666666666667</v>
      </c>
      <c r="I441" s="36">
        <v>300.13333333333333</v>
      </c>
      <c r="J441" s="36">
        <v>302.11666666666667</v>
      </c>
      <c r="K441" s="31">
        <v>298.14999999999998</v>
      </c>
      <c r="L441" s="31">
        <v>293</v>
      </c>
      <c r="M441" s="31">
        <v>4.4941700000000004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785.2</v>
      </c>
      <c r="D442" s="36">
        <v>784.9</v>
      </c>
      <c r="E442" s="36">
        <v>778.4</v>
      </c>
      <c r="F442" s="36">
        <v>771.6</v>
      </c>
      <c r="G442" s="36">
        <v>765.1</v>
      </c>
      <c r="H442" s="36">
        <v>791.69999999999993</v>
      </c>
      <c r="I442" s="36">
        <v>798.19999999999993</v>
      </c>
      <c r="J442" s="36">
        <v>804.99999999999989</v>
      </c>
      <c r="K442" s="31">
        <v>791.4</v>
      </c>
      <c r="L442" s="31">
        <v>778.1</v>
      </c>
      <c r="M442" s="31">
        <v>4.9629300000000001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549.4</v>
      </c>
      <c r="D443" s="36">
        <v>552.01666666666665</v>
      </c>
      <c r="E443" s="36">
        <v>544.38333333333333</v>
      </c>
      <c r="F443" s="36">
        <v>539.36666666666667</v>
      </c>
      <c r="G443" s="36">
        <v>531.73333333333335</v>
      </c>
      <c r="H443" s="36">
        <v>557.0333333333333</v>
      </c>
      <c r="I443" s="36">
        <v>564.66666666666652</v>
      </c>
      <c r="J443" s="36">
        <v>569.68333333333328</v>
      </c>
      <c r="K443" s="31">
        <v>559.65</v>
      </c>
      <c r="L443" s="31">
        <v>547</v>
      </c>
      <c r="M443" s="31">
        <v>0.71345999999999998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1104.0999999999999</v>
      </c>
      <c r="D444" s="36">
        <v>1085.0166666666667</v>
      </c>
      <c r="E444" s="36">
        <v>1050.1333333333332</v>
      </c>
      <c r="F444" s="36">
        <v>996.16666666666652</v>
      </c>
      <c r="G444" s="36">
        <v>961.28333333333308</v>
      </c>
      <c r="H444" s="36">
        <v>1138.9833333333333</v>
      </c>
      <c r="I444" s="36">
        <v>1173.866666666667</v>
      </c>
      <c r="J444" s="36">
        <v>1227.8333333333335</v>
      </c>
      <c r="K444" s="31">
        <v>1119.9000000000001</v>
      </c>
      <c r="L444" s="31">
        <v>1031.05</v>
      </c>
      <c r="M444" s="31">
        <v>36.871870000000001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1036.0999999999999</v>
      </c>
      <c r="D445" s="36">
        <v>1044.0333333333333</v>
      </c>
      <c r="E445" s="36">
        <v>1025.0666666666666</v>
      </c>
      <c r="F445" s="36">
        <v>1014.0333333333333</v>
      </c>
      <c r="G445" s="36">
        <v>995.06666666666661</v>
      </c>
      <c r="H445" s="36">
        <v>1055.0666666666666</v>
      </c>
      <c r="I445" s="36">
        <v>1074.0333333333333</v>
      </c>
      <c r="J445" s="36">
        <v>1085.0666666666666</v>
      </c>
      <c r="K445" s="31">
        <v>1063</v>
      </c>
      <c r="L445" s="31">
        <v>1033</v>
      </c>
      <c r="M445" s="31">
        <v>27.580829999999999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1833.4</v>
      </c>
      <c r="D446" s="36">
        <v>1835.95</v>
      </c>
      <c r="E446" s="36">
        <v>1822.45</v>
      </c>
      <c r="F446" s="36">
        <v>1811.5</v>
      </c>
      <c r="G446" s="36">
        <v>1798</v>
      </c>
      <c r="H446" s="36">
        <v>1846.9</v>
      </c>
      <c r="I446" s="36">
        <v>1860.4</v>
      </c>
      <c r="J446" s="36">
        <v>1871.3500000000001</v>
      </c>
      <c r="K446" s="31">
        <v>1849.45</v>
      </c>
      <c r="L446" s="31">
        <v>1825</v>
      </c>
      <c r="M446" s="31">
        <v>6.0091999999999999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3609.9</v>
      </c>
      <c r="D447" s="36">
        <v>3621.6333333333332</v>
      </c>
      <c r="E447" s="36">
        <v>3593.2666666666664</v>
      </c>
      <c r="F447" s="36">
        <v>3576.6333333333332</v>
      </c>
      <c r="G447" s="36">
        <v>3548.2666666666664</v>
      </c>
      <c r="H447" s="36">
        <v>3638.2666666666664</v>
      </c>
      <c r="I447" s="36">
        <v>3666.6333333333332</v>
      </c>
      <c r="J447" s="36">
        <v>3683.2666666666664</v>
      </c>
      <c r="K447" s="31">
        <v>3650</v>
      </c>
      <c r="L447" s="31">
        <v>3605</v>
      </c>
      <c r="M447" s="31">
        <v>24.26417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888.4</v>
      </c>
      <c r="D448" s="36">
        <v>890.6</v>
      </c>
      <c r="E448" s="36">
        <v>884</v>
      </c>
      <c r="F448" s="36">
        <v>879.6</v>
      </c>
      <c r="G448" s="36">
        <v>873</v>
      </c>
      <c r="H448" s="36">
        <v>895</v>
      </c>
      <c r="I448" s="36">
        <v>901.60000000000014</v>
      </c>
      <c r="J448" s="36">
        <v>906</v>
      </c>
      <c r="K448" s="31">
        <v>897.2</v>
      </c>
      <c r="L448" s="31">
        <v>886.2</v>
      </c>
      <c r="M448" s="31">
        <v>10.62565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7315.1</v>
      </c>
      <c r="D449" s="36">
        <v>7368.0333333333328</v>
      </c>
      <c r="E449" s="36">
        <v>7246.0666666666657</v>
      </c>
      <c r="F449" s="36">
        <v>7177.0333333333328</v>
      </c>
      <c r="G449" s="36">
        <v>7055.0666666666657</v>
      </c>
      <c r="H449" s="36">
        <v>7437.0666666666657</v>
      </c>
      <c r="I449" s="36">
        <v>7559.0333333333328</v>
      </c>
      <c r="J449" s="36">
        <v>7628.0666666666657</v>
      </c>
      <c r="K449" s="31">
        <v>7490</v>
      </c>
      <c r="L449" s="31">
        <v>7299</v>
      </c>
      <c r="M449" s="31">
        <v>1.63676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3233.3</v>
      </c>
      <c r="D450" s="36">
        <v>3241.75</v>
      </c>
      <c r="E450" s="36">
        <v>3212.5</v>
      </c>
      <c r="F450" s="36">
        <v>3191.7</v>
      </c>
      <c r="G450" s="36">
        <v>3162.45</v>
      </c>
      <c r="H450" s="36">
        <v>3262.55</v>
      </c>
      <c r="I450" s="36">
        <v>3291.8</v>
      </c>
      <c r="J450" s="36">
        <v>3312.6000000000004</v>
      </c>
      <c r="K450" s="31">
        <v>3271</v>
      </c>
      <c r="L450" s="31">
        <v>3220.95</v>
      </c>
      <c r="M450" s="31">
        <v>0.66773000000000005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422.5</v>
      </c>
      <c r="D451" s="36">
        <v>422.16666666666669</v>
      </c>
      <c r="E451" s="36">
        <v>419.33333333333337</v>
      </c>
      <c r="F451" s="36">
        <v>416.16666666666669</v>
      </c>
      <c r="G451" s="36">
        <v>413.33333333333337</v>
      </c>
      <c r="H451" s="36">
        <v>425.33333333333337</v>
      </c>
      <c r="I451" s="36">
        <v>428.16666666666674</v>
      </c>
      <c r="J451" s="36">
        <v>431.33333333333337</v>
      </c>
      <c r="K451" s="31">
        <v>425</v>
      </c>
      <c r="L451" s="31">
        <v>419</v>
      </c>
      <c r="M451" s="31">
        <v>13.53956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634</v>
      </c>
      <c r="D452" s="36">
        <v>634.80000000000007</v>
      </c>
      <c r="E452" s="36">
        <v>631.80000000000018</v>
      </c>
      <c r="F452" s="36">
        <v>629.60000000000014</v>
      </c>
      <c r="G452" s="36">
        <v>626.60000000000025</v>
      </c>
      <c r="H452" s="36">
        <v>637.00000000000011</v>
      </c>
      <c r="I452" s="36">
        <v>639.99999999999989</v>
      </c>
      <c r="J452" s="36">
        <v>642.20000000000005</v>
      </c>
      <c r="K452" s="31">
        <v>637.79999999999995</v>
      </c>
      <c r="L452" s="31">
        <v>632.6</v>
      </c>
      <c r="M452" s="31">
        <v>77.019310000000004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253.95</v>
      </c>
      <c r="D453" s="36">
        <v>254.48333333333332</v>
      </c>
      <c r="E453" s="36">
        <v>252.56666666666666</v>
      </c>
      <c r="F453" s="36">
        <v>251.18333333333334</v>
      </c>
      <c r="G453" s="36">
        <v>249.26666666666668</v>
      </c>
      <c r="H453" s="36">
        <v>255.86666666666665</v>
      </c>
      <c r="I453" s="36">
        <v>257.7833333333333</v>
      </c>
      <c r="J453" s="36">
        <v>259.16666666666663</v>
      </c>
      <c r="K453" s="31">
        <v>256.39999999999998</v>
      </c>
      <c r="L453" s="31">
        <v>253.1</v>
      </c>
      <c r="M453" s="31">
        <v>62.458019999999998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124.95</v>
      </c>
      <c r="D454" s="36">
        <v>125.31666666666666</v>
      </c>
      <c r="E454" s="36">
        <v>124.33333333333333</v>
      </c>
      <c r="F454" s="36">
        <v>123.71666666666667</v>
      </c>
      <c r="G454" s="36">
        <v>122.73333333333333</v>
      </c>
      <c r="H454" s="36">
        <v>125.93333333333332</v>
      </c>
      <c r="I454" s="36">
        <v>126.91666666666667</v>
      </c>
      <c r="J454" s="36">
        <v>127.53333333333332</v>
      </c>
      <c r="K454" s="31">
        <v>126.3</v>
      </c>
      <c r="L454" s="31">
        <v>124.7</v>
      </c>
      <c r="M454" s="31">
        <v>244.55932000000001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95.75</v>
      </c>
      <c r="D455" s="36">
        <v>96.350000000000009</v>
      </c>
      <c r="E455" s="36">
        <v>94.90000000000002</v>
      </c>
      <c r="F455" s="36">
        <v>94.050000000000011</v>
      </c>
      <c r="G455" s="36">
        <v>92.600000000000023</v>
      </c>
      <c r="H455" s="36">
        <v>97.200000000000017</v>
      </c>
      <c r="I455" s="36">
        <v>98.65</v>
      </c>
      <c r="J455" s="36">
        <v>99.500000000000014</v>
      </c>
      <c r="K455" s="31">
        <v>97.8</v>
      </c>
      <c r="L455" s="31">
        <v>95.5</v>
      </c>
      <c r="M455" s="31">
        <v>31.542739999999998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1390.15</v>
      </c>
      <c r="D456" s="36">
        <v>1393.5</v>
      </c>
      <c r="E456" s="36">
        <v>1378.25</v>
      </c>
      <c r="F456" s="36">
        <v>1366.35</v>
      </c>
      <c r="G456" s="36">
        <v>1351.1</v>
      </c>
      <c r="H456" s="36">
        <v>1405.4</v>
      </c>
      <c r="I456" s="36">
        <v>1420.65</v>
      </c>
      <c r="J456" s="36">
        <v>1432.5500000000002</v>
      </c>
      <c r="K456" s="31">
        <v>1408.75</v>
      </c>
      <c r="L456" s="31">
        <v>1381.6</v>
      </c>
      <c r="M456" s="31">
        <v>0.56606000000000001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371.75</v>
      </c>
      <c r="D457" s="36">
        <v>371.93333333333334</v>
      </c>
      <c r="E457" s="36">
        <v>366.26666666666665</v>
      </c>
      <c r="F457" s="36">
        <v>360.7833333333333</v>
      </c>
      <c r="G457" s="36">
        <v>355.11666666666662</v>
      </c>
      <c r="H457" s="36">
        <v>377.41666666666669</v>
      </c>
      <c r="I457" s="36">
        <v>383.08333333333331</v>
      </c>
      <c r="J457" s="36">
        <v>388.56666666666672</v>
      </c>
      <c r="K457" s="31">
        <v>377.6</v>
      </c>
      <c r="L457" s="31">
        <v>366.45</v>
      </c>
      <c r="M457" s="31">
        <v>2.8245200000000001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2586.35</v>
      </c>
      <c r="D458" s="36">
        <v>2584.1333333333332</v>
      </c>
      <c r="E458" s="36">
        <v>2566.3166666666666</v>
      </c>
      <c r="F458" s="36">
        <v>2546.2833333333333</v>
      </c>
      <c r="G458" s="36">
        <v>2528.4666666666667</v>
      </c>
      <c r="H458" s="36">
        <v>2604.1666666666665</v>
      </c>
      <c r="I458" s="36">
        <v>2621.9833333333331</v>
      </c>
      <c r="J458" s="36">
        <v>2642.0166666666664</v>
      </c>
      <c r="K458" s="31">
        <v>2601.9499999999998</v>
      </c>
      <c r="L458" s="31">
        <v>2564.1</v>
      </c>
      <c r="M458" s="31">
        <v>6.7519999999999997E-2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1231.5999999999999</v>
      </c>
      <c r="D459" s="36">
        <v>1230.8333333333333</v>
      </c>
      <c r="E459" s="36">
        <v>1222.7666666666664</v>
      </c>
      <c r="F459" s="36">
        <v>1213.9333333333332</v>
      </c>
      <c r="G459" s="36">
        <v>1205.8666666666663</v>
      </c>
      <c r="H459" s="36">
        <v>1239.6666666666665</v>
      </c>
      <c r="I459" s="36">
        <v>1247.7333333333336</v>
      </c>
      <c r="J459" s="36">
        <v>1256.5666666666666</v>
      </c>
      <c r="K459" s="31">
        <v>1238.9000000000001</v>
      </c>
      <c r="L459" s="31">
        <v>1222</v>
      </c>
      <c r="M459" s="31">
        <v>16.22663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880.5</v>
      </c>
      <c r="D460" s="36">
        <v>882.25</v>
      </c>
      <c r="E460" s="36">
        <v>874.55</v>
      </c>
      <c r="F460" s="36">
        <v>868.59999999999991</v>
      </c>
      <c r="G460" s="36">
        <v>860.89999999999986</v>
      </c>
      <c r="H460" s="36">
        <v>888.2</v>
      </c>
      <c r="I460" s="36">
        <v>895.90000000000009</v>
      </c>
      <c r="J460" s="36">
        <v>901.85000000000014</v>
      </c>
      <c r="K460" s="31">
        <v>889.95</v>
      </c>
      <c r="L460" s="31">
        <v>876.3</v>
      </c>
      <c r="M460" s="31">
        <v>3.0823299999999998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137.15</v>
      </c>
      <c r="D461" s="36">
        <v>138.03333333333333</v>
      </c>
      <c r="E461" s="36">
        <v>135.36666666666667</v>
      </c>
      <c r="F461" s="36">
        <v>133.58333333333334</v>
      </c>
      <c r="G461" s="36">
        <v>130.91666666666669</v>
      </c>
      <c r="H461" s="36">
        <v>139.81666666666666</v>
      </c>
      <c r="I461" s="36">
        <v>142.48333333333335</v>
      </c>
      <c r="J461" s="36">
        <v>144.26666666666665</v>
      </c>
      <c r="K461" s="31">
        <v>140.69999999999999</v>
      </c>
      <c r="L461" s="31">
        <v>136.25</v>
      </c>
      <c r="M461" s="31">
        <v>5.3770499999999997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983.4</v>
      </c>
      <c r="D462" s="36">
        <v>975.46666666666658</v>
      </c>
      <c r="E462" s="36">
        <v>956.13333333333321</v>
      </c>
      <c r="F462" s="36">
        <v>928.86666666666667</v>
      </c>
      <c r="G462" s="36">
        <v>909.5333333333333</v>
      </c>
      <c r="H462" s="36">
        <v>1002.7333333333331</v>
      </c>
      <c r="I462" s="36">
        <v>1022.0666666666664</v>
      </c>
      <c r="J462" s="36">
        <v>1049.333333333333</v>
      </c>
      <c r="K462" s="31">
        <v>994.8</v>
      </c>
      <c r="L462" s="31">
        <v>948.2</v>
      </c>
      <c r="M462" s="31">
        <v>19.116540000000001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2957.7</v>
      </c>
      <c r="D463" s="36">
        <v>2954.65</v>
      </c>
      <c r="E463" s="36">
        <v>2924.1000000000004</v>
      </c>
      <c r="F463" s="36">
        <v>2890.5000000000005</v>
      </c>
      <c r="G463" s="36">
        <v>2859.9500000000007</v>
      </c>
      <c r="H463" s="36">
        <v>2988.25</v>
      </c>
      <c r="I463" s="36">
        <v>3018.8</v>
      </c>
      <c r="J463" s="36">
        <v>3052.3999999999996</v>
      </c>
      <c r="K463" s="31">
        <v>2985.2</v>
      </c>
      <c r="L463" s="31">
        <v>2921.05</v>
      </c>
      <c r="M463" s="31">
        <v>0.37945000000000001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3059.9</v>
      </c>
      <c r="D464" s="36">
        <v>3050.1666666666665</v>
      </c>
      <c r="E464" s="36">
        <v>3025.7333333333331</v>
      </c>
      <c r="F464" s="36">
        <v>2991.5666666666666</v>
      </c>
      <c r="G464" s="36">
        <v>2967.1333333333332</v>
      </c>
      <c r="H464" s="36">
        <v>3084.333333333333</v>
      </c>
      <c r="I464" s="36">
        <v>3108.7666666666664</v>
      </c>
      <c r="J464" s="36">
        <v>3142.9333333333329</v>
      </c>
      <c r="K464" s="31">
        <v>3074.6</v>
      </c>
      <c r="L464" s="31">
        <v>3016</v>
      </c>
      <c r="M464" s="31">
        <v>1.7827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3280.5</v>
      </c>
      <c r="D465" s="36">
        <v>3280.1666666666665</v>
      </c>
      <c r="E465" s="36">
        <v>3264.333333333333</v>
      </c>
      <c r="F465" s="36">
        <v>3248.1666666666665</v>
      </c>
      <c r="G465" s="36">
        <v>3232.333333333333</v>
      </c>
      <c r="H465" s="36">
        <v>3296.333333333333</v>
      </c>
      <c r="I465" s="36">
        <v>3312.1666666666661</v>
      </c>
      <c r="J465" s="36">
        <v>3328.333333333333</v>
      </c>
      <c r="K465" s="31">
        <v>3296</v>
      </c>
      <c r="L465" s="31">
        <v>3264</v>
      </c>
      <c r="M465" s="31">
        <v>5.4657499999999999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1885.5</v>
      </c>
      <c r="D466" s="36">
        <v>1888.7166666666665</v>
      </c>
      <c r="E466" s="36">
        <v>1868.883333333333</v>
      </c>
      <c r="F466" s="36">
        <v>1852.2666666666664</v>
      </c>
      <c r="G466" s="36">
        <v>1832.4333333333329</v>
      </c>
      <c r="H466" s="36">
        <v>1905.333333333333</v>
      </c>
      <c r="I466" s="36">
        <v>1925.1666666666665</v>
      </c>
      <c r="J466" s="36">
        <v>1941.7833333333331</v>
      </c>
      <c r="K466" s="31">
        <v>1908.55</v>
      </c>
      <c r="L466" s="31">
        <v>1872.1</v>
      </c>
      <c r="M466" s="31">
        <v>2.67605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748.2</v>
      </c>
      <c r="D467" s="36">
        <v>745.66666666666663</v>
      </c>
      <c r="E467" s="36">
        <v>730.5333333333333</v>
      </c>
      <c r="F467" s="36">
        <v>712.86666666666667</v>
      </c>
      <c r="G467" s="36">
        <v>697.73333333333335</v>
      </c>
      <c r="H467" s="36">
        <v>763.33333333333326</v>
      </c>
      <c r="I467" s="36">
        <v>778.4666666666667</v>
      </c>
      <c r="J467" s="36">
        <v>796.13333333333321</v>
      </c>
      <c r="K467" s="31">
        <v>760.8</v>
      </c>
      <c r="L467" s="31">
        <v>728</v>
      </c>
      <c r="M467" s="31">
        <v>4.49315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781.15</v>
      </c>
      <c r="D468" s="36">
        <v>783.81666666666661</v>
      </c>
      <c r="E468" s="36">
        <v>775.98333333333323</v>
      </c>
      <c r="F468" s="36">
        <v>770.81666666666661</v>
      </c>
      <c r="G468" s="36">
        <v>762.98333333333323</v>
      </c>
      <c r="H468" s="36">
        <v>788.98333333333323</v>
      </c>
      <c r="I468" s="36">
        <v>796.81666666666672</v>
      </c>
      <c r="J468" s="36">
        <v>801.98333333333323</v>
      </c>
      <c r="K468" s="31">
        <v>791.65</v>
      </c>
      <c r="L468" s="31">
        <v>778.65</v>
      </c>
      <c r="M468" s="31">
        <v>0.27945999999999999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2101.3000000000002</v>
      </c>
      <c r="D469" s="36">
        <v>2090.3666666666668</v>
      </c>
      <c r="E469" s="36">
        <v>2065.9333333333334</v>
      </c>
      <c r="F469" s="36">
        <v>2030.5666666666666</v>
      </c>
      <c r="G469" s="36">
        <v>2006.1333333333332</v>
      </c>
      <c r="H469" s="36">
        <v>2125.7333333333336</v>
      </c>
      <c r="I469" s="36">
        <v>2150.166666666667</v>
      </c>
      <c r="J469" s="36">
        <v>2185.5333333333338</v>
      </c>
      <c r="K469" s="31">
        <v>2114.8000000000002</v>
      </c>
      <c r="L469" s="31">
        <v>2055</v>
      </c>
      <c r="M469" s="31">
        <v>7.2946999999999997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37.1</v>
      </c>
      <c r="D470" s="36">
        <v>37.233333333333334</v>
      </c>
      <c r="E470" s="36">
        <v>36.866666666666667</v>
      </c>
      <c r="F470" s="36">
        <v>36.633333333333333</v>
      </c>
      <c r="G470" s="36">
        <v>36.266666666666666</v>
      </c>
      <c r="H470" s="36">
        <v>37.466666666666669</v>
      </c>
      <c r="I470" s="36">
        <v>37.833333333333343</v>
      </c>
      <c r="J470" s="36">
        <v>38.06666666666667</v>
      </c>
      <c r="K470" s="31">
        <v>37.6</v>
      </c>
      <c r="L470" s="31">
        <v>37</v>
      </c>
      <c r="M470" s="31">
        <v>60.171759999999999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385.5</v>
      </c>
      <c r="D471" s="36">
        <v>385.2</v>
      </c>
      <c r="E471" s="36">
        <v>380.4</v>
      </c>
      <c r="F471" s="36">
        <v>375.3</v>
      </c>
      <c r="G471" s="36">
        <v>370.5</v>
      </c>
      <c r="H471" s="36">
        <v>390.29999999999995</v>
      </c>
      <c r="I471" s="36">
        <v>395.1</v>
      </c>
      <c r="J471" s="36">
        <v>400.19999999999993</v>
      </c>
      <c r="K471" s="31">
        <v>390</v>
      </c>
      <c r="L471" s="31">
        <v>380.1</v>
      </c>
      <c r="M471" s="31">
        <v>5.3445499999999999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384.9</v>
      </c>
      <c r="D472" s="36">
        <v>386.3</v>
      </c>
      <c r="E472" s="36">
        <v>381.6</v>
      </c>
      <c r="F472" s="36">
        <v>378.3</v>
      </c>
      <c r="G472" s="36">
        <v>373.6</v>
      </c>
      <c r="H472" s="36">
        <v>389.6</v>
      </c>
      <c r="I472" s="36">
        <v>394.29999999999995</v>
      </c>
      <c r="J472" s="36">
        <v>397.6</v>
      </c>
      <c r="K472" s="31">
        <v>391</v>
      </c>
      <c r="L472" s="31">
        <v>383</v>
      </c>
      <c r="M472" s="31">
        <v>9.2853300000000001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777.85</v>
      </c>
      <c r="D473" s="36">
        <v>777.73333333333346</v>
      </c>
      <c r="E473" s="36">
        <v>772.01666666666688</v>
      </c>
      <c r="F473" s="36">
        <v>766.18333333333339</v>
      </c>
      <c r="G473" s="36">
        <v>760.46666666666681</v>
      </c>
      <c r="H473" s="36">
        <v>783.56666666666695</v>
      </c>
      <c r="I473" s="36">
        <v>789.28333333333342</v>
      </c>
      <c r="J473" s="36">
        <v>795.11666666666702</v>
      </c>
      <c r="K473" s="31">
        <v>783.45</v>
      </c>
      <c r="L473" s="31">
        <v>771.9</v>
      </c>
      <c r="M473" s="31">
        <v>0.50614000000000003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2924.3</v>
      </c>
      <c r="D474" s="36">
        <v>2939.8166666666671</v>
      </c>
      <c r="E474" s="36">
        <v>2904.483333333334</v>
      </c>
      <c r="F474" s="36">
        <v>2884.666666666667</v>
      </c>
      <c r="G474" s="36">
        <v>2849.3333333333339</v>
      </c>
      <c r="H474" s="36">
        <v>2959.6333333333341</v>
      </c>
      <c r="I474" s="36">
        <v>2994.9666666666672</v>
      </c>
      <c r="J474" s="36">
        <v>3014.7833333333342</v>
      </c>
      <c r="K474" s="31">
        <v>2975.15</v>
      </c>
      <c r="L474" s="31">
        <v>2920</v>
      </c>
      <c r="M474" s="31">
        <v>2.4620099999999998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45.65</v>
      </c>
      <c r="D475" s="36">
        <v>45.466666666666669</v>
      </c>
      <c r="E475" s="36">
        <v>45.083333333333336</v>
      </c>
      <c r="F475" s="36">
        <v>44.516666666666666</v>
      </c>
      <c r="G475" s="36">
        <v>44.133333333333333</v>
      </c>
      <c r="H475" s="36">
        <v>46.033333333333339</v>
      </c>
      <c r="I475" s="36">
        <v>46.416666666666664</v>
      </c>
      <c r="J475" s="36">
        <v>46.983333333333341</v>
      </c>
      <c r="K475" s="31">
        <v>45.85</v>
      </c>
      <c r="L475" s="31">
        <v>44.9</v>
      </c>
      <c r="M475" s="31">
        <v>75.74042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1550.25</v>
      </c>
      <c r="D476" s="36">
        <v>1554.3333333333333</v>
      </c>
      <c r="E476" s="36">
        <v>1538.5666666666666</v>
      </c>
      <c r="F476" s="36">
        <v>1526.8833333333334</v>
      </c>
      <c r="G476" s="36">
        <v>1511.1166666666668</v>
      </c>
      <c r="H476" s="36">
        <v>1566.0166666666664</v>
      </c>
      <c r="I476" s="36">
        <v>1581.7833333333333</v>
      </c>
      <c r="J476" s="36">
        <v>1593.4666666666662</v>
      </c>
      <c r="K476" s="31">
        <v>1570.1</v>
      </c>
      <c r="L476" s="31">
        <v>1542.65</v>
      </c>
      <c r="M476" s="31">
        <v>10.0778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41.4</v>
      </c>
      <c r="D477" s="36">
        <v>41.733333333333334</v>
      </c>
      <c r="E477" s="36">
        <v>40.866666666666667</v>
      </c>
      <c r="F477" s="36">
        <v>40.333333333333336</v>
      </c>
      <c r="G477" s="36">
        <v>39.466666666666669</v>
      </c>
      <c r="H477" s="36">
        <v>42.266666666666666</v>
      </c>
      <c r="I477" s="36">
        <v>43.13333333333334</v>
      </c>
      <c r="J477" s="36">
        <v>43.666666666666664</v>
      </c>
      <c r="K477" s="31">
        <v>42.6</v>
      </c>
      <c r="L477" s="31">
        <v>41.2</v>
      </c>
      <c r="M477" s="31">
        <v>264.53525000000002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444.5</v>
      </c>
      <c r="D478" s="36">
        <v>443.93333333333339</v>
      </c>
      <c r="E478" s="36">
        <v>440.4166666666668</v>
      </c>
      <c r="F478" s="36">
        <v>436.33333333333343</v>
      </c>
      <c r="G478" s="36">
        <v>432.81666666666683</v>
      </c>
      <c r="H478" s="36">
        <v>448.01666666666677</v>
      </c>
      <c r="I478" s="36">
        <v>451.53333333333342</v>
      </c>
      <c r="J478" s="36">
        <v>455.61666666666673</v>
      </c>
      <c r="K478" s="31">
        <v>447.45</v>
      </c>
      <c r="L478" s="31">
        <v>439.85</v>
      </c>
      <c r="M478" s="31">
        <v>1.08196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8343</v>
      </c>
      <c r="D479" s="36">
        <v>8304.0666666666675</v>
      </c>
      <c r="E479" s="36">
        <v>8218.133333333335</v>
      </c>
      <c r="F479" s="36">
        <v>8093.2666666666673</v>
      </c>
      <c r="G479" s="36">
        <v>8007.3333333333348</v>
      </c>
      <c r="H479" s="36">
        <v>8428.9333333333343</v>
      </c>
      <c r="I479" s="36">
        <v>8514.866666666665</v>
      </c>
      <c r="J479" s="36">
        <v>8639.7333333333354</v>
      </c>
      <c r="K479" s="31">
        <v>8390</v>
      </c>
      <c r="L479" s="31">
        <v>8179.2</v>
      </c>
      <c r="M479" s="31">
        <v>4.3962199999999996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104.1</v>
      </c>
      <c r="D480" s="36">
        <v>104.48333333333333</v>
      </c>
      <c r="E480" s="36">
        <v>103.11666666666667</v>
      </c>
      <c r="F480" s="36">
        <v>102.13333333333334</v>
      </c>
      <c r="G480" s="36">
        <v>100.76666666666668</v>
      </c>
      <c r="H480" s="36">
        <v>105.46666666666667</v>
      </c>
      <c r="I480" s="36">
        <v>106.83333333333331</v>
      </c>
      <c r="J480" s="36">
        <v>107.81666666666666</v>
      </c>
      <c r="K480" s="31">
        <v>105.85</v>
      </c>
      <c r="L480" s="31">
        <v>103.5</v>
      </c>
      <c r="M480" s="31">
        <v>185.07914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1580</v>
      </c>
      <c r="D481" s="36">
        <v>1584.6166666666668</v>
      </c>
      <c r="E481" s="36">
        <v>1567.3333333333335</v>
      </c>
      <c r="F481" s="36">
        <v>1554.6666666666667</v>
      </c>
      <c r="G481" s="36">
        <v>1537.3833333333334</v>
      </c>
      <c r="H481" s="36">
        <v>1597.2833333333335</v>
      </c>
      <c r="I481" s="36">
        <v>1614.5666666666668</v>
      </c>
      <c r="J481" s="31">
        <v>1627.2333333333336</v>
      </c>
      <c r="K481" s="31">
        <v>1601.9</v>
      </c>
      <c r="L481" s="31">
        <v>1571.95</v>
      </c>
      <c r="M481" s="53">
        <v>1.4762500000000001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1050.3499999999999</v>
      </c>
      <c r="D482" s="36">
        <v>1045.7</v>
      </c>
      <c r="E482" s="36">
        <v>1037.4000000000001</v>
      </c>
      <c r="F482" s="36">
        <v>1024.45</v>
      </c>
      <c r="G482" s="36">
        <v>1016.1500000000001</v>
      </c>
      <c r="H482" s="36">
        <v>1058.6500000000001</v>
      </c>
      <c r="I482" s="36">
        <v>1066.9499999999998</v>
      </c>
      <c r="J482" s="31">
        <v>1079.9000000000001</v>
      </c>
      <c r="K482" s="31">
        <v>1054</v>
      </c>
      <c r="L482" s="31">
        <v>1032.75</v>
      </c>
      <c r="M482" s="53">
        <v>14.064769999999999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598.4</v>
      </c>
      <c r="D483" s="36">
        <v>600.7833333333333</v>
      </c>
      <c r="E483" s="36">
        <v>594.61666666666656</v>
      </c>
      <c r="F483" s="36">
        <v>590.83333333333326</v>
      </c>
      <c r="G483" s="36">
        <v>584.66666666666652</v>
      </c>
      <c r="H483" s="36">
        <v>604.56666666666661</v>
      </c>
      <c r="I483" s="36">
        <v>610.73333333333335</v>
      </c>
      <c r="J483" s="36">
        <v>614.51666666666665</v>
      </c>
      <c r="K483" s="31">
        <v>606.95000000000005</v>
      </c>
      <c r="L483" s="31">
        <v>597</v>
      </c>
      <c r="M483" s="31">
        <v>2.6444899999999998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627.75</v>
      </c>
      <c r="D484" s="36">
        <v>627.08333333333337</v>
      </c>
      <c r="E484" s="36">
        <v>624.56666666666672</v>
      </c>
      <c r="F484" s="36">
        <v>621.38333333333333</v>
      </c>
      <c r="G484" s="36">
        <v>618.86666666666667</v>
      </c>
      <c r="H484" s="36">
        <v>630.26666666666677</v>
      </c>
      <c r="I484" s="36">
        <v>632.78333333333342</v>
      </c>
      <c r="J484" s="31">
        <v>635.96666666666681</v>
      </c>
      <c r="K484" s="31">
        <v>629.6</v>
      </c>
      <c r="L484" s="31">
        <v>623.9</v>
      </c>
      <c r="M484" s="53">
        <v>20.532119999999999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792.05</v>
      </c>
      <c r="D485" s="36">
        <v>794.36666666666667</v>
      </c>
      <c r="E485" s="36">
        <v>784.73333333333335</v>
      </c>
      <c r="F485" s="36">
        <v>777.41666666666663</v>
      </c>
      <c r="G485" s="36">
        <v>767.7833333333333</v>
      </c>
      <c r="H485" s="36">
        <v>801.68333333333339</v>
      </c>
      <c r="I485" s="36">
        <v>811.31666666666683</v>
      </c>
      <c r="J485" s="36">
        <v>818.63333333333344</v>
      </c>
      <c r="K485" s="31">
        <v>804</v>
      </c>
      <c r="L485" s="31">
        <v>787.05</v>
      </c>
      <c r="M485" s="31">
        <v>0.91874999999999996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665.5</v>
      </c>
      <c r="D486" s="36">
        <v>668.36666666666667</v>
      </c>
      <c r="E486" s="36">
        <v>660.63333333333333</v>
      </c>
      <c r="F486" s="36">
        <v>655.76666666666665</v>
      </c>
      <c r="G486" s="36">
        <v>648.0333333333333</v>
      </c>
      <c r="H486" s="36">
        <v>673.23333333333335</v>
      </c>
      <c r="I486" s="36">
        <v>680.9666666666667</v>
      </c>
      <c r="J486" s="36">
        <v>685.83333333333337</v>
      </c>
      <c r="K486" s="31">
        <v>676.1</v>
      </c>
      <c r="L486" s="31">
        <v>663.5</v>
      </c>
      <c r="M486" s="31">
        <v>3.4306999999999999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430.5</v>
      </c>
      <c r="D487" s="36">
        <v>431.75</v>
      </c>
      <c r="E487" s="36">
        <v>427.5</v>
      </c>
      <c r="F487" s="36">
        <v>424.5</v>
      </c>
      <c r="G487" s="36">
        <v>420.25</v>
      </c>
      <c r="H487" s="36">
        <v>434.75</v>
      </c>
      <c r="I487" s="36">
        <v>439</v>
      </c>
      <c r="J487" s="36">
        <v>442</v>
      </c>
      <c r="K487" s="31">
        <v>436</v>
      </c>
      <c r="L487" s="31">
        <v>428.75</v>
      </c>
      <c r="M487" s="31">
        <v>2.1347700000000001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371.65</v>
      </c>
      <c r="D488" s="36">
        <v>373.81666666666666</v>
      </c>
      <c r="E488" s="36">
        <v>368.13333333333333</v>
      </c>
      <c r="F488" s="36">
        <v>364.61666666666667</v>
      </c>
      <c r="G488" s="36">
        <v>358.93333333333334</v>
      </c>
      <c r="H488" s="36">
        <v>377.33333333333331</v>
      </c>
      <c r="I488" s="36">
        <v>383.01666666666659</v>
      </c>
      <c r="J488" s="36">
        <v>386.5333333333333</v>
      </c>
      <c r="K488" s="31">
        <v>379.5</v>
      </c>
      <c r="L488" s="31">
        <v>370.3</v>
      </c>
      <c r="M488" s="31">
        <v>1.84812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498.45</v>
      </c>
      <c r="D489" s="36">
        <v>500.7</v>
      </c>
      <c r="E489" s="36">
        <v>492.75</v>
      </c>
      <c r="F489" s="36">
        <v>487.05</v>
      </c>
      <c r="G489" s="36">
        <v>479.1</v>
      </c>
      <c r="H489" s="36">
        <v>506.4</v>
      </c>
      <c r="I489" s="36">
        <v>514.34999999999991</v>
      </c>
      <c r="J489" s="36">
        <v>520.04999999999995</v>
      </c>
      <c r="K489" s="31">
        <v>508.65</v>
      </c>
      <c r="L489" s="31">
        <v>495</v>
      </c>
      <c r="M489" s="31">
        <v>2.0740699999999999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917.65</v>
      </c>
      <c r="D490" s="36">
        <v>927.55000000000007</v>
      </c>
      <c r="E490" s="36">
        <v>904.10000000000014</v>
      </c>
      <c r="F490" s="36">
        <v>890.55000000000007</v>
      </c>
      <c r="G490" s="36">
        <v>867.10000000000014</v>
      </c>
      <c r="H490" s="36">
        <v>941.10000000000014</v>
      </c>
      <c r="I490" s="36">
        <v>964.55000000000018</v>
      </c>
      <c r="J490" s="36">
        <v>978.10000000000014</v>
      </c>
      <c r="K490" s="31">
        <v>951</v>
      </c>
      <c r="L490" s="31">
        <v>914</v>
      </c>
      <c r="M490" s="31">
        <v>27.403849999999998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1294.0999999999999</v>
      </c>
      <c r="D491" s="36">
        <v>1291.6000000000001</v>
      </c>
      <c r="E491" s="36">
        <v>1275.2500000000002</v>
      </c>
      <c r="F491" s="36">
        <v>1256.4000000000001</v>
      </c>
      <c r="G491" s="36">
        <v>1240.0500000000002</v>
      </c>
      <c r="H491" s="36">
        <v>1310.4500000000003</v>
      </c>
      <c r="I491" s="36">
        <v>1326.8000000000002</v>
      </c>
      <c r="J491" s="36">
        <v>1345.6500000000003</v>
      </c>
      <c r="K491" s="31">
        <v>1307.95</v>
      </c>
      <c r="L491" s="31">
        <v>1272.75</v>
      </c>
      <c r="M491" s="31">
        <v>0.42248000000000002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227.65</v>
      </c>
      <c r="D492" s="36">
        <v>226.58333333333334</v>
      </c>
      <c r="E492" s="36">
        <v>223.2166666666667</v>
      </c>
      <c r="F492" s="36">
        <v>218.78333333333336</v>
      </c>
      <c r="G492" s="36">
        <v>215.41666666666671</v>
      </c>
      <c r="H492" s="36">
        <v>231.01666666666668</v>
      </c>
      <c r="I492" s="36">
        <v>234.3833333333333</v>
      </c>
      <c r="J492" s="36">
        <v>238.81666666666666</v>
      </c>
      <c r="K492" s="31">
        <v>229.95</v>
      </c>
      <c r="L492" s="31">
        <v>222.15</v>
      </c>
      <c r="M492" s="31">
        <v>122.16513999999999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293.7</v>
      </c>
      <c r="D493" s="36">
        <v>293.83333333333331</v>
      </c>
      <c r="E493" s="36">
        <v>290.76666666666665</v>
      </c>
      <c r="F493" s="36">
        <v>287.83333333333331</v>
      </c>
      <c r="G493" s="36">
        <v>284.76666666666665</v>
      </c>
      <c r="H493" s="36">
        <v>296.76666666666665</v>
      </c>
      <c r="I493" s="36">
        <v>299.83333333333337</v>
      </c>
      <c r="J493" s="36">
        <v>302.76666666666665</v>
      </c>
      <c r="K493" s="31">
        <v>296.89999999999998</v>
      </c>
      <c r="L493" s="31">
        <v>290.89999999999998</v>
      </c>
      <c r="M493" s="31">
        <v>2.37534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518.5</v>
      </c>
      <c r="D494" s="36">
        <v>519.2166666666667</v>
      </c>
      <c r="E494" s="36">
        <v>512.63333333333344</v>
      </c>
      <c r="F494" s="36">
        <v>506.76666666666677</v>
      </c>
      <c r="G494" s="36">
        <v>500.18333333333351</v>
      </c>
      <c r="H494" s="36">
        <v>525.08333333333337</v>
      </c>
      <c r="I494" s="36">
        <v>531.66666666666663</v>
      </c>
      <c r="J494" s="36">
        <v>537.5333333333333</v>
      </c>
      <c r="K494" s="31">
        <v>525.79999999999995</v>
      </c>
      <c r="L494" s="31">
        <v>513.35</v>
      </c>
      <c r="M494" s="31">
        <v>2.0348600000000001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1829.3</v>
      </c>
      <c r="D495" s="36">
        <v>1834.7833333333335</v>
      </c>
      <c r="E495" s="36">
        <v>1814.5666666666671</v>
      </c>
      <c r="F495" s="36">
        <v>1799.8333333333335</v>
      </c>
      <c r="G495" s="36">
        <v>1779.616666666667</v>
      </c>
      <c r="H495" s="36">
        <v>1849.5166666666671</v>
      </c>
      <c r="I495" s="36">
        <v>1869.7333333333338</v>
      </c>
      <c r="J495" s="36">
        <v>1884.4666666666672</v>
      </c>
      <c r="K495" s="31">
        <v>1855</v>
      </c>
      <c r="L495" s="31">
        <v>1820.05</v>
      </c>
      <c r="M495" s="31">
        <v>0.23977000000000001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1950</v>
      </c>
      <c r="D496" s="36">
        <v>1959.9166666666667</v>
      </c>
      <c r="E496" s="36">
        <v>1936.1333333333334</v>
      </c>
      <c r="F496" s="36">
        <v>1922.2666666666667</v>
      </c>
      <c r="G496" s="36">
        <v>1898.4833333333333</v>
      </c>
      <c r="H496" s="36">
        <v>1973.7833333333335</v>
      </c>
      <c r="I496" s="36">
        <v>1997.5666666666668</v>
      </c>
      <c r="J496" s="36">
        <v>2011.4333333333336</v>
      </c>
      <c r="K496" s="31">
        <v>1983.7</v>
      </c>
      <c r="L496" s="31">
        <v>1946.05</v>
      </c>
      <c r="M496" s="31">
        <v>0.23641999999999999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11.85</v>
      </c>
      <c r="D497" s="36">
        <v>11.666666666666666</v>
      </c>
      <c r="E497" s="36">
        <v>11.333333333333332</v>
      </c>
      <c r="F497" s="36">
        <v>10.816666666666666</v>
      </c>
      <c r="G497" s="36">
        <v>10.483333333333333</v>
      </c>
      <c r="H497" s="36">
        <v>12.183333333333332</v>
      </c>
      <c r="I497" s="36">
        <v>12.516666666666664</v>
      </c>
      <c r="J497" s="36">
        <v>13.033333333333331</v>
      </c>
      <c r="K497" s="31">
        <v>12</v>
      </c>
      <c r="L497" s="31">
        <v>11.15</v>
      </c>
      <c r="M497" s="31">
        <v>3791.2240499999998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862.7</v>
      </c>
      <c r="D498" s="36">
        <v>863.25</v>
      </c>
      <c r="E498" s="36">
        <v>855.6</v>
      </c>
      <c r="F498" s="36">
        <v>848.5</v>
      </c>
      <c r="G498" s="36">
        <v>840.85</v>
      </c>
      <c r="H498" s="36">
        <v>870.35</v>
      </c>
      <c r="I498" s="36">
        <v>878.00000000000011</v>
      </c>
      <c r="J498" s="36">
        <v>885.1</v>
      </c>
      <c r="K498" s="31">
        <v>870.9</v>
      </c>
      <c r="L498" s="31">
        <v>856.15</v>
      </c>
      <c r="M498" s="31">
        <v>5.07986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410.3</v>
      </c>
      <c r="D499" s="36">
        <v>407.09999999999997</v>
      </c>
      <c r="E499" s="36">
        <v>395.19999999999993</v>
      </c>
      <c r="F499" s="36">
        <v>380.09999999999997</v>
      </c>
      <c r="G499" s="36">
        <v>368.19999999999993</v>
      </c>
      <c r="H499" s="36">
        <v>422.19999999999993</v>
      </c>
      <c r="I499" s="36">
        <v>434.09999999999991</v>
      </c>
      <c r="J499" s="36">
        <v>449.19999999999993</v>
      </c>
      <c r="K499" s="31">
        <v>419</v>
      </c>
      <c r="L499" s="31">
        <v>392</v>
      </c>
      <c r="M499" s="31">
        <v>42.623730000000002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124.35</v>
      </c>
      <c r="D500" s="36">
        <v>122.60000000000001</v>
      </c>
      <c r="E500" s="36">
        <v>120.00000000000001</v>
      </c>
      <c r="F500" s="36">
        <v>115.65</v>
      </c>
      <c r="G500" s="36">
        <v>113.05000000000001</v>
      </c>
      <c r="H500" s="36">
        <v>126.95000000000002</v>
      </c>
      <c r="I500" s="36">
        <v>129.55000000000001</v>
      </c>
      <c r="J500" s="36">
        <v>133.90000000000003</v>
      </c>
      <c r="K500" s="31">
        <v>125.2</v>
      </c>
      <c r="L500" s="31">
        <v>118.25</v>
      </c>
      <c r="M500" s="31">
        <v>83.612899999999996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928.5</v>
      </c>
      <c r="D501" s="36">
        <v>936.51666666666677</v>
      </c>
      <c r="E501" s="36">
        <v>918.98333333333358</v>
      </c>
      <c r="F501" s="36">
        <v>909.46666666666681</v>
      </c>
      <c r="G501" s="36">
        <v>891.93333333333362</v>
      </c>
      <c r="H501" s="36">
        <v>946.03333333333353</v>
      </c>
      <c r="I501" s="36">
        <v>963.56666666666661</v>
      </c>
      <c r="J501" s="36">
        <v>973.08333333333348</v>
      </c>
      <c r="K501" s="31">
        <v>954.05</v>
      </c>
      <c r="L501" s="31">
        <v>927</v>
      </c>
      <c r="M501" s="31">
        <v>0.51495999999999997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1672.5</v>
      </c>
      <c r="D502" s="36">
        <v>1669.5</v>
      </c>
      <c r="E502" s="36">
        <v>1658</v>
      </c>
      <c r="F502" s="36">
        <v>1643.5</v>
      </c>
      <c r="G502" s="36">
        <v>1632</v>
      </c>
      <c r="H502" s="36">
        <v>1684</v>
      </c>
      <c r="I502" s="36">
        <v>1695.5</v>
      </c>
      <c r="J502" s="36">
        <v>1710</v>
      </c>
      <c r="K502" s="31">
        <v>1681</v>
      </c>
      <c r="L502" s="31">
        <v>1655</v>
      </c>
      <c r="M502" s="31">
        <v>0.51976999999999995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421.15</v>
      </c>
      <c r="D503" s="36">
        <v>418.0333333333333</v>
      </c>
      <c r="E503" s="36">
        <v>412.11666666666662</v>
      </c>
      <c r="F503" s="36">
        <v>403.08333333333331</v>
      </c>
      <c r="G503" s="36">
        <v>397.16666666666663</v>
      </c>
      <c r="H503" s="36">
        <v>427.06666666666661</v>
      </c>
      <c r="I503" s="36">
        <v>432.98333333333335</v>
      </c>
      <c r="J503" s="31">
        <v>442.01666666666659</v>
      </c>
      <c r="K503" s="31">
        <v>423.95</v>
      </c>
      <c r="L503" s="31">
        <v>409</v>
      </c>
      <c r="M503" s="53">
        <v>95.46114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17.05</v>
      </c>
      <c r="D504" s="36">
        <v>17.133333333333336</v>
      </c>
      <c r="E504" s="36">
        <v>16.916666666666671</v>
      </c>
      <c r="F504" s="36">
        <v>16.783333333333335</v>
      </c>
      <c r="G504" s="36">
        <v>16.56666666666667</v>
      </c>
      <c r="H504" s="36">
        <v>17.266666666666673</v>
      </c>
      <c r="I504" s="36">
        <v>17.483333333333334</v>
      </c>
      <c r="J504" s="31">
        <v>17.616666666666674</v>
      </c>
      <c r="K504" s="31">
        <v>17.350000000000001</v>
      </c>
      <c r="L504" s="31">
        <v>17</v>
      </c>
      <c r="M504" s="53">
        <v>823.37765999999999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259.64999999999998</v>
      </c>
      <c r="D505" s="36">
        <v>260.68333333333334</v>
      </c>
      <c r="E505" s="36">
        <v>257.7166666666667</v>
      </c>
      <c r="F505" s="36">
        <v>255.78333333333336</v>
      </c>
      <c r="G505" s="36">
        <v>252.81666666666672</v>
      </c>
      <c r="H505" s="36">
        <v>262.61666666666667</v>
      </c>
      <c r="I505" s="36">
        <v>265.58333333333326</v>
      </c>
      <c r="J505" s="36">
        <v>267.51666666666665</v>
      </c>
      <c r="K505" s="31">
        <v>263.64999999999998</v>
      </c>
      <c r="L505" s="31">
        <v>258.75</v>
      </c>
      <c r="M505" s="31">
        <v>63.931519999999999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543.5</v>
      </c>
      <c r="D506" s="36">
        <v>548.18333333333339</v>
      </c>
      <c r="E506" s="36">
        <v>536.96666666666681</v>
      </c>
      <c r="F506" s="36">
        <v>530.43333333333339</v>
      </c>
      <c r="G506" s="36">
        <v>519.21666666666681</v>
      </c>
      <c r="H506" s="36">
        <v>554.71666666666681</v>
      </c>
      <c r="I506" s="36">
        <v>565.93333333333351</v>
      </c>
      <c r="J506" s="36">
        <v>572.46666666666681</v>
      </c>
      <c r="K506" s="31">
        <v>559.4</v>
      </c>
      <c r="L506" s="31">
        <v>541.65</v>
      </c>
      <c r="M506" s="31">
        <v>7.9839200000000003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15271.5</v>
      </c>
      <c r="D507" s="36">
        <v>15123.733333333332</v>
      </c>
      <c r="E507" s="36">
        <v>14797.766666666663</v>
      </c>
      <c r="F507" s="36">
        <v>14324.033333333331</v>
      </c>
      <c r="G507" s="36">
        <v>13998.066666666662</v>
      </c>
      <c r="H507" s="36">
        <v>15597.466666666664</v>
      </c>
      <c r="I507" s="36">
        <v>15923.433333333334</v>
      </c>
      <c r="J507" s="31">
        <v>16397.166666666664</v>
      </c>
      <c r="K507" s="31">
        <v>15449.7</v>
      </c>
      <c r="L507" s="31">
        <v>14650</v>
      </c>
      <c r="M507" s="53">
        <v>3.2039999999999999E-2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109</v>
      </c>
      <c r="D508" s="36">
        <v>108.45</v>
      </c>
      <c r="E508" s="36">
        <v>107.10000000000001</v>
      </c>
      <c r="F508" s="36">
        <v>105.2</v>
      </c>
      <c r="G508" s="36">
        <v>103.85000000000001</v>
      </c>
      <c r="H508" s="36">
        <v>110.35000000000001</v>
      </c>
      <c r="I508" s="36">
        <v>111.7</v>
      </c>
      <c r="J508" s="36">
        <v>113.60000000000001</v>
      </c>
      <c r="K508" s="31">
        <v>109.8</v>
      </c>
      <c r="L508" s="31">
        <v>106.55</v>
      </c>
      <c r="M508" s="31">
        <v>938.38782000000003</v>
      </c>
      <c r="N508" s="1"/>
      <c r="O508" s="1"/>
    </row>
    <row r="509" spans="1:15" ht="12.75" customHeight="1">
      <c r="A509" s="255">
        <v>499</v>
      </c>
      <c r="B509" s="256" t="s">
        <v>242</v>
      </c>
      <c r="C509" s="256">
        <v>599.85</v>
      </c>
      <c r="D509" s="257">
        <v>601.61666666666667</v>
      </c>
      <c r="E509" s="257">
        <v>596.23333333333335</v>
      </c>
      <c r="F509" s="257">
        <v>592.61666666666667</v>
      </c>
      <c r="G509" s="257">
        <v>587.23333333333335</v>
      </c>
      <c r="H509" s="257">
        <v>605.23333333333335</v>
      </c>
      <c r="I509" s="257">
        <v>610.61666666666679</v>
      </c>
      <c r="J509" s="257">
        <v>614.23333333333335</v>
      </c>
      <c r="K509" s="258">
        <v>607</v>
      </c>
      <c r="L509" s="258">
        <v>598</v>
      </c>
      <c r="M509" s="258">
        <v>13.803419999999999</v>
      </c>
      <c r="N509" s="1"/>
      <c r="O509" s="1"/>
    </row>
    <row r="510" spans="1:15" ht="12.75" customHeight="1">
      <c r="A510" s="274">
        <v>500</v>
      </c>
      <c r="B510" s="277" t="s">
        <v>562</v>
      </c>
      <c r="C510" s="277">
        <v>1557.8</v>
      </c>
      <c r="D510" s="278">
        <v>1561.5833333333333</v>
      </c>
      <c r="E510" s="278">
        <v>1547.2166666666665</v>
      </c>
      <c r="F510" s="278">
        <v>1536.6333333333332</v>
      </c>
      <c r="G510" s="278">
        <v>1522.2666666666664</v>
      </c>
      <c r="H510" s="278">
        <v>1572.1666666666665</v>
      </c>
      <c r="I510" s="278">
        <v>1586.5333333333333</v>
      </c>
      <c r="J510" s="278">
        <v>1597.1166666666666</v>
      </c>
      <c r="K510" s="274">
        <v>1575.95</v>
      </c>
      <c r="L510" s="274">
        <v>1551</v>
      </c>
      <c r="M510" s="274">
        <v>0.18468999999999999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7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62" t="s">
        <v>566</v>
      </c>
      <c r="C7" s="361"/>
      <c r="D7" s="7">
        <f>Main!B10</f>
        <v>45211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45210</v>
      </c>
      <c r="B10" s="32">
        <v>530881</v>
      </c>
      <c r="C10" s="31" t="s">
        <v>985</v>
      </c>
      <c r="D10" s="31" t="s">
        <v>986</v>
      </c>
      <c r="E10" s="31" t="s">
        <v>576</v>
      </c>
      <c r="F10" s="86">
        <v>12435</v>
      </c>
      <c r="G10" s="32">
        <v>194.37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45210</v>
      </c>
      <c r="B11" s="32">
        <v>539506</v>
      </c>
      <c r="C11" s="31" t="s">
        <v>1024</v>
      </c>
      <c r="D11" s="31" t="s">
        <v>1025</v>
      </c>
      <c r="E11" s="31" t="s">
        <v>576</v>
      </c>
      <c r="F11" s="86">
        <v>190863</v>
      </c>
      <c r="G11" s="32">
        <v>1.48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45210</v>
      </c>
      <c r="B12" s="32">
        <v>524440</v>
      </c>
      <c r="C12" s="31" t="s">
        <v>1026</v>
      </c>
      <c r="D12" s="31" t="s">
        <v>1027</v>
      </c>
      <c r="E12" s="31" t="s">
        <v>575</v>
      </c>
      <c r="F12" s="86">
        <v>120000</v>
      </c>
      <c r="G12" s="32">
        <v>29.5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45210</v>
      </c>
      <c r="B13" s="32">
        <v>524440</v>
      </c>
      <c r="C13" s="31" t="s">
        <v>1026</v>
      </c>
      <c r="D13" s="31" t="s">
        <v>1028</v>
      </c>
      <c r="E13" s="31" t="s">
        <v>576</v>
      </c>
      <c r="F13" s="86">
        <v>119728</v>
      </c>
      <c r="G13" s="32">
        <v>29.5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45210</v>
      </c>
      <c r="B14" s="32">
        <v>544000</v>
      </c>
      <c r="C14" s="31" t="s">
        <v>987</v>
      </c>
      <c r="D14" s="31" t="s">
        <v>1029</v>
      </c>
      <c r="E14" s="31" t="s">
        <v>575</v>
      </c>
      <c r="F14" s="86">
        <v>144000</v>
      </c>
      <c r="G14" s="32">
        <v>24.73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45210</v>
      </c>
      <c r="B15" s="32">
        <v>544000</v>
      </c>
      <c r="C15" s="31" t="s">
        <v>987</v>
      </c>
      <c r="D15" s="31" t="s">
        <v>988</v>
      </c>
      <c r="E15" s="31" t="s">
        <v>575</v>
      </c>
      <c r="F15" s="86">
        <v>120000</v>
      </c>
      <c r="G15" s="32">
        <v>24.95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45210</v>
      </c>
      <c r="B16" s="32">
        <v>531327</v>
      </c>
      <c r="C16" s="31" t="s">
        <v>1030</v>
      </c>
      <c r="D16" s="31" t="s">
        <v>1031</v>
      </c>
      <c r="E16" s="31" t="s">
        <v>575</v>
      </c>
      <c r="F16" s="86">
        <v>24792</v>
      </c>
      <c r="G16" s="32">
        <v>4.9000000000000004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45210</v>
      </c>
      <c r="B17" s="32">
        <v>540681</v>
      </c>
      <c r="C17" s="31" t="s">
        <v>989</v>
      </c>
      <c r="D17" s="31" t="s">
        <v>1032</v>
      </c>
      <c r="E17" s="31" t="s">
        <v>576</v>
      </c>
      <c r="F17" s="86">
        <v>30000</v>
      </c>
      <c r="G17" s="32">
        <v>29.29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45210</v>
      </c>
      <c r="B18" s="32">
        <v>504340</v>
      </c>
      <c r="C18" s="31" t="s">
        <v>1033</v>
      </c>
      <c r="D18" s="31" t="s">
        <v>898</v>
      </c>
      <c r="E18" s="31" t="s">
        <v>575</v>
      </c>
      <c r="F18" s="86">
        <v>129238</v>
      </c>
      <c r="G18" s="32">
        <v>9.36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45210</v>
      </c>
      <c r="B19" s="32">
        <v>504340</v>
      </c>
      <c r="C19" s="31" t="s">
        <v>1033</v>
      </c>
      <c r="D19" s="31" t="s">
        <v>1034</v>
      </c>
      <c r="E19" s="31" t="s">
        <v>576</v>
      </c>
      <c r="F19" s="86">
        <v>68609</v>
      </c>
      <c r="G19" s="32">
        <v>9.25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45210</v>
      </c>
      <c r="B20" s="32">
        <v>541983</v>
      </c>
      <c r="C20" s="31" t="s">
        <v>918</v>
      </c>
      <c r="D20" s="31" t="s">
        <v>1035</v>
      </c>
      <c r="E20" s="31" t="s">
        <v>575</v>
      </c>
      <c r="F20" s="86">
        <v>9000</v>
      </c>
      <c r="G20" s="32">
        <v>26.63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45210</v>
      </c>
      <c r="B21" s="32">
        <v>541983</v>
      </c>
      <c r="C21" s="31" t="s">
        <v>918</v>
      </c>
      <c r="D21" s="31" t="s">
        <v>1035</v>
      </c>
      <c r="E21" s="31" t="s">
        <v>576</v>
      </c>
      <c r="F21" s="86">
        <v>59000</v>
      </c>
      <c r="G21" s="32">
        <v>26.33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45210</v>
      </c>
      <c r="B22" s="32">
        <v>541983</v>
      </c>
      <c r="C22" s="31" t="s">
        <v>918</v>
      </c>
      <c r="D22" s="31" t="s">
        <v>990</v>
      </c>
      <c r="E22" s="31" t="s">
        <v>575</v>
      </c>
      <c r="F22" s="86">
        <v>90000</v>
      </c>
      <c r="G22" s="32">
        <v>26.33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45210</v>
      </c>
      <c r="B23" s="32">
        <v>541983</v>
      </c>
      <c r="C23" s="31" t="s">
        <v>918</v>
      </c>
      <c r="D23" s="31" t="s">
        <v>898</v>
      </c>
      <c r="E23" s="31" t="s">
        <v>575</v>
      </c>
      <c r="F23" s="86">
        <v>83000</v>
      </c>
      <c r="G23" s="32">
        <v>26.34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45210</v>
      </c>
      <c r="B24" s="32">
        <v>541337</v>
      </c>
      <c r="C24" s="31" t="s">
        <v>1036</v>
      </c>
      <c r="D24" s="31" t="s">
        <v>1037</v>
      </c>
      <c r="E24" s="31" t="s">
        <v>575</v>
      </c>
      <c r="F24" s="86">
        <v>51000</v>
      </c>
      <c r="G24" s="32">
        <v>6.16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45210</v>
      </c>
      <c r="B25" s="32">
        <v>541337</v>
      </c>
      <c r="C25" s="31" t="s">
        <v>1036</v>
      </c>
      <c r="D25" s="31" t="s">
        <v>1038</v>
      </c>
      <c r="E25" s="31" t="s">
        <v>576</v>
      </c>
      <c r="F25" s="86">
        <v>84000</v>
      </c>
      <c r="G25" s="32">
        <v>6.16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45210</v>
      </c>
      <c r="B26" s="32">
        <v>540198</v>
      </c>
      <c r="C26" s="31" t="s">
        <v>1039</v>
      </c>
      <c r="D26" s="31" t="s">
        <v>1040</v>
      </c>
      <c r="E26" s="31" t="s">
        <v>576</v>
      </c>
      <c r="F26" s="86">
        <v>152304</v>
      </c>
      <c r="G26" s="32">
        <v>32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45210</v>
      </c>
      <c r="B27" s="32">
        <v>540198</v>
      </c>
      <c r="C27" s="31" t="s">
        <v>1039</v>
      </c>
      <c r="D27" s="31" t="s">
        <v>1041</v>
      </c>
      <c r="E27" s="31" t="s">
        <v>575</v>
      </c>
      <c r="F27" s="86">
        <v>151710</v>
      </c>
      <c r="G27" s="32">
        <v>32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45210</v>
      </c>
      <c r="B28" s="32">
        <v>523289</v>
      </c>
      <c r="C28" s="31" t="s">
        <v>1042</v>
      </c>
      <c r="D28" s="31" t="s">
        <v>1043</v>
      </c>
      <c r="E28" s="31" t="s">
        <v>576</v>
      </c>
      <c r="F28" s="86">
        <v>66300</v>
      </c>
      <c r="G28" s="32">
        <v>56.35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45210</v>
      </c>
      <c r="B29" s="32">
        <v>541634</v>
      </c>
      <c r="C29" s="31" t="s">
        <v>991</v>
      </c>
      <c r="D29" s="31" t="s">
        <v>1044</v>
      </c>
      <c r="E29" s="31" t="s">
        <v>576</v>
      </c>
      <c r="F29" s="86">
        <v>74260</v>
      </c>
      <c r="G29" s="32">
        <v>51.18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45210</v>
      </c>
      <c r="B30" s="32">
        <v>541634</v>
      </c>
      <c r="C30" s="31" t="s">
        <v>991</v>
      </c>
      <c r="D30" s="31" t="s">
        <v>1044</v>
      </c>
      <c r="E30" s="31" t="s">
        <v>575</v>
      </c>
      <c r="F30" s="86">
        <v>74260</v>
      </c>
      <c r="G30" s="32">
        <v>53.17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45210</v>
      </c>
      <c r="B31" s="32">
        <v>541634</v>
      </c>
      <c r="C31" s="31" t="s">
        <v>991</v>
      </c>
      <c r="D31" s="31" t="s">
        <v>992</v>
      </c>
      <c r="E31" s="31" t="s">
        <v>576</v>
      </c>
      <c r="F31" s="86">
        <v>100000</v>
      </c>
      <c r="G31" s="32">
        <v>53.15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45210</v>
      </c>
      <c r="B32" s="32">
        <v>543366</v>
      </c>
      <c r="C32" s="31" t="s">
        <v>1045</v>
      </c>
      <c r="D32" s="31" t="s">
        <v>1046</v>
      </c>
      <c r="E32" s="31" t="s">
        <v>575</v>
      </c>
      <c r="F32" s="86">
        <v>4800</v>
      </c>
      <c r="G32" s="32">
        <v>73.81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45210</v>
      </c>
      <c r="B33" s="32">
        <v>543366</v>
      </c>
      <c r="C33" s="31" t="s">
        <v>1045</v>
      </c>
      <c r="D33" s="31" t="s">
        <v>1047</v>
      </c>
      <c r="E33" s="31" t="s">
        <v>576</v>
      </c>
      <c r="F33" s="86">
        <v>10800</v>
      </c>
      <c r="G33" s="32">
        <v>72.81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45210</v>
      </c>
      <c r="B34" s="32">
        <v>539574</v>
      </c>
      <c r="C34" s="31" t="s">
        <v>1048</v>
      </c>
      <c r="D34" s="31" t="s">
        <v>1049</v>
      </c>
      <c r="E34" s="31" t="s">
        <v>576</v>
      </c>
      <c r="F34" s="86">
        <v>150181</v>
      </c>
      <c r="G34" s="32">
        <v>45.38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45210</v>
      </c>
      <c r="B35" s="32">
        <v>539574</v>
      </c>
      <c r="C35" s="31" t="s">
        <v>1048</v>
      </c>
      <c r="D35" s="31" t="s">
        <v>1050</v>
      </c>
      <c r="E35" s="31" t="s">
        <v>575</v>
      </c>
      <c r="F35" s="86">
        <v>65400</v>
      </c>
      <c r="G35" s="32">
        <v>45.38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45210</v>
      </c>
      <c r="B36" s="32">
        <v>539310</v>
      </c>
      <c r="C36" s="31" t="s">
        <v>993</v>
      </c>
      <c r="D36" s="31" t="s">
        <v>995</v>
      </c>
      <c r="E36" s="31" t="s">
        <v>576</v>
      </c>
      <c r="F36" s="86">
        <v>175000</v>
      </c>
      <c r="G36" s="32">
        <v>62.91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45210</v>
      </c>
      <c r="B37" s="32">
        <v>539310</v>
      </c>
      <c r="C37" s="31" t="s">
        <v>993</v>
      </c>
      <c r="D37" s="31" t="s">
        <v>994</v>
      </c>
      <c r="E37" s="31" t="s">
        <v>576</v>
      </c>
      <c r="F37" s="86">
        <v>154064</v>
      </c>
      <c r="G37" s="32">
        <v>63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45210</v>
      </c>
      <c r="B38" s="32">
        <v>539310</v>
      </c>
      <c r="C38" s="31" t="s">
        <v>993</v>
      </c>
      <c r="D38" s="31" t="s">
        <v>1051</v>
      </c>
      <c r="E38" s="31" t="s">
        <v>576</v>
      </c>
      <c r="F38" s="86">
        <v>195114</v>
      </c>
      <c r="G38" s="32">
        <v>62.97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45210</v>
      </c>
      <c r="B39" s="32">
        <v>539310</v>
      </c>
      <c r="C39" s="31" t="s">
        <v>993</v>
      </c>
      <c r="D39" s="31" t="s">
        <v>1052</v>
      </c>
      <c r="E39" s="31" t="s">
        <v>575</v>
      </c>
      <c r="F39" s="86">
        <v>271992</v>
      </c>
      <c r="G39" s="32">
        <v>64.22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45210</v>
      </c>
      <c r="B40" s="32">
        <v>539310</v>
      </c>
      <c r="C40" s="31" t="s">
        <v>993</v>
      </c>
      <c r="D40" s="31" t="s">
        <v>1052</v>
      </c>
      <c r="E40" s="31" t="s">
        <v>576</v>
      </c>
      <c r="F40" s="86">
        <v>271992</v>
      </c>
      <c r="G40" s="32">
        <v>72.37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45210</v>
      </c>
      <c r="B41" s="32">
        <v>539310</v>
      </c>
      <c r="C41" s="31" t="s">
        <v>993</v>
      </c>
      <c r="D41" s="31" t="s">
        <v>1053</v>
      </c>
      <c r="E41" s="31" t="s">
        <v>576</v>
      </c>
      <c r="F41" s="86">
        <v>382074</v>
      </c>
      <c r="G41" s="32">
        <v>65.37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45210</v>
      </c>
      <c r="B42" s="32">
        <v>539310</v>
      </c>
      <c r="C42" s="31" t="s">
        <v>993</v>
      </c>
      <c r="D42" s="31" t="s">
        <v>1053</v>
      </c>
      <c r="E42" s="31" t="s">
        <v>575</v>
      </c>
      <c r="F42" s="86">
        <v>382074</v>
      </c>
      <c r="G42" s="32">
        <v>67.62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45210</v>
      </c>
      <c r="B43" s="32">
        <v>539310</v>
      </c>
      <c r="C43" s="31" t="s">
        <v>993</v>
      </c>
      <c r="D43" s="31" t="s">
        <v>898</v>
      </c>
      <c r="E43" s="31" t="s">
        <v>576</v>
      </c>
      <c r="F43" s="86">
        <v>220967</v>
      </c>
      <c r="G43" s="32">
        <v>70.150000000000006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45210</v>
      </c>
      <c r="B44" s="32">
        <v>539310</v>
      </c>
      <c r="C44" s="31" t="s">
        <v>993</v>
      </c>
      <c r="D44" s="31" t="s">
        <v>969</v>
      </c>
      <c r="E44" s="31" t="s">
        <v>576</v>
      </c>
      <c r="F44" s="86">
        <v>168815</v>
      </c>
      <c r="G44" s="32">
        <v>65.36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45210</v>
      </c>
      <c r="B45" s="32">
        <v>539310</v>
      </c>
      <c r="C45" s="31" t="s">
        <v>993</v>
      </c>
      <c r="D45" s="31" t="s">
        <v>898</v>
      </c>
      <c r="E45" s="31" t="s">
        <v>575</v>
      </c>
      <c r="F45" s="86">
        <v>220967</v>
      </c>
      <c r="G45" s="32">
        <v>62.97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45210</v>
      </c>
      <c r="B46" s="32">
        <v>539310</v>
      </c>
      <c r="C46" s="31" t="s">
        <v>993</v>
      </c>
      <c r="D46" s="31" t="s">
        <v>969</v>
      </c>
      <c r="E46" s="31" t="s">
        <v>575</v>
      </c>
      <c r="F46" s="86">
        <v>168815</v>
      </c>
      <c r="G46" s="32">
        <v>63.54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45210</v>
      </c>
      <c r="B47" s="32">
        <v>539310</v>
      </c>
      <c r="C47" s="31" t="s">
        <v>993</v>
      </c>
      <c r="D47" s="31" t="s">
        <v>1054</v>
      </c>
      <c r="E47" s="31" t="s">
        <v>575</v>
      </c>
      <c r="F47" s="86">
        <v>151925</v>
      </c>
      <c r="G47" s="32">
        <v>71.28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45210</v>
      </c>
      <c r="B48" s="32">
        <v>539310</v>
      </c>
      <c r="C48" s="31" t="s">
        <v>993</v>
      </c>
      <c r="D48" s="31" t="s">
        <v>1054</v>
      </c>
      <c r="E48" s="31" t="s">
        <v>576</v>
      </c>
      <c r="F48" s="86">
        <v>151925</v>
      </c>
      <c r="G48" s="32">
        <v>72.87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45210</v>
      </c>
      <c r="B49" s="32">
        <v>542765</v>
      </c>
      <c r="C49" s="31" t="s">
        <v>996</v>
      </c>
      <c r="D49" s="31" t="s">
        <v>1055</v>
      </c>
      <c r="E49" s="31" t="s">
        <v>576</v>
      </c>
      <c r="F49" s="86">
        <v>2000</v>
      </c>
      <c r="G49" s="32">
        <v>260.7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45210</v>
      </c>
      <c r="B50" s="32">
        <v>542765</v>
      </c>
      <c r="C50" s="31" t="s">
        <v>996</v>
      </c>
      <c r="D50" s="31" t="s">
        <v>1056</v>
      </c>
      <c r="E50" s="31" t="s">
        <v>575</v>
      </c>
      <c r="F50" s="86">
        <v>1000</v>
      </c>
      <c r="G50" s="32">
        <v>260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45210</v>
      </c>
      <c r="B51" s="32">
        <v>542765</v>
      </c>
      <c r="C51" s="31" t="s">
        <v>996</v>
      </c>
      <c r="D51" s="31" t="s">
        <v>1056</v>
      </c>
      <c r="E51" s="31" t="s">
        <v>576</v>
      </c>
      <c r="F51" s="86">
        <v>2000</v>
      </c>
      <c r="G51" s="32">
        <v>260.3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45210</v>
      </c>
      <c r="B52" s="32">
        <v>542765</v>
      </c>
      <c r="C52" s="31" t="s">
        <v>996</v>
      </c>
      <c r="D52" s="31" t="s">
        <v>1057</v>
      </c>
      <c r="E52" s="31" t="s">
        <v>575</v>
      </c>
      <c r="F52" s="86">
        <v>4000</v>
      </c>
      <c r="G52" s="32">
        <v>261.26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45210</v>
      </c>
      <c r="B53" s="32">
        <v>533287</v>
      </c>
      <c r="C53" s="31" t="s">
        <v>1058</v>
      </c>
      <c r="D53" s="31" t="s">
        <v>1059</v>
      </c>
      <c r="E53" s="31" t="s">
        <v>575</v>
      </c>
      <c r="F53" s="86">
        <v>1637708</v>
      </c>
      <c r="G53" s="32">
        <v>6.73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45210</v>
      </c>
      <c r="B54" s="32">
        <v>533287</v>
      </c>
      <c r="C54" s="31" t="s">
        <v>1058</v>
      </c>
      <c r="D54" s="31" t="s">
        <v>1059</v>
      </c>
      <c r="E54" s="31" t="s">
        <v>576</v>
      </c>
      <c r="F54" s="86">
        <v>77311</v>
      </c>
      <c r="G54" s="32">
        <v>6.51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45210</v>
      </c>
      <c r="B55" s="32" t="s">
        <v>1060</v>
      </c>
      <c r="C55" s="31" t="s">
        <v>1061</v>
      </c>
      <c r="D55" s="31" t="s">
        <v>1062</v>
      </c>
      <c r="E55" s="31" t="s">
        <v>575</v>
      </c>
      <c r="F55" s="86">
        <v>74028</v>
      </c>
      <c r="G55" s="32">
        <v>37.090000000000003</v>
      </c>
      <c r="H55" s="32" t="s">
        <v>865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45210</v>
      </c>
      <c r="B56" s="32" t="s">
        <v>1063</v>
      </c>
      <c r="C56" s="31" t="s">
        <v>1064</v>
      </c>
      <c r="D56" s="31" t="s">
        <v>1065</v>
      </c>
      <c r="E56" s="31" t="s">
        <v>575</v>
      </c>
      <c r="F56" s="86">
        <v>274746</v>
      </c>
      <c r="G56" s="32">
        <v>23.91</v>
      </c>
      <c r="H56" s="32" t="s">
        <v>865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45210</v>
      </c>
      <c r="B57" s="32" t="s">
        <v>1066</v>
      </c>
      <c r="C57" s="31" t="s">
        <v>1067</v>
      </c>
      <c r="D57" s="31" t="s">
        <v>1068</v>
      </c>
      <c r="E57" s="31" t="s">
        <v>575</v>
      </c>
      <c r="F57" s="86">
        <v>2000000</v>
      </c>
      <c r="G57" s="32">
        <v>229.8</v>
      </c>
      <c r="H57" s="32" t="s">
        <v>865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45210</v>
      </c>
      <c r="B58" s="32" t="s">
        <v>1069</v>
      </c>
      <c r="C58" s="31" t="s">
        <v>1070</v>
      </c>
      <c r="D58" s="31" t="s">
        <v>577</v>
      </c>
      <c r="E58" s="31" t="s">
        <v>575</v>
      </c>
      <c r="F58" s="86">
        <v>263111</v>
      </c>
      <c r="G58" s="32">
        <v>652.26</v>
      </c>
      <c r="H58" s="32" t="s">
        <v>865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45210</v>
      </c>
      <c r="B59" s="32" t="s">
        <v>724</v>
      </c>
      <c r="C59" s="31" t="s">
        <v>1071</v>
      </c>
      <c r="D59" s="31" t="s">
        <v>942</v>
      </c>
      <c r="E59" s="31" t="s">
        <v>575</v>
      </c>
      <c r="F59" s="86">
        <v>648583</v>
      </c>
      <c r="G59" s="32">
        <v>71.7</v>
      </c>
      <c r="H59" s="32" t="s">
        <v>865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45210</v>
      </c>
      <c r="B60" s="32" t="s">
        <v>724</v>
      </c>
      <c r="C60" s="31" t="s">
        <v>1071</v>
      </c>
      <c r="D60" s="31" t="s">
        <v>577</v>
      </c>
      <c r="E60" s="31" t="s">
        <v>575</v>
      </c>
      <c r="F60" s="86">
        <v>1901992</v>
      </c>
      <c r="G60" s="32">
        <v>72.06</v>
      </c>
      <c r="H60" s="32" t="s">
        <v>865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45210</v>
      </c>
      <c r="B61" s="32" t="s">
        <v>1072</v>
      </c>
      <c r="C61" s="31" t="s">
        <v>1073</v>
      </c>
      <c r="D61" s="31" t="s">
        <v>946</v>
      </c>
      <c r="E61" s="31" t="s">
        <v>575</v>
      </c>
      <c r="F61" s="86">
        <v>248611</v>
      </c>
      <c r="G61" s="32">
        <v>88.49</v>
      </c>
      <c r="H61" s="32" t="s">
        <v>865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45210</v>
      </c>
      <c r="B62" s="32" t="s">
        <v>1074</v>
      </c>
      <c r="C62" s="31" t="s">
        <v>1075</v>
      </c>
      <c r="D62" s="31" t="s">
        <v>1076</v>
      </c>
      <c r="E62" s="31" t="s">
        <v>575</v>
      </c>
      <c r="F62" s="86">
        <v>212438</v>
      </c>
      <c r="G62" s="32">
        <v>98.6</v>
      </c>
      <c r="H62" s="32" t="s">
        <v>865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45210</v>
      </c>
      <c r="B63" s="32" t="s">
        <v>1074</v>
      </c>
      <c r="C63" s="31" t="s">
        <v>1075</v>
      </c>
      <c r="D63" s="31" t="s">
        <v>898</v>
      </c>
      <c r="E63" s="31" t="s">
        <v>575</v>
      </c>
      <c r="F63" s="86">
        <v>324223</v>
      </c>
      <c r="G63" s="32">
        <v>98.56</v>
      </c>
      <c r="H63" s="32" t="s">
        <v>865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45210</v>
      </c>
      <c r="B64" s="32" t="s">
        <v>1074</v>
      </c>
      <c r="C64" s="31" t="s">
        <v>1075</v>
      </c>
      <c r="D64" s="31" t="s">
        <v>1077</v>
      </c>
      <c r="E64" s="31" t="s">
        <v>575</v>
      </c>
      <c r="F64" s="86">
        <v>423049</v>
      </c>
      <c r="G64" s="32">
        <v>98.82</v>
      </c>
      <c r="H64" s="32" t="s">
        <v>865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45210</v>
      </c>
      <c r="B65" s="32" t="s">
        <v>1074</v>
      </c>
      <c r="C65" s="31" t="s">
        <v>1075</v>
      </c>
      <c r="D65" s="31" t="s">
        <v>1078</v>
      </c>
      <c r="E65" s="31" t="s">
        <v>575</v>
      </c>
      <c r="F65" s="86">
        <v>700001</v>
      </c>
      <c r="G65" s="32">
        <v>98.57</v>
      </c>
      <c r="H65" s="32" t="s">
        <v>865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45210</v>
      </c>
      <c r="B66" s="32" t="s">
        <v>970</v>
      </c>
      <c r="C66" s="31" t="s">
        <v>971</v>
      </c>
      <c r="D66" s="31" t="s">
        <v>1077</v>
      </c>
      <c r="E66" s="31" t="s">
        <v>575</v>
      </c>
      <c r="F66" s="86">
        <v>109200</v>
      </c>
      <c r="G66" s="32">
        <v>135.37</v>
      </c>
      <c r="H66" s="32" t="s">
        <v>865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45210</v>
      </c>
      <c r="B67" s="32" t="s">
        <v>1079</v>
      </c>
      <c r="C67" s="31" t="s">
        <v>1080</v>
      </c>
      <c r="D67" s="31" t="s">
        <v>1081</v>
      </c>
      <c r="E67" s="31" t="s">
        <v>575</v>
      </c>
      <c r="F67" s="86">
        <v>238000</v>
      </c>
      <c r="G67" s="32">
        <v>224.07</v>
      </c>
      <c r="H67" s="32" t="s">
        <v>865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45210</v>
      </c>
      <c r="B68" s="32" t="s">
        <v>1082</v>
      </c>
      <c r="C68" s="31" t="s">
        <v>1083</v>
      </c>
      <c r="D68" s="31" t="s">
        <v>577</v>
      </c>
      <c r="E68" s="31" t="s">
        <v>575</v>
      </c>
      <c r="F68" s="86">
        <v>1741277</v>
      </c>
      <c r="G68" s="32">
        <v>60.05</v>
      </c>
      <c r="H68" s="32" t="s">
        <v>865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45210</v>
      </c>
      <c r="B69" s="32" t="s">
        <v>1084</v>
      </c>
      <c r="C69" s="31" t="s">
        <v>1085</v>
      </c>
      <c r="D69" s="31" t="s">
        <v>577</v>
      </c>
      <c r="E69" s="31" t="s">
        <v>575</v>
      </c>
      <c r="F69" s="86">
        <v>1479115</v>
      </c>
      <c r="G69" s="32">
        <v>171.29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45210</v>
      </c>
      <c r="B70" s="32" t="s">
        <v>997</v>
      </c>
      <c r="C70" s="31" t="s">
        <v>998</v>
      </c>
      <c r="D70" s="31" t="s">
        <v>577</v>
      </c>
      <c r="E70" s="31" t="s">
        <v>575</v>
      </c>
      <c r="F70" s="86">
        <v>1735857</v>
      </c>
      <c r="G70" s="32">
        <v>387.88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45210</v>
      </c>
      <c r="B71" s="32" t="s">
        <v>1086</v>
      </c>
      <c r="C71" s="31" t="s">
        <v>1087</v>
      </c>
      <c r="D71" s="31" t="s">
        <v>1088</v>
      </c>
      <c r="E71" s="31" t="s">
        <v>575</v>
      </c>
      <c r="F71" s="86">
        <v>153000</v>
      </c>
      <c r="G71" s="32">
        <v>130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45210</v>
      </c>
      <c r="B72" s="32" t="s">
        <v>1086</v>
      </c>
      <c r="C72" s="31" t="s">
        <v>1087</v>
      </c>
      <c r="D72" s="31" t="s">
        <v>1089</v>
      </c>
      <c r="E72" s="31" t="s">
        <v>575</v>
      </c>
      <c r="F72" s="86">
        <v>120000</v>
      </c>
      <c r="G72" s="32">
        <v>123.58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45210</v>
      </c>
      <c r="B73" s="32" t="s">
        <v>1086</v>
      </c>
      <c r="C73" s="31" t="s">
        <v>1087</v>
      </c>
      <c r="D73" s="31" t="s">
        <v>898</v>
      </c>
      <c r="E73" s="31" t="s">
        <v>575</v>
      </c>
      <c r="F73" s="86">
        <v>90000</v>
      </c>
      <c r="G73" s="32">
        <v>127.86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45210</v>
      </c>
      <c r="B74" s="32" t="s">
        <v>1090</v>
      </c>
      <c r="C74" s="31" t="s">
        <v>1091</v>
      </c>
      <c r="D74" s="31" t="s">
        <v>1092</v>
      </c>
      <c r="E74" s="31" t="s">
        <v>575</v>
      </c>
      <c r="F74" s="86">
        <v>45000</v>
      </c>
      <c r="G74" s="32">
        <v>115.04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45210</v>
      </c>
      <c r="B75" s="32" t="s">
        <v>1093</v>
      </c>
      <c r="C75" s="31" t="s">
        <v>1094</v>
      </c>
      <c r="D75" s="31" t="s">
        <v>577</v>
      </c>
      <c r="E75" s="31" t="s">
        <v>575</v>
      </c>
      <c r="F75" s="86">
        <v>104968</v>
      </c>
      <c r="G75" s="32">
        <v>630.58000000000004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45210</v>
      </c>
      <c r="B76" s="32" t="s">
        <v>1095</v>
      </c>
      <c r="C76" s="31" t="s">
        <v>1096</v>
      </c>
      <c r="D76" s="31" t="s">
        <v>577</v>
      </c>
      <c r="E76" s="31" t="s">
        <v>575</v>
      </c>
      <c r="F76" s="86">
        <v>1288700</v>
      </c>
      <c r="G76" s="32">
        <v>299.49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45210</v>
      </c>
      <c r="B77" s="32" t="s">
        <v>1097</v>
      </c>
      <c r="C77" s="31" t="s">
        <v>1098</v>
      </c>
      <c r="D77" s="31" t="s">
        <v>1099</v>
      </c>
      <c r="E77" s="31" t="s">
        <v>575</v>
      </c>
      <c r="F77" s="86">
        <v>15611675</v>
      </c>
      <c r="G77" s="32">
        <v>12.29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45210</v>
      </c>
      <c r="B78" s="32" t="s">
        <v>1100</v>
      </c>
      <c r="C78" s="31" t="s">
        <v>1101</v>
      </c>
      <c r="D78" s="31" t="s">
        <v>1102</v>
      </c>
      <c r="E78" s="31" t="s">
        <v>575</v>
      </c>
      <c r="F78" s="86">
        <v>70404</v>
      </c>
      <c r="G78" s="32">
        <v>42.7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45210</v>
      </c>
      <c r="B79" s="32" t="s">
        <v>449</v>
      </c>
      <c r="C79" s="31" t="s">
        <v>1103</v>
      </c>
      <c r="D79" s="31" t="s">
        <v>577</v>
      </c>
      <c r="E79" s="31" t="s">
        <v>575</v>
      </c>
      <c r="F79" s="86">
        <v>2153222</v>
      </c>
      <c r="G79" s="32">
        <v>298.70999999999998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45210</v>
      </c>
      <c r="B80" s="32" t="s">
        <v>1104</v>
      </c>
      <c r="C80" s="31" t="s">
        <v>1105</v>
      </c>
      <c r="D80" s="31" t="s">
        <v>1106</v>
      </c>
      <c r="E80" s="31" t="s">
        <v>575</v>
      </c>
      <c r="F80" s="86">
        <v>2550</v>
      </c>
      <c r="G80" s="32">
        <v>85.15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45210</v>
      </c>
      <c r="B81" s="32" t="s">
        <v>1107</v>
      </c>
      <c r="C81" s="31" t="s">
        <v>1108</v>
      </c>
      <c r="D81" s="31" t="s">
        <v>898</v>
      </c>
      <c r="E81" s="31" t="s">
        <v>575</v>
      </c>
      <c r="F81" s="86">
        <v>228800</v>
      </c>
      <c r="G81" s="32">
        <v>58.85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45210</v>
      </c>
      <c r="B82" s="32" t="s">
        <v>1107</v>
      </c>
      <c r="C82" s="31" t="s">
        <v>1108</v>
      </c>
      <c r="D82" s="31" t="s">
        <v>1109</v>
      </c>
      <c r="E82" s="31" t="s">
        <v>575</v>
      </c>
      <c r="F82" s="86">
        <v>302400</v>
      </c>
      <c r="G82" s="32">
        <v>59.5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45210</v>
      </c>
      <c r="B83" s="32" t="s">
        <v>1110</v>
      </c>
      <c r="C83" s="31" t="s">
        <v>1111</v>
      </c>
      <c r="D83" s="31" t="s">
        <v>1112</v>
      </c>
      <c r="E83" s="31" t="s">
        <v>575</v>
      </c>
      <c r="F83" s="86">
        <v>100000</v>
      </c>
      <c r="G83" s="32">
        <v>58.98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45210</v>
      </c>
      <c r="B84" s="32" t="s">
        <v>1110</v>
      </c>
      <c r="C84" s="31" t="s">
        <v>1111</v>
      </c>
      <c r="D84" s="31" t="s">
        <v>976</v>
      </c>
      <c r="E84" s="31" t="s">
        <v>575</v>
      </c>
      <c r="F84" s="86">
        <v>87624</v>
      </c>
      <c r="G84" s="32">
        <v>59.42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45210</v>
      </c>
      <c r="B85" s="32" t="s">
        <v>177</v>
      </c>
      <c r="C85" s="31" t="s">
        <v>1113</v>
      </c>
      <c r="D85" s="31" t="s">
        <v>577</v>
      </c>
      <c r="E85" s="31" t="s">
        <v>575</v>
      </c>
      <c r="F85" s="86">
        <v>255771</v>
      </c>
      <c r="G85" s="32">
        <v>2157.52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45210</v>
      </c>
      <c r="B86" s="32" t="s">
        <v>824</v>
      </c>
      <c r="C86" s="31" t="s">
        <v>1114</v>
      </c>
      <c r="D86" s="31" t="s">
        <v>577</v>
      </c>
      <c r="E86" s="31" t="s">
        <v>575</v>
      </c>
      <c r="F86" s="86">
        <v>1028437</v>
      </c>
      <c r="G86" s="32">
        <v>451.91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45210</v>
      </c>
      <c r="B87" s="32" t="s">
        <v>1115</v>
      </c>
      <c r="C87" s="31" t="s">
        <v>1116</v>
      </c>
      <c r="D87" s="31" t="s">
        <v>1117</v>
      </c>
      <c r="E87" s="31" t="s">
        <v>575</v>
      </c>
      <c r="F87" s="86">
        <v>1100000</v>
      </c>
      <c r="G87" s="32">
        <v>226.8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45210</v>
      </c>
      <c r="B88" s="32" t="s">
        <v>1118</v>
      </c>
      <c r="C88" s="31" t="s">
        <v>1119</v>
      </c>
      <c r="D88" s="31" t="s">
        <v>1000</v>
      </c>
      <c r="E88" s="31" t="s">
        <v>575</v>
      </c>
      <c r="F88" s="86">
        <v>124669</v>
      </c>
      <c r="G88" s="32">
        <v>67.569999999999993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45210</v>
      </c>
      <c r="B89" s="32" t="s">
        <v>1120</v>
      </c>
      <c r="C89" s="31" t="s">
        <v>1121</v>
      </c>
      <c r="D89" s="31" t="s">
        <v>1122</v>
      </c>
      <c r="E89" s="31" t="s">
        <v>575</v>
      </c>
      <c r="F89" s="86">
        <v>21600</v>
      </c>
      <c r="G89" s="32">
        <v>140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45210</v>
      </c>
      <c r="B90" s="32" t="s">
        <v>1120</v>
      </c>
      <c r="C90" s="31" t="s">
        <v>1121</v>
      </c>
      <c r="D90" s="31" t="s">
        <v>898</v>
      </c>
      <c r="E90" s="31" t="s">
        <v>575</v>
      </c>
      <c r="F90" s="86">
        <v>24000</v>
      </c>
      <c r="G90" s="32">
        <v>136.53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45210</v>
      </c>
      <c r="B91" s="32" t="s">
        <v>1120</v>
      </c>
      <c r="C91" s="31" t="s">
        <v>1121</v>
      </c>
      <c r="D91" s="31" t="s">
        <v>1123</v>
      </c>
      <c r="E91" s="31" t="s">
        <v>575</v>
      </c>
      <c r="F91" s="86">
        <v>20400</v>
      </c>
      <c r="G91" s="32">
        <v>140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45210</v>
      </c>
      <c r="B92" s="32" t="s">
        <v>1120</v>
      </c>
      <c r="C92" s="31" t="s">
        <v>1121</v>
      </c>
      <c r="D92" s="31" t="s">
        <v>1124</v>
      </c>
      <c r="E92" s="31" t="s">
        <v>575</v>
      </c>
      <c r="F92" s="86">
        <v>19200</v>
      </c>
      <c r="G92" s="32">
        <v>140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45210</v>
      </c>
      <c r="B93" s="32" t="s">
        <v>1125</v>
      </c>
      <c r="C93" s="31" t="s">
        <v>1126</v>
      </c>
      <c r="D93" s="31" t="s">
        <v>577</v>
      </c>
      <c r="E93" s="31" t="s">
        <v>575</v>
      </c>
      <c r="F93" s="86">
        <v>226476</v>
      </c>
      <c r="G93" s="32">
        <v>285.27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45210</v>
      </c>
      <c r="B94" s="32" t="s">
        <v>1127</v>
      </c>
      <c r="C94" s="31" t="s">
        <v>1128</v>
      </c>
      <c r="D94" s="31" t="s">
        <v>943</v>
      </c>
      <c r="E94" s="31" t="s">
        <v>575</v>
      </c>
      <c r="F94" s="86">
        <v>300000</v>
      </c>
      <c r="G94" s="32">
        <v>16.5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45210</v>
      </c>
      <c r="B95" s="32" t="s">
        <v>1127</v>
      </c>
      <c r="C95" s="31" t="s">
        <v>1128</v>
      </c>
      <c r="D95" s="31" t="s">
        <v>1129</v>
      </c>
      <c r="E95" s="31" t="s">
        <v>575</v>
      </c>
      <c r="F95" s="86">
        <v>395593</v>
      </c>
      <c r="G95" s="32">
        <v>16.5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45210</v>
      </c>
      <c r="B96" s="32" t="s">
        <v>1130</v>
      </c>
      <c r="C96" s="31" t="s">
        <v>1131</v>
      </c>
      <c r="D96" s="31" t="s">
        <v>577</v>
      </c>
      <c r="E96" s="31" t="s">
        <v>575</v>
      </c>
      <c r="F96" s="86">
        <v>78306</v>
      </c>
      <c r="G96" s="32">
        <v>238.29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45210</v>
      </c>
      <c r="B97" s="32" t="s">
        <v>1132</v>
      </c>
      <c r="C97" s="31" t="s">
        <v>1133</v>
      </c>
      <c r="D97" s="31" t="s">
        <v>577</v>
      </c>
      <c r="E97" s="31" t="s">
        <v>575</v>
      </c>
      <c r="F97" s="86">
        <v>122776</v>
      </c>
      <c r="G97" s="32">
        <v>97.95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45210</v>
      </c>
      <c r="B98" s="32" t="s">
        <v>1001</v>
      </c>
      <c r="C98" s="31" t="s">
        <v>1002</v>
      </c>
      <c r="D98" s="31" t="s">
        <v>900</v>
      </c>
      <c r="E98" s="31" t="s">
        <v>575</v>
      </c>
      <c r="F98" s="86">
        <v>1109150</v>
      </c>
      <c r="G98" s="32">
        <v>46.2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45210</v>
      </c>
      <c r="B99" s="32" t="s">
        <v>972</v>
      </c>
      <c r="C99" s="31" t="s">
        <v>973</v>
      </c>
      <c r="D99" s="31" t="s">
        <v>976</v>
      </c>
      <c r="E99" s="31" t="s">
        <v>575</v>
      </c>
      <c r="F99" s="86">
        <v>153131</v>
      </c>
      <c r="G99" s="32">
        <v>65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45210</v>
      </c>
      <c r="B100" s="32" t="s">
        <v>972</v>
      </c>
      <c r="C100" s="31" t="s">
        <v>973</v>
      </c>
      <c r="D100" s="31" t="s">
        <v>974</v>
      </c>
      <c r="E100" s="31" t="s">
        <v>575</v>
      </c>
      <c r="F100" s="86">
        <v>748277</v>
      </c>
      <c r="G100" s="32">
        <v>65.319999999999993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45210</v>
      </c>
      <c r="B101" s="32" t="s">
        <v>944</v>
      </c>
      <c r="C101" s="31" t="s">
        <v>945</v>
      </c>
      <c r="D101" s="31" t="s">
        <v>577</v>
      </c>
      <c r="E101" s="31" t="s">
        <v>575</v>
      </c>
      <c r="F101" s="86">
        <v>116829</v>
      </c>
      <c r="G101" s="32">
        <v>119.61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45210</v>
      </c>
      <c r="B102" s="32" t="s">
        <v>944</v>
      </c>
      <c r="C102" s="31" t="s">
        <v>945</v>
      </c>
      <c r="D102" s="31" t="s">
        <v>943</v>
      </c>
      <c r="E102" s="31" t="s">
        <v>575</v>
      </c>
      <c r="F102" s="86">
        <v>30000</v>
      </c>
      <c r="G102" s="32">
        <v>116.5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45210</v>
      </c>
      <c r="B103" s="32" t="s">
        <v>944</v>
      </c>
      <c r="C103" s="31" t="s">
        <v>945</v>
      </c>
      <c r="D103" s="31" t="s">
        <v>946</v>
      </c>
      <c r="E103" s="31" t="s">
        <v>575</v>
      </c>
      <c r="F103" s="86">
        <v>181927</v>
      </c>
      <c r="G103" s="32">
        <v>118.43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45210</v>
      </c>
      <c r="B104" s="32" t="s">
        <v>1003</v>
      </c>
      <c r="C104" s="31" t="s">
        <v>1004</v>
      </c>
      <c r="D104" s="31" t="s">
        <v>1134</v>
      </c>
      <c r="E104" s="31" t="s">
        <v>575</v>
      </c>
      <c r="F104" s="86">
        <v>224000</v>
      </c>
      <c r="G104" s="32">
        <v>80.45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45210</v>
      </c>
      <c r="B105" s="32" t="s">
        <v>740</v>
      </c>
      <c r="C105" s="31" t="s">
        <v>1135</v>
      </c>
      <c r="D105" s="31" t="s">
        <v>577</v>
      </c>
      <c r="E105" s="31" t="s">
        <v>575</v>
      </c>
      <c r="F105" s="86">
        <v>3224780</v>
      </c>
      <c r="G105" s="32">
        <v>14.17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45210</v>
      </c>
      <c r="B106" s="32" t="s">
        <v>1060</v>
      </c>
      <c r="C106" s="31" t="s">
        <v>1061</v>
      </c>
      <c r="D106" s="31" t="s">
        <v>1136</v>
      </c>
      <c r="E106" s="31" t="s">
        <v>576</v>
      </c>
      <c r="F106" s="86">
        <v>72137</v>
      </c>
      <c r="G106" s="32">
        <v>37.29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45210</v>
      </c>
      <c r="B107" s="32" t="s">
        <v>1060</v>
      </c>
      <c r="C107" s="31" t="s">
        <v>1061</v>
      </c>
      <c r="D107" s="31" t="s">
        <v>1062</v>
      </c>
      <c r="E107" s="31" t="s">
        <v>576</v>
      </c>
      <c r="F107" s="86">
        <v>64028</v>
      </c>
      <c r="G107" s="32">
        <v>33.700000000000003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45210</v>
      </c>
      <c r="B108" s="32" t="s">
        <v>1066</v>
      </c>
      <c r="C108" s="31" t="s">
        <v>1067</v>
      </c>
      <c r="D108" s="31" t="s">
        <v>1137</v>
      </c>
      <c r="E108" s="31" t="s">
        <v>576</v>
      </c>
      <c r="F108" s="86">
        <v>2000000</v>
      </c>
      <c r="G108" s="32">
        <v>229.76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45210</v>
      </c>
      <c r="B109" s="32" t="s">
        <v>1069</v>
      </c>
      <c r="C109" s="31" t="s">
        <v>1070</v>
      </c>
      <c r="D109" s="31" t="s">
        <v>577</v>
      </c>
      <c r="E109" s="31" t="s">
        <v>576</v>
      </c>
      <c r="F109" s="86">
        <v>263111</v>
      </c>
      <c r="G109" s="32">
        <v>653.28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45210</v>
      </c>
      <c r="B110" s="32" t="s">
        <v>1138</v>
      </c>
      <c r="C110" s="31" t="s">
        <v>1139</v>
      </c>
      <c r="D110" s="31" t="s">
        <v>1140</v>
      </c>
      <c r="E110" s="31" t="s">
        <v>576</v>
      </c>
      <c r="F110" s="86">
        <v>76600</v>
      </c>
      <c r="G110" s="32">
        <v>63.75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45210</v>
      </c>
      <c r="B111" s="32" t="s">
        <v>724</v>
      </c>
      <c r="C111" s="31" t="s">
        <v>1071</v>
      </c>
      <c r="D111" s="31" t="s">
        <v>577</v>
      </c>
      <c r="E111" s="31" t="s">
        <v>576</v>
      </c>
      <c r="F111" s="86">
        <v>1901992</v>
      </c>
      <c r="G111" s="32">
        <v>72.08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45210</v>
      </c>
      <c r="B112" s="32" t="s">
        <v>724</v>
      </c>
      <c r="C112" s="31" t="s">
        <v>1071</v>
      </c>
      <c r="D112" s="31" t="s">
        <v>942</v>
      </c>
      <c r="E112" s="31" t="s">
        <v>576</v>
      </c>
      <c r="F112" s="86">
        <v>686391</v>
      </c>
      <c r="G112" s="32">
        <v>72.02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45210</v>
      </c>
      <c r="B113" s="32" t="s">
        <v>1072</v>
      </c>
      <c r="C113" s="31" t="s">
        <v>1073</v>
      </c>
      <c r="D113" s="31" t="s">
        <v>946</v>
      </c>
      <c r="E113" s="31" t="s">
        <v>576</v>
      </c>
      <c r="F113" s="86">
        <v>248611</v>
      </c>
      <c r="G113" s="32">
        <v>89.37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45210</v>
      </c>
      <c r="B114" s="32" t="s">
        <v>1074</v>
      </c>
      <c r="C114" s="31" t="s">
        <v>1075</v>
      </c>
      <c r="D114" s="31" t="s">
        <v>1078</v>
      </c>
      <c r="E114" s="31" t="s">
        <v>576</v>
      </c>
      <c r="F114" s="86">
        <v>600001</v>
      </c>
      <c r="G114" s="32">
        <v>98.85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45210</v>
      </c>
      <c r="B115" s="32" t="s">
        <v>1074</v>
      </c>
      <c r="C115" s="31" t="s">
        <v>1075</v>
      </c>
      <c r="D115" s="31" t="s">
        <v>1077</v>
      </c>
      <c r="E115" s="31" t="s">
        <v>576</v>
      </c>
      <c r="F115" s="86">
        <v>310560</v>
      </c>
      <c r="G115" s="32">
        <v>98.66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45210</v>
      </c>
      <c r="B116" s="32" t="s">
        <v>1074</v>
      </c>
      <c r="C116" s="31" t="s">
        <v>1075</v>
      </c>
      <c r="D116" s="31" t="s">
        <v>1076</v>
      </c>
      <c r="E116" s="31" t="s">
        <v>576</v>
      </c>
      <c r="F116" s="86">
        <v>430439</v>
      </c>
      <c r="G116" s="32">
        <v>98.53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45210</v>
      </c>
      <c r="B117" s="32" t="s">
        <v>1074</v>
      </c>
      <c r="C117" s="31" t="s">
        <v>1075</v>
      </c>
      <c r="D117" s="31" t="s">
        <v>898</v>
      </c>
      <c r="E117" s="31" t="s">
        <v>576</v>
      </c>
      <c r="F117" s="86">
        <v>324223</v>
      </c>
      <c r="G117" s="32">
        <v>98.85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45210</v>
      </c>
      <c r="B118" s="32" t="s">
        <v>1141</v>
      </c>
      <c r="C118" s="31" t="s">
        <v>1142</v>
      </c>
      <c r="D118" s="31" t="s">
        <v>1143</v>
      </c>
      <c r="E118" s="31" t="s">
        <v>576</v>
      </c>
      <c r="F118" s="86">
        <v>380000</v>
      </c>
      <c r="G118" s="32">
        <v>43.45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45210</v>
      </c>
      <c r="B119" s="32" t="s">
        <v>1141</v>
      </c>
      <c r="C119" s="31" t="s">
        <v>1142</v>
      </c>
      <c r="D119" s="31" t="s">
        <v>1144</v>
      </c>
      <c r="E119" s="31" t="s">
        <v>576</v>
      </c>
      <c r="F119" s="86">
        <v>1520000</v>
      </c>
      <c r="G119" s="32">
        <v>42.58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45210</v>
      </c>
      <c r="B120" s="32" t="s">
        <v>970</v>
      </c>
      <c r="C120" s="31" t="s">
        <v>971</v>
      </c>
      <c r="D120" s="31" t="s">
        <v>1077</v>
      </c>
      <c r="E120" s="31" t="s">
        <v>576</v>
      </c>
      <c r="F120" s="86">
        <v>32400</v>
      </c>
      <c r="G120" s="32">
        <v>133.61000000000001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45210</v>
      </c>
      <c r="B121" s="32" t="s">
        <v>1082</v>
      </c>
      <c r="C121" s="31" t="s">
        <v>1083</v>
      </c>
      <c r="D121" s="31" t="s">
        <v>577</v>
      </c>
      <c r="E121" s="31" t="s">
        <v>576</v>
      </c>
      <c r="F121" s="86">
        <v>1741277</v>
      </c>
      <c r="G121" s="32">
        <v>60.16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45210</v>
      </c>
      <c r="B122" s="32" t="s">
        <v>1084</v>
      </c>
      <c r="C122" s="31" t="s">
        <v>1085</v>
      </c>
      <c r="D122" s="31" t="s">
        <v>577</v>
      </c>
      <c r="E122" s="31" t="s">
        <v>576</v>
      </c>
      <c r="F122" s="86">
        <v>1479115</v>
      </c>
      <c r="G122" s="32">
        <v>171.51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45210</v>
      </c>
      <c r="B123" s="32" t="s">
        <v>997</v>
      </c>
      <c r="C123" s="31" t="s">
        <v>998</v>
      </c>
      <c r="D123" s="31" t="s">
        <v>577</v>
      </c>
      <c r="E123" s="31" t="s">
        <v>576</v>
      </c>
      <c r="F123" s="86">
        <v>1735857</v>
      </c>
      <c r="G123" s="32">
        <v>388.01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45210</v>
      </c>
      <c r="B124" s="32" t="s">
        <v>1145</v>
      </c>
      <c r="C124" s="31" t="s">
        <v>1146</v>
      </c>
      <c r="D124" s="31" t="s">
        <v>1147</v>
      </c>
      <c r="E124" s="31" t="s">
        <v>576</v>
      </c>
      <c r="F124" s="86">
        <v>450000</v>
      </c>
      <c r="G124" s="32">
        <v>510.3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45210</v>
      </c>
      <c r="B125" s="32" t="s">
        <v>1090</v>
      </c>
      <c r="C125" s="31" t="s">
        <v>1091</v>
      </c>
      <c r="D125" s="31" t="s">
        <v>1092</v>
      </c>
      <c r="E125" s="31" t="s">
        <v>576</v>
      </c>
      <c r="F125" s="86">
        <v>57000</v>
      </c>
      <c r="G125" s="32">
        <v>110.52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45210</v>
      </c>
      <c r="B126" s="32" t="s">
        <v>1093</v>
      </c>
      <c r="C126" s="31" t="s">
        <v>1094</v>
      </c>
      <c r="D126" s="31" t="s">
        <v>577</v>
      </c>
      <c r="E126" s="31" t="s">
        <v>576</v>
      </c>
      <c r="F126" s="86">
        <v>104968</v>
      </c>
      <c r="G126" s="32">
        <v>630.29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45210</v>
      </c>
      <c r="B127" s="32" t="s">
        <v>1095</v>
      </c>
      <c r="C127" s="31" t="s">
        <v>1096</v>
      </c>
      <c r="D127" s="31" t="s">
        <v>577</v>
      </c>
      <c r="E127" s="31" t="s">
        <v>576</v>
      </c>
      <c r="F127" s="86">
        <v>1288700</v>
      </c>
      <c r="G127" s="32">
        <v>299.66000000000003</v>
      </c>
      <c r="H127" s="32" t="s">
        <v>865</v>
      </c>
    </row>
    <row r="128" spans="1:28" ht="15" customHeight="1">
      <c r="A128" s="85">
        <v>45210</v>
      </c>
      <c r="B128" s="32" t="s">
        <v>1097</v>
      </c>
      <c r="C128" s="31" t="s">
        <v>1098</v>
      </c>
      <c r="D128" s="31" t="s">
        <v>1099</v>
      </c>
      <c r="E128" s="31" t="s">
        <v>576</v>
      </c>
      <c r="F128" s="86">
        <v>15698333</v>
      </c>
      <c r="G128" s="32">
        <v>12.29</v>
      </c>
      <c r="H128" s="32" t="s">
        <v>865</v>
      </c>
    </row>
    <row r="129" spans="1:8" ht="15" customHeight="1">
      <c r="A129" s="85">
        <v>45210</v>
      </c>
      <c r="B129" s="32" t="s">
        <v>1100</v>
      </c>
      <c r="C129" s="31" t="s">
        <v>1101</v>
      </c>
      <c r="D129" s="31" t="s">
        <v>1102</v>
      </c>
      <c r="E129" s="31" t="s">
        <v>576</v>
      </c>
      <c r="F129" s="86">
        <v>392156</v>
      </c>
      <c r="G129" s="32">
        <v>42.35</v>
      </c>
      <c r="H129" s="32" t="s">
        <v>865</v>
      </c>
    </row>
    <row r="130" spans="1:8" ht="15" customHeight="1">
      <c r="A130" s="85">
        <v>45210</v>
      </c>
      <c r="B130" s="32" t="s">
        <v>449</v>
      </c>
      <c r="C130" s="31" t="s">
        <v>1103</v>
      </c>
      <c r="D130" s="31" t="s">
        <v>577</v>
      </c>
      <c r="E130" s="31" t="s">
        <v>576</v>
      </c>
      <c r="F130" s="86">
        <v>2153222</v>
      </c>
      <c r="G130" s="32">
        <v>298.95</v>
      </c>
      <c r="H130" s="32" t="s">
        <v>865</v>
      </c>
    </row>
    <row r="131" spans="1:8" ht="15" customHeight="1">
      <c r="A131" s="85">
        <v>45210</v>
      </c>
      <c r="B131" s="32" t="s">
        <v>1104</v>
      </c>
      <c r="C131" s="31" t="s">
        <v>1105</v>
      </c>
      <c r="D131" s="31" t="s">
        <v>1106</v>
      </c>
      <c r="E131" s="31" t="s">
        <v>576</v>
      </c>
      <c r="F131" s="86">
        <v>158607</v>
      </c>
      <c r="G131" s="32">
        <v>85.01</v>
      </c>
      <c r="H131" s="32" t="s">
        <v>865</v>
      </c>
    </row>
    <row r="132" spans="1:8" ht="15" customHeight="1">
      <c r="A132" s="85">
        <v>45210</v>
      </c>
      <c r="B132" s="32" t="s">
        <v>1107</v>
      </c>
      <c r="C132" s="31" t="s">
        <v>1108</v>
      </c>
      <c r="D132" s="31" t="s">
        <v>1148</v>
      </c>
      <c r="E132" s="31" t="s">
        <v>576</v>
      </c>
      <c r="F132" s="86">
        <v>328000</v>
      </c>
      <c r="G132" s="32">
        <v>59.5</v>
      </c>
      <c r="H132" s="32" t="s">
        <v>865</v>
      </c>
    </row>
    <row r="133" spans="1:8" ht="15" customHeight="1">
      <c r="A133" s="85">
        <v>45210</v>
      </c>
      <c r="B133" s="32" t="s">
        <v>1110</v>
      </c>
      <c r="C133" s="31" t="s">
        <v>1111</v>
      </c>
      <c r="D133" s="31" t="s">
        <v>976</v>
      </c>
      <c r="E133" s="31" t="s">
        <v>576</v>
      </c>
      <c r="F133" s="86">
        <v>76772</v>
      </c>
      <c r="G133" s="32">
        <v>59.02</v>
      </c>
      <c r="H133" s="32" t="s">
        <v>865</v>
      </c>
    </row>
    <row r="134" spans="1:8" ht="15" customHeight="1">
      <c r="A134" s="85">
        <v>45210</v>
      </c>
      <c r="B134" s="32" t="s">
        <v>177</v>
      </c>
      <c r="C134" s="31" t="s">
        <v>1113</v>
      </c>
      <c r="D134" s="31" t="s">
        <v>577</v>
      </c>
      <c r="E134" s="31" t="s">
        <v>576</v>
      </c>
      <c r="F134" s="86">
        <v>255771</v>
      </c>
      <c r="G134" s="32">
        <v>2156.5700000000002</v>
      </c>
      <c r="H134" s="32" t="s">
        <v>865</v>
      </c>
    </row>
    <row r="135" spans="1:8" ht="15" customHeight="1">
      <c r="A135" s="85">
        <v>45210</v>
      </c>
      <c r="B135" s="32" t="s">
        <v>824</v>
      </c>
      <c r="C135" s="31" t="s">
        <v>1114</v>
      </c>
      <c r="D135" s="31" t="s">
        <v>577</v>
      </c>
      <c r="E135" s="31" t="s">
        <v>576</v>
      </c>
      <c r="F135" s="86">
        <v>1028437</v>
      </c>
      <c r="G135" s="32">
        <v>452.24</v>
      </c>
      <c r="H135" s="32" t="s">
        <v>865</v>
      </c>
    </row>
    <row r="136" spans="1:8" ht="15" customHeight="1">
      <c r="A136" s="85">
        <v>45210</v>
      </c>
      <c r="B136" s="32" t="s">
        <v>1118</v>
      </c>
      <c r="C136" s="31" t="s">
        <v>1119</v>
      </c>
      <c r="D136" s="31" t="s">
        <v>1000</v>
      </c>
      <c r="E136" s="31" t="s">
        <v>576</v>
      </c>
      <c r="F136" s="86">
        <v>143669</v>
      </c>
      <c r="G136" s="32">
        <v>67.13</v>
      </c>
      <c r="H136" s="32" t="s">
        <v>865</v>
      </c>
    </row>
    <row r="137" spans="1:8" ht="15" customHeight="1">
      <c r="A137" s="85">
        <v>45210</v>
      </c>
      <c r="B137" s="32" t="s">
        <v>1149</v>
      </c>
      <c r="C137" s="31" t="s">
        <v>1150</v>
      </c>
      <c r="D137" s="31" t="s">
        <v>1151</v>
      </c>
      <c r="E137" s="31" t="s">
        <v>576</v>
      </c>
      <c r="F137" s="86">
        <v>4200000</v>
      </c>
      <c r="G137" s="32">
        <v>18.32</v>
      </c>
      <c r="H137" s="32" t="s">
        <v>865</v>
      </c>
    </row>
    <row r="138" spans="1:8" ht="15" customHeight="1">
      <c r="A138" s="85">
        <v>45210</v>
      </c>
      <c r="B138" s="32" t="s">
        <v>1125</v>
      </c>
      <c r="C138" s="31" t="s">
        <v>1126</v>
      </c>
      <c r="D138" s="31" t="s">
        <v>577</v>
      </c>
      <c r="E138" s="31" t="s">
        <v>576</v>
      </c>
      <c r="F138" s="86">
        <v>226476</v>
      </c>
      <c r="G138" s="32">
        <v>285.79000000000002</v>
      </c>
      <c r="H138" s="32" t="s">
        <v>865</v>
      </c>
    </row>
    <row r="139" spans="1:8" ht="15" customHeight="1">
      <c r="A139" s="85">
        <v>45210</v>
      </c>
      <c r="B139" s="32" t="s">
        <v>954</v>
      </c>
      <c r="C139" s="31" t="s">
        <v>955</v>
      </c>
      <c r="D139" s="31" t="s">
        <v>975</v>
      </c>
      <c r="E139" s="31" t="s">
        <v>576</v>
      </c>
      <c r="F139" s="86">
        <v>1404825</v>
      </c>
      <c r="G139" s="32">
        <v>1.1499999999999999</v>
      </c>
      <c r="H139" s="32" t="s">
        <v>865</v>
      </c>
    </row>
    <row r="140" spans="1:8" ht="15" customHeight="1">
      <c r="A140" s="85">
        <v>45210</v>
      </c>
      <c r="B140" s="32" t="s">
        <v>954</v>
      </c>
      <c r="C140" s="31" t="s">
        <v>955</v>
      </c>
      <c r="D140" s="31" t="s">
        <v>999</v>
      </c>
      <c r="E140" s="31" t="s">
        <v>576</v>
      </c>
      <c r="F140" s="86">
        <v>1520185</v>
      </c>
      <c r="G140" s="32">
        <v>1.1499999999999999</v>
      </c>
      <c r="H140" s="32" t="s">
        <v>865</v>
      </c>
    </row>
    <row r="141" spans="1:8" ht="15" customHeight="1">
      <c r="A141" s="85">
        <v>45210</v>
      </c>
      <c r="B141" s="32" t="s">
        <v>1130</v>
      </c>
      <c r="C141" s="31" t="s">
        <v>1131</v>
      </c>
      <c r="D141" s="31" t="s">
        <v>577</v>
      </c>
      <c r="E141" s="31" t="s">
        <v>576</v>
      </c>
      <c r="F141" s="86">
        <v>78306</v>
      </c>
      <c r="G141" s="32">
        <v>238.69</v>
      </c>
      <c r="H141" s="32" t="s">
        <v>865</v>
      </c>
    </row>
    <row r="142" spans="1:8" ht="15" customHeight="1">
      <c r="A142" s="85">
        <v>45210</v>
      </c>
      <c r="B142" s="32" t="s">
        <v>1132</v>
      </c>
      <c r="C142" s="31" t="s">
        <v>1133</v>
      </c>
      <c r="D142" s="31" t="s">
        <v>577</v>
      </c>
      <c r="E142" s="31" t="s">
        <v>576</v>
      </c>
      <c r="F142" s="86">
        <v>122776</v>
      </c>
      <c r="G142" s="32">
        <v>98.04</v>
      </c>
      <c r="H142" s="32" t="s">
        <v>865</v>
      </c>
    </row>
    <row r="143" spans="1:8" ht="15" customHeight="1">
      <c r="A143" s="85">
        <v>45210</v>
      </c>
      <c r="B143" s="32" t="s">
        <v>1001</v>
      </c>
      <c r="C143" s="31" t="s">
        <v>1002</v>
      </c>
      <c r="D143" s="31" t="s">
        <v>900</v>
      </c>
      <c r="E143" s="31" t="s">
        <v>576</v>
      </c>
      <c r="F143" s="86">
        <v>1817534</v>
      </c>
      <c r="G143" s="32">
        <v>45.93</v>
      </c>
      <c r="H143" s="32" t="s">
        <v>865</v>
      </c>
    </row>
    <row r="144" spans="1:8" ht="15" customHeight="1">
      <c r="A144" s="85">
        <v>45210</v>
      </c>
      <c r="B144" s="32" t="s">
        <v>972</v>
      </c>
      <c r="C144" s="31" t="s">
        <v>973</v>
      </c>
      <c r="D144" s="31" t="s">
        <v>976</v>
      </c>
      <c r="E144" s="31" t="s">
        <v>576</v>
      </c>
      <c r="F144" s="86">
        <v>749629</v>
      </c>
      <c r="G144" s="32">
        <v>64.53</v>
      </c>
      <c r="H144" s="32" t="s">
        <v>865</v>
      </c>
    </row>
    <row r="145" spans="1:8" ht="15" customHeight="1">
      <c r="A145" s="85">
        <v>45210</v>
      </c>
      <c r="B145" s="32" t="s">
        <v>972</v>
      </c>
      <c r="C145" s="31" t="s">
        <v>973</v>
      </c>
      <c r="D145" s="31" t="s">
        <v>974</v>
      </c>
      <c r="E145" s="31" t="s">
        <v>576</v>
      </c>
      <c r="F145" s="86">
        <v>748277</v>
      </c>
      <c r="G145" s="32">
        <v>65.06</v>
      </c>
      <c r="H145" s="32" t="s">
        <v>865</v>
      </c>
    </row>
    <row r="146" spans="1:8" ht="15" customHeight="1">
      <c r="A146" s="85">
        <v>45210</v>
      </c>
      <c r="B146" s="32" t="s">
        <v>1152</v>
      </c>
      <c r="C146" s="31" t="s">
        <v>1153</v>
      </c>
      <c r="D146" s="31" t="s">
        <v>1154</v>
      </c>
      <c r="E146" s="31" t="s">
        <v>576</v>
      </c>
      <c r="F146" s="86">
        <v>202000</v>
      </c>
      <c r="G146" s="32">
        <v>65.16</v>
      </c>
      <c r="H146" s="32" t="s">
        <v>865</v>
      </c>
    </row>
    <row r="147" spans="1:8" ht="15" customHeight="1">
      <c r="A147" s="85">
        <v>45210</v>
      </c>
      <c r="B147" s="32" t="s">
        <v>944</v>
      </c>
      <c r="C147" s="31" t="s">
        <v>945</v>
      </c>
      <c r="D147" s="31" t="s">
        <v>946</v>
      </c>
      <c r="E147" s="31" t="s">
        <v>576</v>
      </c>
      <c r="F147" s="86">
        <v>181927</v>
      </c>
      <c r="G147" s="32">
        <v>118.07</v>
      </c>
      <c r="H147" s="32" t="s">
        <v>865</v>
      </c>
    </row>
    <row r="148" spans="1:8" ht="15" customHeight="1">
      <c r="A148" s="85">
        <v>45210</v>
      </c>
      <c r="B148" s="32" t="s">
        <v>944</v>
      </c>
      <c r="C148" s="31" t="s">
        <v>945</v>
      </c>
      <c r="D148" s="31" t="s">
        <v>577</v>
      </c>
      <c r="E148" s="31" t="s">
        <v>576</v>
      </c>
      <c r="F148" s="86">
        <v>116829</v>
      </c>
      <c r="G148" s="32">
        <v>119.25</v>
      </c>
      <c r="H148" s="32" t="s">
        <v>865</v>
      </c>
    </row>
    <row r="149" spans="1:8" ht="15" customHeight="1">
      <c r="A149" s="85">
        <v>45210</v>
      </c>
      <c r="B149" s="32" t="s">
        <v>944</v>
      </c>
      <c r="C149" s="31" t="s">
        <v>945</v>
      </c>
      <c r="D149" s="31" t="s">
        <v>943</v>
      </c>
      <c r="E149" s="31" t="s">
        <v>576</v>
      </c>
      <c r="F149" s="86">
        <v>101100</v>
      </c>
      <c r="G149" s="32">
        <v>116.58</v>
      </c>
      <c r="H149" s="32" t="s">
        <v>865</v>
      </c>
    </row>
    <row r="150" spans="1:8" ht="15" customHeight="1">
      <c r="A150" s="85">
        <v>45210</v>
      </c>
      <c r="B150" s="32" t="s">
        <v>1155</v>
      </c>
      <c r="C150" s="31" t="s">
        <v>1156</v>
      </c>
      <c r="D150" s="31" t="s">
        <v>1157</v>
      </c>
      <c r="E150" s="31" t="s">
        <v>576</v>
      </c>
      <c r="F150" s="86">
        <v>129800</v>
      </c>
      <c r="G150" s="32">
        <v>121.74</v>
      </c>
      <c r="H150" s="32" t="s">
        <v>865</v>
      </c>
    </row>
    <row r="151" spans="1:8" ht="15" customHeight="1">
      <c r="A151" s="85">
        <v>45210</v>
      </c>
      <c r="B151" s="32" t="s">
        <v>1005</v>
      </c>
      <c r="C151" s="31" t="s">
        <v>1006</v>
      </c>
      <c r="D151" s="31" t="s">
        <v>1158</v>
      </c>
      <c r="E151" s="31" t="s">
        <v>576</v>
      </c>
      <c r="F151" s="86">
        <v>1215843</v>
      </c>
      <c r="G151" s="32">
        <v>3.63</v>
      </c>
      <c r="H151" s="32"/>
    </row>
    <row r="152" spans="1:8" ht="15" customHeight="1">
      <c r="A152" s="85">
        <v>45210</v>
      </c>
      <c r="B152" s="32" t="s">
        <v>1159</v>
      </c>
      <c r="C152" s="31" t="s">
        <v>1160</v>
      </c>
      <c r="D152" s="31" t="s">
        <v>1161</v>
      </c>
      <c r="E152" s="31" t="s">
        <v>576</v>
      </c>
      <c r="F152" s="86">
        <v>1080656</v>
      </c>
      <c r="G152" s="32">
        <v>139.97999999999999</v>
      </c>
      <c r="H152" s="32"/>
    </row>
    <row r="153" spans="1:8" ht="15" customHeight="1">
      <c r="A153" s="85">
        <v>45210</v>
      </c>
      <c r="B153" s="32" t="s">
        <v>740</v>
      </c>
      <c r="C153" s="31" t="s">
        <v>1135</v>
      </c>
      <c r="D153" s="31" t="s">
        <v>577</v>
      </c>
      <c r="E153" s="31" t="s">
        <v>576</v>
      </c>
      <c r="F153" s="86">
        <v>3224780</v>
      </c>
      <c r="G153" s="32">
        <v>14.21</v>
      </c>
      <c r="H153" s="32"/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  <row r="156" spans="1:8" ht="15" customHeight="1">
      <c r="A156" s="85"/>
      <c r="B156" s="32"/>
      <c r="C156" s="31"/>
      <c r="D156" s="31"/>
      <c r="E156" s="31"/>
      <c r="F156" s="86"/>
      <c r="G156" s="32"/>
      <c r="H156" s="32"/>
    </row>
    <row r="157" spans="1:8" ht="15" customHeight="1">
      <c r="A157" s="85"/>
      <c r="B157" s="32"/>
      <c r="C157" s="31"/>
      <c r="D157" s="31"/>
      <c r="E157" s="31"/>
      <c r="F157" s="86"/>
      <c r="G157" s="32"/>
      <c r="H157" s="32"/>
    </row>
    <row r="158" spans="1:8" ht="15" customHeight="1">
      <c r="A158" s="85"/>
      <c r="B158" s="32"/>
      <c r="C158" s="31"/>
      <c r="D158" s="31"/>
      <c r="E158" s="31"/>
      <c r="F158" s="86"/>
      <c r="G158" s="32"/>
      <c r="H158" s="32"/>
    </row>
    <row r="159" spans="1:8" ht="15" customHeight="1">
      <c r="A159" s="85"/>
      <c r="B159" s="32"/>
      <c r="C159" s="31"/>
      <c r="D159" s="31"/>
      <c r="E159" s="31"/>
      <c r="F159" s="86"/>
      <c r="G159" s="32"/>
      <c r="H159" s="32"/>
    </row>
    <row r="160" spans="1:8" ht="15" customHeight="1">
      <c r="A160" s="85"/>
      <c r="B160" s="32"/>
      <c r="C160" s="31"/>
      <c r="D160" s="31"/>
      <c r="E160" s="31"/>
      <c r="F160" s="86"/>
      <c r="G160" s="32"/>
      <c r="H160" s="32"/>
    </row>
    <row r="161" spans="1:8" ht="15" customHeight="1">
      <c r="A161" s="85"/>
      <c r="B161" s="32"/>
      <c r="C161" s="31"/>
      <c r="D161" s="31"/>
      <c r="E161" s="31"/>
      <c r="F161" s="86"/>
      <c r="G161" s="32"/>
      <c r="H161" s="32"/>
    </row>
    <row r="162" spans="1:8" ht="15" customHeight="1">
      <c r="A162" s="85"/>
      <c r="B162" s="32"/>
      <c r="C162" s="31"/>
      <c r="D162" s="31"/>
      <c r="E162" s="31"/>
      <c r="F162" s="86"/>
      <c r="G162" s="32"/>
      <c r="H162" s="32"/>
    </row>
    <row r="163" spans="1:8" ht="15" customHeight="1">
      <c r="A163" s="85"/>
      <c r="B163" s="32"/>
      <c r="C163" s="31"/>
      <c r="D163" s="31"/>
      <c r="E163" s="31"/>
      <c r="F163" s="86"/>
      <c r="G163" s="32"/>
      <c r="H163" s="32"/>
    </row>
    <row r="164" spans="1:8" ht="15" customHeight="1">
      <c r="A164" s="85"/>
      <c r="B164" s="32"/>
      <c r="C164" s="31"/>
      <c r="D164" s="31"/>
      <c r="E164" s="31"/>
      <c r="F164" s="86"/>
      <c r="G164" s="32"/>
      <c r="H164" s="32"/>
    </row>
    <row r="165" spans="1:8" ht="15" customHeight="1">
      <c r="A165" s="85"/>
      <c r="B165" s="32"/>
      <c r="C165" s="31"/>
      <c r="D165" s="31"/>
      <c r="E165" s="31"/>
      <c r="F165" s="86"/>
      <c r="G165" s="32"/>
      <c r="H165" s="32"/>
    </row>
    <row r="166" spans="1:8" ht="15" customHeight="1">
      <c r="A166" s="85"/>
      <c r="B166" s="32"/>
      <c r="C166" s="31"/>
      <c r="D166" s="31"/>
      <c r="E166" s="31"/>
      <c r="F166" s="86"/>
      <c r="G166" s="32"/>
      <c r="H166" s="32"/>
    </row>
    <row r="167" spans="1:8" ht="15" customHeight="1">
      <c r="A167" s="85"/>
      <c r="B167" s="32"/>
      <c r="C167" s="31"/>
      <c r="D167" s="31"/>
      <c r="E167" s="31"/>
      <c r="F167" s="86"/>
      <c r="G167" s="32"/>
      <c r="H167" s="32"/>
    </row>
    <row r="168" spans="1:8" ht="15" customHeight="1">
      <c r="A168" s="85"/>
      <c r="B168" s="32"/>
      <c r="C168" s="31"/>
      <c r="D168" s="31"/>
      <c r="E168" s="31"/>
      <c r="F168" s="86"/>
      <c r="G168" s="32"/>
      <c r="H168" s="32"/>
    </row>
    <row r="169" spans="1:8" ht="15" customHeight="1">
      <c r="A169" s="85"/>
      <c r="B169" s="32"/>
      <c r="C169" s="31"/>
      <c r="D169" s="31"/>
      <c r="E169" s="31"/>
      <c r="F169" s="86"/>
      <c r="G169" s="32"/>
      <c r="H169" s="32"/>
    </row>
    <row r="170" spans="1:8" ht="15" customHeight="1">
      <c r="A170" s="85"/>
      <c r="B170" s="32"/>
      <c r="C170" s="31"/>
      <c r="D170" s="31"/>
      <c r="E170" s="31"/>
      <c r="F170" s="86"/>
      <c r="G170" s="32"/>
      <c r="H170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71"/>
  <sheetViews>
    <sheetView zoomScale="80" zoomScaleNormal="8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947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45211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231">
        <v>1</v>
      </c>
      <c r="B10" s="227">
        <v>45174</v>
      </c>
      <c r="C10" s="232"/>
      <c r="D10" s="236" t="s">
        <v>402</v>
      </c>
      <c r="E10" s="233" t="s">
        <v>592</v>
      </c>
      <c r="F10" s="226" t="s">
        <v>879</v>
      </c>
      <c r="G10" s="228">
        <v>2785</v>
      </c>
      <c r="H10" s="226"/>
      <c r="I10" s="226" t="s">
        <v>880</v>
      </c>
      <c r="J10" s="228" t="s">
        <v>593</v>
      </c>
      <c r="K10" s="228"/>
      <c r="L10" s="230"/>
      <c r="M10" s="234"/>
      <c r="N10" s="228"/>
      <c r="O10" s="235"/>
      <c r="P10" s="105">
        <f>VLOOKUP(D10,'MidCap Intra'!$B$11:$C$568,2,0)</f>
        <v>2879.7</v>
      </c>
      <c r="R10" s="37" t="s">
        <v>594</v>
      </c>
    </row>
    <row r="11" spans="1:26" ht="15" customHeight="1">
      <c r="A11" s="231">
        <v>2</v>
      </c>
      <c r="B11" s="227">
        <v>45181</v>
      </c>
      <c r="C11" s="232"/>
      <c r="D11" s="236" t="s">
        <v>324</v>
      </c>
      <c r="E11" s="233" t="s">
        <v>592</v>
      </c>
      <c r="F11" s="226" t="s">
        <v>882</v>
      </c>
      <c r="G11" s="228">
        <v>608</v>
      </c>
      <c r="H11" s="226"/>
      <c r="I11" s="226" t="s">
        <v>883</v>
      </c>
      <c r="J11" s="228" t="s">
        <v>593</v>
      </c>
      <c r="K11" s="228"/>
      <c r="L11" s="230"/>
      <c r="M11" s="234"/>
      <c r="N11" s="228"/>
      <c r="O11" s="235"/>
      <c r="P11" s="105">
        <f>VLOOKUP(D11,'MidCap Intra'!$B$11:$C$568,2,0)</f>
        <v>642.20000000000005</v>
      </c>
      <c r="R11" s="37" t="s">
        <v>594</v>
      </c>
    </row>
    <row r="12" spans="1:26" ht="15" customHeight="1">
      <c r="A12" s="231">
        <v>3</v>
      </c>
      <c r="B12" s="227">
        <v>45181</v>
      </c>
      <c r="C12" s="232"/>
      <c r="D12" s="236" t="s">
        <v>226</v>
      </c>
      <c r="E12" s="233" t="s">
        <v>592</v>
      </c>
      <c r="F12" s="226" t="s">
        <v>885</v>
      </c>
      <c r="G12" s="228">
        <v>584</v>
      </c>
      <c r="H12" s="226"/>
      <c r="I12" s="226" t="s">
        <v>884</v>
      </c>
      <c r="J12" s="228" t="s">
        <v>593</v>
      </c>
      <c r="K12" s="228"/>
      <c r="L12" s="230"/>
      <c r="M12" s="234"/>
      <c r="N12" s="228"/>
      <c r="O12" s="235"/>
      <c r="P12" s="105">
        <f>VLOOKUP(D12,'MidCap Intra'!$B$11:$C$568,2,0)</f>
        <v>634</v>
      </c>
      <c r="R12" s="37" t="s">
        <v>594</v>
      </c>
    </row>
    <row r="13" spans="1:26" ht="15" customHeight="1">
      <c r="A13" s="330">
        <v>4</v>
      </c>
      <c r="B13" s="331">
        <v>45187</v>
      </c>
      <c r="C13" s="332"/>
      <c r="D13" s="333" t="s">
        <v>453</v>
      </c>
      <c r="E13" s="334" t="s">
        <v>592</v>
      </c>
      <c r="F13" s="229">
        <v>2525</v>
      </c>
      <c r="G13" s="222">
        <v>2380</v>
      </c>
      <c r="H13" s="229">
        <v>2665</v>
      </c>
      <c r="I13" s="229" t="s">
        <v>888</v>
      </c>
      <c r="J13" s="296" t="s">
        <v>743</v>
      </c>
      <c r="K13" s="296">
        <f t="shared" ref="K13" si="0">H13-F13</f>
        <v>140</v>
      </c>
      <c r="L13" s="297">
        <f>(F13*-0.3)/100</f>
        <v>-7.5750000000000002</v>
      </c>
      <c r="M13" s="298">
        <f t="shared" ref="M13" si="1">(K13+L13)/F13</f>
        <v>5.244554455445545E-2</v>
      </c>
      <c r="N13" s="299" t="s">
        <v>595</v>
      </c>
      <c r="O13" s="300">
        <v>45203</v>
      </c>
      <c r="P13" s="301"/>
      <c r="R13" s="37" t="s">
        <v>594</v>
      </c>
    </row>
    <row r="14" spans="1:26" ht="15" customHeight="1">
      <c r="A14" s="231">
        <v>5</v>
      </c>
      <c r="B14" s="227">
        <v>45189</v>
      </c>
      <c r="C14" s="232"/>
      <c r="D14" s="236" t="s">
        <v>211</v>
      </c>
      <c r="E14" s="233" t="s">
        <v>592</v>
      </c>
      <c r="F14" s="226" t="s">
        <v>889</v>
      </c>
      <c r="G14" s="228">
        <v>2235</v>
      </c>
      <c r="H14" s="226"/>
      <c r="I14" s="226" t="s">
        <v>890</v>
      </c>
      <c r="J14" s="228" t="s">
        <v>593</v>
      </c>
      <c r="K14" s="228"/>
      <c r="L14" s="230"/>
      <c r="M14" s="234"/>
      <c r="N14" s="228"/>
      <c r="O14" s="235"/>
      <c r="P14" s="230">
        <f>VLOOKUP(D14,'MidCap Intra'!$B$11:$C$568,2,0)</f>
        <v>2345.0500000000002</v>
      </c>
      <c r="R14" s="37" t="s">
        <v>594</v>
      </c>
    </row>
    <row r="15" spans="1:26" ht="15" customHeight="1">
      <c r="A15" s="231">
        <v>6</v>
      </c>
      <c r="B15" s="227">
        <v>45189</v>
      </c>
      <c r="C15" s="232"/>
      <c r="D15" s="236" t="s">
        <v>201</v>
      </c>
      <c r="E15" s="233" t="s">
        <v>592</v>
      </c>
      <c r="F15" s="226" t="s">
        <v>891</v>
      </c>
      <c r="G15" s="228">
        <v>3370</v>
      </c>
      <c r="H15" s="226"/>
      <c r="I15" s="226" t="s">
        <v>892</v>
      </c>
      <c r="J15" s="228" t="s">
        <v>593</v>
      </c>
      <c r="K15" s="228"/>
      <c r="L15" s="230"/>
      <c r="M15" s="234"/>
      <c r="N15" s="228"/>
      <c r="O15" s="235"/>
      <c r="P15" s="230">
        <f>VLOOKUP(D15,'MidCap Intra'!$B$11:$C$568,2,0)</f>
        <v>3488.3</v>
      </c>
      <c r="R15" s="37" t="s">
        <v>594</v>
      </c>
    </row>
    <row r="16" spans="1:26" ht="15" customHeight="1">
      <c r="A16" s="231">
        <v>7</v>
      </c>
      <c r="B16" s="227">
        <v>45190</v>
      </c>
      <c r="C16" s="232"/>
      <c r="D16" s="236" t="s">
        <v>548</v>
      </c>
      <c r="E16" s="233" t="s">
        <v>592</v>
      </c>
      <c r="F16" s="226" t="s">
        <v>893</v>
      </c>
      <c r="G16" s="228">
        <v>276</v>
      </c>
      <c r="H16" s="226"/>
      <c r="I16" s="226" t="s">
        <v>894</v>
      </c>
      <c r="J16" s="228" t="s">
        <v>593</v>
      </c>
      <c r="K16" s="228"/>
      <c r="L16" s="230"/>
      <c r="M16" s="234"/>
      <c r="N16" s="228"/>
      <c r="O16" s="235"/>
      <c r="P16" s="230">
        <f>VLOOKUP(D16,'MidCap Intra'!$B$11:$C$568,2,0)</f>
        <v>293.7</v>
      </c>
      <c r="R16" s="37" t="s">
        <v>787</v>
      </c>
    </row>
    <row r="17" spans="1:38" ht="15" customHeight="1">
      <c r="A17" s="231">
        <v>8</v>
      </c>
      <c r="B17" s="227">
        <v>45191</v>
      </c>
      <c r="C17" s="232"/>
      <c r="D17" s="236" t="s">
        <v>372</v>
      </c>
      <c r="E17" s="233" t="s">
        <v>592</v>
      </c>
      <c r="F17" s="226" t="s">
        <v>896</v>
      </c>
      <c r="G17" s="228">
        <v>485</v>
      </c>
      <c r="H17" s="226"/>
      <c r="I17" s="226" t="s">
        <v>897</v>
      </c>
      <c r="J17" s="228" t="s">
        <v>593</v>
      </c>
      <c r="K17" s="228"/>
      <c r="L17" s="230"/>
      <c r="M17" s="234"/>
      <c r="N17" s="228"/>
      <c r="O17" s="235"/>
      <c r="P17" s="230">
        <f>VLOOKUP(D17,'MidCap Intra'!$B$11:$C$568,2,0)</f>
        <v>518.20000000000005</v>
      </c>
      <c r="R17" s="37" t="s">
        <v>594</v>
      </c>
    </row>
    <row r="18" spans="1:38" ht="15" customHeight="1">
      <c r="A18" s="231">
        <v>9</v>
      </c>
      <c r="B18" s="227">
        <v>45194</v>
      </c>
      <c r="C18" s="232"/>
      <c r="D18" s="236" t="s">
        <v>430</v>
      </c>
      <c r="E18" s="233" t="s">
        <v>592</v>
      </c>
      <c r="F18" s="226" t="s">
        <v>899</v>
      </c>
      <c r="G18" s="228">
        <v>108</v>
      </c>
      <c r="H18" s="226"/>
      <c r="I18" s="226" t="s">
        <v>873</v>
      </c>
      <c r="J18" s="228" t="s">
        <v>593</v>
      </c>
      <c r="K18" s="228"/>
      <c r="L18" s="230"/>
      <c r="M18" s="234"/>
      <c r="N18" s="228"/>
      <c r="O18" s="235"/>
      <c r="P18" s="230">
        <f>VLOOKUP(D18,'MidCap Intra'!$B$11:$C$568,2,0)</f>
        <v>115.15</v>
      </c>
      <c r="R18" s="37" t="s">
        <v>594</v>
      </c>
    </row>
    <row r="19" spans="1:38" ht="15" customHeight="1">
      <c r="A19" s="291">
        <v>10</v>
      </c>
      <c r="B19" s="292">
        <v>45198</v>
      </c>
      <c r="C19" s="293"/>
      <c r="D19" s="294" t="s">
        <v>373</v>
      </c>
      <c r="E19" s="295" t="s">
        <v>592</v>
      </c>
      <c r="F19" s="289">
        <v>222</v>
      </c>
      <c r="G19" s="290">
        <v>204</v>
      </c>
      <c r="H19" s="289">
        <v>234.5</v>
      </c>
      <c r="I19" s="289" t="s">
        <v>908</v>
      </c>
      <c r="J19" s="296" t="s">
        <v>909</v>
      </c>
      <c r="K19" s="296">
        <f t="shared" ref="K19" si="2">H19-F19</f>
        <v>12.5</v>
      </c>
      <c r="L19" s="297">
        <f>(F19*-0.3)/100</f>
        <v>-0.66599999999999993</v>
      </c>
      <c r="M19" s="298">
        <f t="shared" ref="M19" si="3">(K19+L19)/F19</f>
        <v>5.3306306306306304E-2</v>
      </c>
      <c r="N19" s="299" t="s">
        <v>595</v>
      </c>
      <c r="O19" s="300">
        <v>45202</v>
      </c>
      <c r="P19" s="341"/>
      <c r="R19" s="37" t="s">
        <v>594</v>
      </c>
    </row>
    <row r="20" spans="1:38" ht="15" customHeight="1">
      <c r="A20" s="231">
        <v>11</v>
      </c>
      <c r="B20" s="227">
        <v>45203</v>
      </c>
      <c r="C20" s="232"/>
      <c r="D20" s="236" t="s">
        <v>926</v>
      </c>
      <c r="E20" s="233" t="s">
        <v>592</v>
      </c>
      <c r="F20" s="226" t="s">
        <v>927</v>
      </c>
      <c r="G20" s="228">
        <v>845</v>
      </c>
      <c r="H20" s="226"/>
      <c r="I20" s="226" t="s">
        <v>928</v>
      </c>
      <c r="J20" s="228" t="s">
        <v>593</v>
      </c>
      <c r="K20" s="228"/>
      <c r="L20" s="230"/>
      <c r="M20" s="234"/>
      <c r="N20" s="228"/>
      <c r="O20" s="235"/>
      <c r="P20" s="230"/>
      <c r="R20" s="37" t="s">
        <v>594</v>
      </c>
    </row>
    <row r="21" spans="1:38" ht="15" customHeight="1">
      <c r="A21" s="231">
        <v>12</v>
      </c>
      <c r="B21" s="345">
        <v>45208</v>
      </c>
      <c r="C21" s="232"/>
      <c r="D21" s="236" t="s">
        <v>228</v>
      </c>
      <c r="E21" s="233" t="s">
        <v>592</v>
      </c>
      <c r="F21" s="226" t="s">
        <v>965</v>
      </c>
      <c r="G21" s="228">
        <v>117</v>
      </c>
      <c r="H21" s="226"/>
      <c r="I21" s="226" t="s">
        <v>966</v>
      </c>
      <c r="J21" s="228" t="s">
        <v>593</v>
      </c>
      <c r="K21" s="228"/>
      <c r="L21" s="230"/>
      <c r="M21" s="234"/>
      <c r="N21" s="228"/>
      <c r="O21" s="235"/>
      <c r="P21" s="230">
        <f>VLOOKUP(D21,'MidCap Intra'!$B$11:$C$568,2,0)</f>
        <v>124.95</v>
      </c>
      <c r="R21" s="37" t="s">
        <v>594</v>
      </c>
    </row>
    <row r="22" spans="1:38" ht="15" customHeight="1">
      <c r="A22" s="231">
        <v>13</v>
      </c>
      <c r="B22" s="345">
        <v>45208</v>
      </c>
      <c r="C22" s="232"/>
      <c r="D22" s="236" t="s">
        <v>354</v>
      </c>
      <c r="E22" s="233" t="s">
        <v>592</v>
      </c>
      <c r="F22" s="226" t="s">
        <v>967</v>
      </c>
      <c r="G22" s="228">
        <v>1070</v>
      </c>
      <c r="H22" s="226"/>
      <c r="I22" s="226" t="s">
        <v>968</v>
      </c>
      <c r="J22" s="228" t="s">
        <v>593</v>
      </c>
      <c r="K22" s="228"/>
      <c r="L22" s="230"/>
      <c r="M22" s="234"/>
      <c r="N22" s="228"/>
      <c r="O22" s="235"/>
      <c r="P22" s="230">
        <f>VLOOKUP(D22,'MidCap Intra'!$B$11:$C$568,2,0)</f>
        <v>1164.8499999999999</v>
      </c>
      <c r="R22" s="37" t="s">
        <v>594</v>
      </c>
    </row>
    <row r="23" spans="1:38" ht="15" customHeight="1">
      <c r="A23" s="231"/>
      <c r="B23" s="227"/>
      <c r="C23" s="232"/>
      <c r="D23" s="236"/>
      <c r="E23" s="233"/>
      <c r="F23" s="226"/>
      <c r="G23" s="228"/>
      <c r="H23" s="226"/>
      <c r="I23" s="226"/>
      <c r="J23" s="228"/>
      <c r="K23" s="228"/>
      <c r="L23" s="230"/>
      <c r="M23" s="234"/>
      <c r="N23" s="228"/>
      <c r="O23" s="235"/>
      <c r="P23" s="302"/>
      <c r="R23" s="37"/>
    </row>
    <row r="24" spans="1:38" ht="15" customHeight="1">
      <c r="A24" s="231"/>
      <c r="B24" s="227"/>
      <c r="C24" s="232"/>
      <c r="D24" s="236"/>
      <c r="E24" s="233"/>
      <c r="F24" s="226"/>
      <c r="G24" s="228"/>
      <c r="H24" s="226"/>
      <c r="I24" s="226"/>
      <c r="J24" s="228"/>
      <c r="K24" s="228"/>
      <c r="L24" s="230"/>
      <c r="M24" s="234"/>
      <c r="N24" s="228"/>
      <c r="O24" s="235"/>
      <c r="P24" s="230"/>
      <c r="R24" s="37"/>
    </row>
    <row r="26" spans="1:38" ht="14.25" customHeight="1">
      <c r="A26" s="106"/>
      <c r="B26" s="107"/>
      <c r="C26" s="108"/>
      <c r="D26" s="109"/>
      <c r="E26" s="110"/>
      <c r="F26" s="110"/>
      <c r="G26" s="106"/>
      <c r="H26" s="110"/>
      <c r="I26" s="111"/>
      <c r="J26" s="112"/>
      <c r="K26" s="112"/>
      <c r="L26" s="113"/>
      <c r="M26" s="114"/>
      <c r="N26" s="115"/>
      <c r="O26" s="116"/>
      <c r="P26" s="11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18" t="s">
        <v>596</v>
      </c>
      <c r="B27" s="119"/>
      <c r="C27" s="120"/>
      <c r="E27" s="121"/>
      <c r="F27" s="121"/>
      <c r="G27" s="121"/>
      <c r="H27" s="121"/>
      <c r="I27" s="121"/>
      <c r="J27" s="122"/>
      <c r="K27" s="121"/>
      <c r="L27" s="123"/>
      <c r="M27" s="55"/>
      <c r="N27" s="122"/>
      <c r="O27" s="120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24" t="s">
        <v>597</v>
      </c>
      <c r="B28" s="118"/>
      <c r="C28" s="118"/>
      <c r="D28" s="118"/>
      <c r="E28" s="37"/>
      <c r="F28" s="125" t="s">
        <v>598</v>
      </c>
      <c r="G28" s="6"/>
      <c r="H28" s="6"/>
      <c r="I28" s="6"/>
      <c r="J28" s="126"/>
      <c r="K28" s="127"/>
      <c r="L28" s="127"/>
      <c r="M28" s="128"/>
      <c r="N28" s="1"/>
      <c r="O28" s="129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18" t="s">
        <v>599</v>
      </c>
      <c r="B29" s="118"/>
      <c r="C29" s="118"/>
      <c r="D29" s="118" t="s">
        <v>600</v>
      </c>
      <c r="E29" s="6"/>
      <c r="F29" s="125" t="s">
        <v>601</v>
      </c>
      <c r="G29" s="6"/>
      <c r="H29" s="6"/>
      <c r="I29" s="6"/>
      <c r="J29" s="126"/>
      <c r="K29" s="127"/>
      <c r="L29" s="127"/>
      <c r="M29" s="128"/>
      <c r="N29" s="1"/>
      <c r="O29" s="129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18"/>
      <c r="B30" s="118"/>
      <c r="C30" s="118"/>
      <c r="D30" s="118"/>
      <c r="E30" s="6"/>
      <c r="F30" s="6"/>
      <c r="G30" s="6"/>
      <c r="H30" s="6"/>
      <c r="I30" s="6"/>
      <c r="J30" s="130"/>
      <c r="K30" s="127"/>
      <c r="L30" s="127"/>
      <c r="M30" s="6"/>
      <c r="N30" s="131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248"/>
      <c r="B31" s="248"/>
      <c r="C31" s="248"/>
      <c r="D31" s="248"/>
      <c r="E31" s="249"/>
      <c r="F31" s="249"/>
      <c r="G31" s="249"/>
      <c r="H31" s="249"/>
      <c r="I31" s="249"/>
      <c r="J31" s="250"/>
      <c r="K31" s="251"/>
      <c r="L31" s="251"/>
      <c r="M31" s="249"/>
      <c r="N31" s="252"/>
      <c r="O31" s="25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4.25" customHeight="1">
      <c r="A32" s="118"/>
      <c r="B32" s="118"/>
      <c r="C32" s="118"/>
      <c r="D32" s="118"/>
      <c r="E32" s="6"/>
      <c r="F32" s="6"/>
      <c r="G32" s="6"/>
      <c r="H32" s="6"/>
      <c r="I32" s="6"/>
      <c r="J32" s="130"/>
      <c r="K32" s="127"/>
      <c r="L32" s="128"/>
      <c r="M32" s="6"/>
      <c r="N32" s="131"/>
      <c r="O32" s="1"/>
      <c r="P32" s="37"/>
      <c r="Q32" s="37"/>
      <c r="R32" s="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141" t="s">
        <v>607</v>
      </c>
      <c r="B33" s="141"/>
      <c r="C33" s="141"/>
      <c r="D33" s="141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Q33" s="37"/>
      <c r="R33" s="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38.25" customHeight="1">
      <c r="A34" s="96" t="s">
        <v>16</v>
      </c>
      <c r="B34" s="96" t="s">
        <v>567</v>
      </c>
      <c r="C34" s="96"/>
      <c r="D34" s="97" t="s">
        <v>579</v>
      </c>
      <c r="E34" s="96" t="s">
        <v>580</v>
      </c>
      <c r="F34" s="96" t="s">
        <v>581</v>
      </c>
      <c r="G34" s="96" t="s">
        <v>602</v>
      </c>
      <c r="H34" s="96" t="s">
        <v>583</v>
      </c>
      <c r="I34" s="237" t="s">
        <v>584</v>
      </c>
      <c r="J34" s="239" t="s">
        <v>585</v>
      </c>
      <c r="K34" s="238" t="s">
        <v>608</v>
      </c>
      <c r="L34" s="98" t="s">
        <v>587</v>
      </c>
      <c r="M34" s="142" t="s">
        <v>609</v>
      </c>
      <c r="N34" s="96" t="s">
        <v>610</v>
      </c>
      <c r="O34" s="95" t="s">
        <v>589</v>
      </c>
      <c r="P34" s="97" t="s">
        <v>590</v>
      </c>
      <c r="Q34" s="37"/>
      <c r="R34" s="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223">
        <v>1</v>
      </c>
      <c r="B35" s="246">
        <v>45202</v>
      </c>
      <c r="C35" s="247"/>
      <c r="D35" s="247" t="s">
        <v>910</v>
      </c>
      <c r="E35" s="223" t="s">
        <v>604</v>
      </c>
      <c r="F35" s="223">
        <v>1232</v>
      </c>
      <c r="G35" s="223">
        <v>1218</v>
      </c>
      <c r="H35" s="224">
        <v>1245.5</v>
      </c>
      <c r="I35" s="224" t="s">
        <v>911</v>
      </c>
      <c r="J35" s="243" t="s">
        <v>912</v>
      </c>
      <c r="K35" s="244">
        <f t="shared" ref="K35" si="4">H35-F35</f>
        <v>13.5</v>
      </c>
      <c r="L35" s="104">
        <f t="shared" ref="L35" si="5">(H35*N35)*0.03%</f>
        <v>261.55499999999995</v>
      </c>
      <c r="M35" s="245">
        <f t="shared" ref="M35" si="6">(K35*N35)-L35</f>
        <v>9188.4449999999997</v>
      </c>
      <c r="N35" s="244">
        <v>700</v>
      </c>
      <c r="O35" s="103" t="s">
        <v>595</v>
      </c>
      <c r="P35" s="246">
        <v>45202</v>
      </c>
      <c r="Q35" s="143"/>
      <c r="R35" s="55" t="s">
        <v>606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44"/>
      <c r="AG35" s="145"/>
      <c r="AH35" s="143"/>
      <c r="AI35" s="143"/>
      <c r="AJ35" s="144"/>
      <c r="AK35" s="144"/>
      <c r="AL35" s="144"/>
    </row>
    <row r="36" spans="1:38" ht="12.75" customHeight="1">
      <c r="A36" s="223">
        <v>2</v>
      </c>
      <c r="B36" s="246">
        <v>45202</v>
      </c>
      <c r="C36" s="247"/>
      <c r="D36" s="247" t="s">
        <v>913</v>
      </c>
      <c r="E36" s="223" t="s">
        <v>604</v>
      </c>
      <c r="F36" s="223">
        <v>2516</v>
      </c>
      <c r="G36" s="223">
        <v>2483</v>
      </c>
      <c r="H36" s="224">
        <v>2542.5</v>
      </c>
      <c r="I36" s="224" t="s">
        <v>914</v>
      </c>
      <c r="J36" s="243" t="s">
        <v>919</v>
      </c>
      <c r="K36" s="244">
        <f t="shared" ref="K36" si="7">H36-F36</f>
        <v>26.5</v>
      </c>
      <c r="L36" s="104">
        <f t="shared" ref="L36" si="8">(H36*N36)*0.03%</f>
        <v>228.82499999999999</v>
      </c>
      <c r="M36" s="245">
        <f t="shared" ref="M36" si="9">(K36*N36)-L36</f>
        <v>7721.1750000000002</v>
      </c>
      <c r="N36" s="244">
        <v>300</v>
      </c>
      <c r="O36" s="103" t="s">
        <v>595</v>
      </c>
      <c r="P36" s="246">
        <v>45203</v>
      </c>
      <c r="Q36" s="143"/>
      <c r="R36" s="55" t="s">
        <v>594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4"/>
      <c r="AG36" s="145"/>
      <c r="AH36" s="143"/>
      <c r="AI36" s="143"/>
      <c r="AJ36" s="144"/>
      <c r="AK36" s="144"/>
      <c r="AL36" s="144"/>
    </row>
    <row r="37" spans="1:38" ht="12.75" customHeight="1">
      <c r="A37" s="321">
        <v>3</v>
      </c>
      <c r="B37" s="322">
        <v>45202</v>
      </c>
      <c r="C37" s="323"/>
      <c r="D37" s="323" t="s">
        <v>915</v>
      </c>
      <c r="E37" s="321" t="s">
        <v>604</v>
      </c>
      <c r="F37" s="321">
        <v>5300</v>
      </c>
      <c r="G37" s="321">
        <v>5250</v>
      </c>
      <c r="H37" s="324">
        <v>5250</v>
      </c>
      <c r="I37" s="324" t="s">
        <v>916</v>
      </c>
      <c r="J37" s="325" t="s">
        <v>922</v>
      </c>
      <c r="K37" s="326">
        <f t="shared" ref="K37:K38" si="10">H37-F37</f>
        <v>-50</v>
      </c>
      <c r="L37" s="327">
        <f t="shared" ref="L37:L38" si="11">(H37*N37)*0.03%</f>
        <v>315</v>
      </c>
      <c r="M37" s="328">
        <f t="shared" ref="M37:M38" si="12">(K37*N37)-L37</f>
        <v>-10315</v>
      </c>
      <c r="N37" s="326">
        <v>200</v>
      </c>
      <c r="O37" s="329" t="s">
        <v>605</v>
      </c>
      <c r="P37" s="322">
        <v>45203</v>
      </c>
      <c r="Q37" s="143"/>
      <c r="R37" s="55" t="s">
        <v>606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4"/>
      <c r="AG37" s="145"/>
      <c r="AH37" s="143"/>
      <c r="AI37" s="143"/>
      <c r="AJ37" s="144"/>
      <c r="AK37" s="144"/>
      <c r="AL37" s="144"/>
    </row>
    <row r="38" spans="1:38" ht="12.75" customHeight="1">
      <c r="A38" s="223">
        <v>4</v>
      </c>
      <c r="B38" s="246">
        <v>45203</v>
      </c>
      <c r="C38" s="247"/>
      <c r="D38" s="247" t="s">
        <v>920</v>
      </c>
      <c r="E38" s="223" t="s">
        <v>604</v>
      </c>
      <c r="F38" s="223">
        <v>2430</v>
      </c>
      <c r="G38" s="223">
        <v>2390</v>
      </c>
      <c r="H38" s="224">
        <v>2460</v>
      </c>
      <c r="I38" s="224" t="s">
        <v>921</v>
      </c>
      <c r="J38" s="243" t="s">
        <v>816</v>
      </c>
      <c r="K38" s="244">
        <f t="shared" si="10"/>
        <v>30</v>
      </c>
      <c r="L38" s="104">
        <f t="shared" si="11"/>
        <v>184.49999999999997</v>
      </c>
      <c r="M38" s="245">
        <f t="shared" si="12"/>
        <v>7315.5</v>
      </c>
      <c r="N38" s="244">
        <v>250</v>
      </c>
      <c r="O38" s="103" t="s">
        <v>595</v>
      </c>
      <c r="P38" s="246">
        <v>45205</v>
      </c>
      <c r="Q38" s="143"/>
      <c r="R38" s="55" t="s">
        <v>606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4"/>
      <c r="AG38" s="145"/>
      <c r="AH38" s="143"/>
      <c r="AI38" s="143"/>
      <c r="AJ38" s="144"/>
      <c r="AK38" s="144"/>
      <c r="AL38" s="144"/>
    </row>
    <row r="39" spans="1:38" ht="12.75" customHeight="1">
      <c r="A39" s="321">
        <v>5</v>
      </c>
      <c r="B39" s="322">
        <v>45203</v>
      </c>
      <c r="C39" s="323"/>
      <c r="D39" s="323" t="s">
        <v>913</v>
      </c>
      <c r="E39" s="321" t="s">
        <v>604</v>
      </c>
      <c r="F39" s="321">
        <v>2506</v>
      </c>
      <c r="G39" s="321">
        <v>2473</v>
      </c>
      <c r="H39" s="324">
        <v>2473</v>
      </c>
      <c r="I39" s="324" t="s">
        <v>923</v>
      </c>
      <c r="J39" s="325" t="s">
        <v>929</v>
      </c>
      <c r="K39" s="326">
        <f t="shared" ref="K39:K41" si="13">H39-F39</f>
        <v>-33</v>
      </c>
      <c r="L39" s="327">
        <f t="shared" ref="L39:L41" si="14">(H39*N39)*0.03%</f>
        <v>222.57</v>
      </c>
      <c r="M39" s="328">
        <f t="shared" ref="M39:M41" si="15">(K39*N39)-L39</f>
        <v>-10122.57</v>
      </c>
      <c r="N39" s="326">
        <v>300</v>
      </c>
      <c r="O39" s="329" t="s">
        <v>605</v>
      </c>
      <c r="P39" s="322">
        <v>45203</v>
      </c>
      <c r="Q39" s="143"/>
      <c r="R39" s="55" t="s">
        <v>594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4"/>
      <c r="AG39" s="145"/>
      <c r="AH39" s="143"/>
      <c r="AI39" s="143"/>
      <c r="AJ39" s="144"/>
      <c r="AK39" s="144"/>
      <c r="AL39" s="144"/>
    </row>
    <row r="40" spans="1:38" ht="12.75" customHeight="1">
      <c r="A40" s="312">
        <v>6</v>
      </c>
      <c r="B40" s="313">
        <v>45203</v>
      </c>
      <c r="C40" s="314"/>
      <c r="D40" s="314" t="s">
        <v>910</v>
      </c>
      <c r="E40" s="312" t="s">
        <v>604</v>
      </c>
      <c r="F40" s="312">
        <v>1226</v>
      </c>
      <c r="G40" s="312">
        <v>1212</v>
      </c>
      <c r="H40" s="315">
        <v>1226.5</v>
      </c>
      <c r="I40" s="315" t="s">
        <v>924</v>
      </c>
      <c r="J40" s="316" t="s">
        <v>930</v>
      </c>
      <c r="K40" s="317">
        <f t="shared" si="13"/>
        <v>0.5</v>
      </c>
      <c r="L40" s="318">
        <f t="shared" si="14"/>
        <v>257.565</v>
      </c>
      <c r="M40" s="319">
        <f t="shared" si="15"/>
        <v>92.435000000000002</v>
      </c>
      <c r="N40" s="317">
        <v>700</v>
      </c>
      <c r="O40" s="320" t="s">
        <v>613</v>
      </c>
      <c r="P40" s="313">
        <v>45203</v>
      </c>
      <c r="Q40" s="143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4"/>
      <c r="AG40" s="145"/>
      <c r="AH40" s="143"/>
      <c r="AI40" s="143"/>
      <c r="AJ40" s="144"/>
      <c r="AK40" s="144"/>
      <c r="AL40" s="144"/>
    </row>
    <row r="41" spans="1:38" ht="12.75" customHeight="1">
      <c r="A41" s="223">
        <v>7</v>
      </c>
      <c r="B41" s="246">
        <v>45203</v>
      </c>
      <c r="C41" s="247"/>
      <c r="D41" s="247" t="s">
        <v>931</v>
      </c>
      <c r="E41" s="223" t="s">
        <v>604</v>
      </c>
      <c r="F41" s="223">
        <v>22875</v>
      </c>
      <c r="G41" s="223">
        <v>22600</v>
      </c>
      <c r="H41" s="224">
        <v>23085</v>
      </c>
      <c r="I41" s="224" t="s">
        <v>932</v>
      </c>
      <c r="J41" s="243" t="s">
        <v>948</v>
      </c>
      <c r="K41" s="244">
        <f t="shared" si="13"/>
        <v>210</v>
      </c>
      <c r="L41" s="104">
        <f t="shared" si="14"/>
        <v>277.02</v>
      </c>
      <c r="M41" s="245">
        <f t="shared" si="15"/>
        <v>8122.98</v>
      </c>
      <c r="N41" s="244">
        <v>40</v>
      </c>
      <c r="O41" s="103" t="s">
        <v>595</v>
      </c>
      <c r="P41" s="246">
        <v>45205</v>
      </c>
      <c r="Q41" s="143"/>
      <c r="R41" s="55" t="s">
        <v>606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4"/>
      <c r="AG41" s="145"/>
      <c r="AH41" s="143"/>
      <c r="AI41" s="143"/>
      <c r="AJ41" s="144"/>
      <c r="AK41" s="144"/>
      <c r="AL41" s="144"/>
    </row>
    <row r="42" spans="1:38" ht="12.75" customHeight="1">
      <c r="A42" s="223">
        <v>8</v>
      </c>
      <c r="B42" s="246">
        <v>45204</v>
      </c>
      <c r="C42" s="247"/>
      <c r="D42" s="247" t="s">
        <v>935</v>
      </c>
      <c r="E42" s="223" t="s">
        <v>604</v>
      </c>
      <c r="F42" s="223">
        <v>2503</v>
      </c>
      <c r="G42" s="223">
        <v>2470</v>
      </c>
      <c r="H42" s="224">
        <v>2525</v>
      </c>
      <c r="I42" s="224" t="s">
        <v>936</v>
      </c>
      <c r="J42" s="243" t="s">
        <v>980</v>
      </c>
      <c r="K42" s="244">
        <f t="shared" ref="K42" si="16">H42-F42</f>
        <v>22</v>
      </c>
      <c r="L42" s="104">
        <f t="shared" ref="L42" si="17">(H42*N42)*0.03%</f>
        <v>227.24999999999997</v>
      </c>
      <c r="M42" s="245">
        <f t="shared" ref="M42" si="18">(K42*N42)-L42</f>
        <v>6372.75</v>
      </c>
      <c r="N42" s="244">
        <v>300</v>
      </c>
      <c r="O42" s="103" t="s">
        <v>595</v>
      </c>
      <c r="P42" s="246">
        <v>45209</v>
      </c>
      <c r="Q42" s="143"/>
      <c r="R42" s="55" t="s">
        <v>594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4"/>
      <c r="AG42" s="145"/>
      <c r="AH42" s="143"/>
      <c r="AI42" s="143"/>
      <c r="AJ42" s="144"/>
      <c r="AK42" s="144"/>
      <c r="AL42" s="144"/>
    </row>
    <row r="43" spans="1:38" ht="12.75" customHeight="1">
      <c r="A43" s="312">
        <v>9</v>
      </c>
      <c r="B43" s="313">
        <v>45204</v>
      </c>
      <c r="C43" s="314"/>
      <c r="D43" s="314" t="s">
        <v>937</v>
      </c>
      <c r="E43" s="312" t="s">
        <v>895</v>
      </c>
      <c r="F43" s="312">
        <v>1006</v>
      </c>
      <c r="G43" s="312">
        <v>1022</v>
      </c>
      <c r="H43" s="315">
        <v>1005</v>
      </c>
      <c r="I43" s="315" t="s">
        <v>938</v>
      </c>
      <c r="J43" s="316" t="s">
        <v>809</v>
      </c>
      <c r="K43" s="317">
        <f>F43-H43</f>
        <v>1</v>
      </c>
      <c r="L43" s="318">
        <f t="shared" ref="L43" si="19">(H43*N43)*0.03%</f>
        <v>188.43749999999997</v>
      </c>
      <c r="M43" s="319">
        <f t="shared" ref="M43" si="20">(K43*N43)-L43</f>
        <v>436.5625</v>
      </c>
      <c r="N43" s="317">
        <v>625</v>
      </c>
      <c r="O43" s="320" t="s">
        <v>613</v>
      </c>
      <c r="P43" s="313">
        <v>45205</v>
      </c>
      <c r="Q43" s="143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4"/>
      <c r="AG43" s="145"/>
      <c r="AH43" s="143"/>
      <c r="AI43" s="143"/>
      <c r="AJ43" s="144"/>
      <c r="AK43" s="144"/>
      <c r="AL43" s="144"/>
    </row>
    <row r="44" spans="1:38" ht="12.75" customHeight="1">
      <c r="A44" s="321">
        <v>10</v>
      </c>
      <c r="B44" s="322">
        <v>45204</v>
      </c>
      <c r="C44" s="323"/>
      <c r="D44" s="323" t="s">
        <v>939</v>
      </c>
      <c r="E44" s="321" t="s">
        <v>604</v>
      </c>
      <c r="F44" s="321">
        <v>1099</v>
      </c>
      <c r="G44" s="321">
        <v>1085</v>
      </c>
      <c r="H44" s="324">
        <v>1087</v>
      </c>
      <c r="I44" s="324" t="s">
        <v>940</v>
      </c>
      <c r="J44" s="325" t="s">
        <v>941</v>
      </c>
      <c r="K44" s="326">
        <f t="shared" ref="K44:K45" si="21">H44-F44</f>
        <v>-12</v>
      </c>
      <c r="L44" s="327">
        <f t="shared" ref="L44:L45" si="22">(H44*N44)*0.03%</f>
        <v>228.26999999999998</v>
      </c>
      <c r="M44" s="328">
        <f t="shared" ref="M44:M45" si="23">(K44*N44)-L44</f>
        <v>-8628.27</v>
      </c>
      <c r="N44" s="326">
        <v>700</v>
      </c>
      <c r="O44" s="329" t="s">
        <v>605</v>
      </c>
      <c r="P44" s="322">
        <v>45204</v>
      </c>
      <c r="Q44" s="143"/>
      <c r="R44" s="55" t="s">
        <v>606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4"/>
      <c r="AG44" s="145"/>
      <c r="AH44" s="143"/>
      <c r="AI44" s="143"/>
      <c r="AJ44" s="144"/>
      <c r="AK44" s="144"/>
      <c r="AL44" s="144"/>
    </row>
    <row r="45" spans="1:38" ht="12.75" customHeight="1">
      <c r="A45" s="312">
        <v>11</v>
      </c>
      <c r="B45" s="313">
        <v>45205</v>
      </c>
      <c r="C45" s="314"/>
      <c r="D45" s="314" t="s">
        <v>951</v>
      </c>
      <c r="E45" s="312" t="s">
        <v>604</v>
      </c>
      <c r="F45" s="312">
        <v>1161</v>
      </c>
      <c r="G45" s="312">
        <v>1148</v>
      </c>
      <c r="H45" s="315">
        <v>1161</v>
      </c>
      <c r="I45" s="315" t="s">
        <v>952</v>
      </c>
      <c r="J45" s="316" t="s">
        <v>1009</v>
      </c>
      <c r="K45" s="317">
        <f t="shared" si="21"/>
        <v>0</v>
      </c>
      <c r="L45" s="318">
        <f t="shared" si="22"/>
        <v>296.05499999999995</v>
      </c>
      <c r="M45" s="319">
        <f t="shared" si="23"/>
        <v>-296.05499999999995</v>
      </c>
      <c r="N45" s="317">
        <v>850</v>
      </c>
      <c r="O45" s="320" t="s">
        <v>613</v>
      </c>
      <c r="P45" s="313">
        <v>45208</v>
      </c>
      <c r="Q45" s="143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4"/>
      <c r="AG45" s="145"/>
      <c r="AH45" s="143"/>
      <c r="AI45" s="143"/>
      <c r="AJ45" s="144"/>
      <c r="AK45" s="144"/>
      <c r="AL45" s="144"/>
    </row>
    <row r="46" spans="1:38" ht="12.75" customHeight="1">
      <c r="A46" s="223">
        <v>12</v>
      </c>
      <c r="B46" s="246">
        <v>45205</v>
      </c>
      <c r="C46" s="247"/>
      <c r="D46" s="247" t="s">
        <v>910</v>
      </c>
      <c r="E46" s="223" t="s">
        <v>604</v>
      </c>
      <c r="F46" s="223">
        <v>1230</v>
      </c>
      <c r="G46" s="223">
        <v>1215</v>
      </c>
      <c r="H46" s="224">
        <v>1245</v>
      </c>
      <c r="I46" s="224" t="s">
        <v>953</v>
      </c>
      <c r="J46" s="243" t="s">
        <v>957</v>
      </c>
      <c r="K46" s="244">
        <f t="shared" ref="K46" si="24">H46-F46</f>
        <v>15</v>
      </c>
      <c r="L46" s="104">
        <f t="shared" ref="L46" si="25">(H46*N46)*0.03%</f>
        <v>261.45</v>
      </c>
      <c r="M46" s="245">
        <f t="shared" ref="M46" si="26">(K46*N46)-L46</f>
        <v>10238.549999999999</v>
      </c>
      <c r="N46" s="244">
        <v>700</v>
      </c>
      <c r="O46" s="103" t="s">
        <v>595</v>
      </c>
      <c r="P46" s="246">
        <v>45208</v>
      </c>
      <c r="Q46" s="143"/>
      <c r="R46" s="55" t="s">
        <v>594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4"/>
      <c r="AG46" s="145"/>
      <c r="AH46" s="143"/>
      <c r="AI46" s="143"/>
      <c r="AJ46" s="144"/>
      <c r="AK46" s="144"/>
      <c r="AL46" s="144"/>
    </row>
    <row r="47" spans="1:38" ht="12.75" customHeight="1">
      <c r="A47" s="223">
        <v>13</v>
      </c>
      <c r="B47" s="246">
        <v>45208</v>
      </c>
      <c r="C47" s="247"/>
      <c r="D47" s="247" t="s">
        <v>963</v>
      </c>
      <c r="E47" s="223" t="s">
        <v>604</v>
      </c>
      <c r="F47" s="223">
        <v>419</v>
      </c>
      <c r="G47" s="223">
        <v>410</v>
      </c>
      <c r="H47" s="224">
        <v>427.5</v>
      </c>
      <c r="I47" s="224" t="s">
        <v>964</v>
      </c>
      <c r="J47" s="243" t="s">
        <v>1008</v>
      </c>
      <c r="K47" s="244">
        <f t="shared" ref="K47" si="27">H47-F47</f>
        <v>8.5</v>
      </c>
      <c r="L47" s="104">
        <f t="shared" ref="L47:L48" si="28">(H47*N47)*0.03%</f>
        <v>160.3125</v>
      </c>
      <c r="M47" s="245">
        <f t="shared" ref="M47:M48" si="29">(K47*N47)-L47</f>
        <v>10464.6875</v>
      </c>
      <c r="N47" s="244">
        <v>1250</v>
      </c>
      <c r="O47" s="103" t="s">
        <v>595</v>
      </c>
      <c r="P47" s="246">
        <v>45209</v>
      </c>
      <c r="Q47" s="143"/>
      <c r="R47" s="55" t="s">
        <v>606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4"/>
      <c r="AG47" s="145"/>
      <c r="AH47" s="143"/>
      <c r="AI47" s="143"/>
      <c r="AJ47" s="144"/>
      <c r="AK47" s="144"/>
      <c r="AL47" s="144"/>
    </row>
    <row r="48" spans="1:38" ht="12.75" customHeight="1">
      <c r="A48" s="312">
        <v>14</v>
      </c>
      <c r="B48" s="313">
        <v>45209</v>
      </c>
      <c r="C48" s="314"/>
      <c r="D48" s="314" t="s">
        <v>978</v>
      </c>
      <c r="E48" s="312" t="s">
        <v>895</v>
      </c>
      <c r="F48" s="312">
        <v>2250</v>
      </c>
      <c r="G48" s="312">
        <v>2272</v>
      </c>
      <c r="H48" s="315">
        <v>2252</v>
      </c>
      <c r="I48" s="315" t="s">
        <v>979</v>
      </c>
      <c r="J48" s="316" t="s">
        <v>1007</v>
      </c>
      <c r="K48" s="317">
        <f>F48-H48</f>
        <v>-2</v>
      </c>
      <c r="L48" s="318">
        <f t="shared" si="28"/>
        <v>337.79999999999995</v>
      </c>
      <c r="M48" s="319">
        <f t="shared" si="29"/>
        <v>-1337.8</v>
      </c>
      <c r="N48" s="317">
        <v>500</v>
      </c>
      <c r="O48" s="320" t="s">
        <v>613</v>
      </c>
      <c r="P48" s="313">
        <v>45209</v>
      </c>
      <c r="Q48" s="143"/>
      <c r="R48" s="55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4"/>
      <c r="AG48" s="145"/>
      <c r="AH48" s="143"/>
      <c r="AI48" s="143"/>
      <c r="AJ48" s="144"/>
      <c r="AK48" s="144"/>
      <c r="AL48" s="144"/>
    </row>
    <row r="49" spans="1:38" ht="12.75" customHeight="1">
      <c r="A49" s="223">
        <v>15</v>
      </c>
      <c r="B49" s="246">
        <v>45209</v>
      </c>
      <c r="C49" s="247"/>
      <c r="D49" s="247" t="s">
        <v>931</v>
      </c>
      <c r="E49" s="223" t="s">
        <v>604</v>
      </c>
      <c r="F49" s="223">
        <v>22820</v>
      </c>
      <c r="G49" s="223">
        <v>22550</v>
      </c>
      <c r="H49" s="224">
        <v>23050</v>
      </c>
      <c r="I49" s="224" t="s">
        <v>982</v>
      </c>
      <c r="J49" s="243" t="s">
        <v>1012</v>
      </c>
      <c r="K49" s="244">
        <f t="shared" ref="K49" si="30">H49-F49</f>
        <v>230</v>
      </c>
      <c r="L49" s="104">
        <f t="shared" ref="L49" si="31">(H49*N49)*0.03%</f>
        <v>276.59999999999997</v>
      </c>
      <c r="M49" s="245">
        <f t="shared" ref="M49" si="32">(K49*N49)-L49</f>
        <v>8923.4</v>
      </c>
      <c r="N49" s="244">
        <v>40</v>
      </c>
      <c r="O49" s="103" t="s">
        <v>595</v>
      </c>
      <c r="P49" s="246">
        <v>45210</v>
      </c>
      <c r="Q49" s="143"/>
      <c r="R49" s="55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4"/>
      <c r="AG49" s="145"/>
      <c r="AH49" s="143"/>
      <c r="AI49" s="143"/>
      <c r="AJ49" s="144"/>
      <c r="AK49" s="144"/>
      <c r="AL49" s="144"/>
    </row>
    <row r="50" spans="1:38" ht="12.75" customHeight="1">
      <c r="A50" s="223">
        <v>16</v>
      </c>
      <c r="B50" s="246">
        <v>45210</v>
      </c>
      <c r="C50" s="247"/>
      <c r="D50" s="247" t="s">
        <v>1013</v>
      </c>
      <c r="E50" s="223" t="s">
        <v>604</v>
      </c>
      <c r="F50" s="223">
        <v>230.5</v>
      </c>
      <c r="G50" s="223">
        <v>226.5</v>
      </c>
      <c r="H50" s="224">
        <v>234.75</v>
      </c>
      <c r="I50" s="224" t="s">
        <v>1014</v>
      </c>
      <c r="J50" s="243" t="s">
        <v>1015</v>
      </c>
      <c r="K50" s="244">
        <f t="shared" ref="K50" si="33">H50-F50</f>
        <v>4.25</v>
      </c>
      <c r="L50" s="104">
        <f t="shared" ref="L50" si="34">(H50*N50)*0.03%</f>
        <v>204.23249999999999</v>
      </c>
      <c r="M50" s="245">
        <f t="shared" ref="M50" si="35">(K50*N50)-L50</f>
        <v>12120.7675</v>
      </c>
      <c r="N50" s="244">
        <v>2900</v>
      </c>
      <c r="O50" s="103" t="s">
        <v>595</v>
      </c>
      <c r="P50" s="246">
        <v>45210</v>
      </c>
      <c r="Q50" s="143"/>
      <c r="R50" s="55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4"/>
      <c r="AG50" s="145"/>
      <c r="AH50" s="143"/>
      <c r="AI50" s="143"/>
      <c r="AJ50" s="144"/>
      <c r="AK50" s="144"/>
      <c r="AL50" s="144"/>
    </row>
    <row r="51" spans="1:38" ht="12.75" customHeight="1">
      <c r="A51" s="99">
        <v>17</v>
      </c>
      <c r="B51" s="345">
        <v>45210</v>
      </c>
      <c r="C51" s="146"/>
      <c r="D51" s="146" t="s">
        <v>1021</v>
      </c>
      <c r="E51" s="99" t="s">
        <v>604</v>
      </c>
      <c r="F51" s="99" t="s">
        <v>1022</v>
      </c>
      <c r="G51" s="99">
        <v>475</v>
      </c>
      <c r="H51" s="101"/>
      <c r="I51" s="101" t="s">
        <v>1023</v>
      </c>
      <c r="J51" s="225" t="s">
        <v>593</v>
      </c>
      <c r="K51" s="99"/>
      <c r="L51" s="102"/>
      <c r="M51" s="346"/>
      <c r="N51" s="99"/>
      <c r="O51" s="101"/>
      <c r="P51" s="100"/>
      <c r="Q51" s="143"/>
      <c r="R51" s="55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4"/>
      <c r="AG51" s="145"/>
      <c r="AH51" s="143"/>
      <c r="AI51" s="143"/>
      <c r="AJ51" s="144"/>
      <c r="AK51" s="144"/>
      <c r="AL51" s="144"/>
    </row>
    <row r="52" spans="1:38" ht="12.75" customHeight="1">
      <c r="A52" s="99"/>
      <c r="B52" s="345"/>
      <c r="C52" s="146"/>
      <c r="D52" s="146"/>
      <c r="E52" s="99"/>
      <c r="F52" s="99"/>
      <c r="G52" s="99"/>
      <c r="H52" s="101"/>
      <c r="I52" s="101"/>
      <c r="J52" s="225"/>
      <c r="K52" s="99"/>
      <c r="L52" s="102"/>
      <c r="M52" s="346"/>
      <c r="N52" s="99"/>
      <c r="O52" s="101"/>
      <c r="P52" s="100"/>
      <c r="Q52" s="143"/>
      <c r="R52" s="55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4"/>
      <c r="AG52" s="145"/>
      <c r="AH52" s="143"/>
      <c r="AI52" s="143"/>
      <c r="AJ52" s="144"/>
      <c r="AK52" s="144"/>
      <c r="AL52" s="144"/>
    </row>
    <row r="53" spans="1:38" ht="12.75" customHeight="1">
      <c r="A53" s="99"/>
      <c r="B53" s="345"/>
      <c r="C53" s="146"/>
      <c r="D53" s="146"/>
      <c r="E53" s="99"/>
      <c r="F53" s="99"/>
      <c r="G53" s="99"/>
      <c r="H53" s="101"/>
      <c r="I53" s="101"/>
      <c r="J53" s="225"/>
      <c r="K53" s="99"/>
      <c r="L53" s="102"/>
      <c r="M53" s="346"/>
      <c r="N53" s="99"/>
      <c r="O53" s="101"/>
      <c r="P53" s="100"/>
      <c r="Q53" s="143"/>
      <c r="R53" s="55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4"/>
      <c r="AG53" s="145"/>
      <c r="AH53" s="143"/>
      <c r="AI53" s="143"/>
      <c r="AJ53" s="144"/>
      <c r="AK53" s="144"/>
      <c r="AL53" s="144"/>
    </row>
    <row r="55" spans="1:38" ht="12.75" customHeight="1">
      <c r="A55" s="144"/>
      <c r="B55" s="147"/>
      <c r="C55" s="143"/>
      <c r="D55" s="143"/>
      <c r="E55" s="144"/>
      <c r="F55" s="144"/>
      <c r="G55" s="144"/>
      <c r="H55" s="148"/>
      <c r="I55" s="148"/>
      <c r="J55" s="148"/>
      <c r="K55" s="143"/>
      <c r="L55" s="144"/>
      <c r="M55" s="144"/>
      <c r="N55" s="144"/>
      <c r="O55" s="148"/>
      <c r="P55" s="148"/>
      <c r="Q55" s="143"/>
      <c r="R55" s="55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4"/>
      <c r="AG55" s="145"/>
      <c r="AH55" s="143"/>
      <c r="AI55" s="143"/>
      <c r="AJ55" s="144"/>
      <c r="AK55" s="144"/>
      <c r="AL55" s="144"/>
    </row>
    <row r="56" spans="1:38" ht="13.8">
      <c r="A56" s="149" t="s">
        <v>611</v>
      </c>
      <c r="B56" s="149"/>
      <c r="C56" s="149"/>
      <c r="D56" s="149"/>
      <c r="E56" s="150"/>
      <c r="F56" s="111"/>
      <c r="G56" s="111"/>
      <c r="H56" s="111"/>
      <c r="I56" s="111"/>
      <c r="J56" s="1"/>
      <c r="K56" s="6"/>
      <c r="L56" s="6"/>
      <c r="M56" s="6"/>
      <c r="N56" s="1"/>
      <c r="O56" s="1"/>
      <c r="P56" s="37"/>
      <c r="Q56" s="37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37"/>
      <c r="AH56" s="37"/>
      <c r="AI56" s="37"/>
      <c r="AJ56" s="37"/>
      <c r="AK56" s="37"/>
      <c r="AL56" s="37"/>
    </row>
    <row r="57" spans="1:38" ht="39.6">
      <c r="A57" s="96" t="s">
        <v>16</v>
      </c>
      <c r="B57" s="96" t="s">
        <v>567</v>
      </c>
      <c r="C57" s="96"/>
      <c r="D57" s="97" t="s">
        <v>579</v>
      </c>
      <c r="E57" s="96" t="s">
        <v>580</v>
      </c>
      <c r="F57" s="96" t="s">
        <v>581</v>
      </c>
      <c r="G57" s="96" t="s">
        <v>602</v>
      </c>
      <c r="H57" s="96" t="s">
        <v>583</v>
      </c>
      <c r="I57" s="96" t="s">
        <v>584</v>
      </c>
      <c r="J57" s="95" t="s">
        <v>585</v>
      </c>
      <c r="K57" s="95" t="s">
        <v>612</v>
      </c>
      <c r="L57" s="98" t="s">
        <v>587</v>
      </c>
      <c r="M57" s="142" t="s">
        <v>609</v>
      </c>
      <c r="N57" s="96" t="s">
        <v>610</v>
      </c>
      <c r="O57" s="96" t="s">
        <v>589</v>
      </c>
      <c r="P57" s="97" t="s">
        <v>590</v>
      </c>
      <c r="Q57" s="37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37"/>
      <c r="AH57" s="37"/>
      <c r="AI57" s="37"/>
      <c r="AJ57" s="37"/>
      <c r="AK57" s="37"/>
      <c r="AL57" s="37"/>
    </row>
    <row r="58" spans="1:38" ht="15" customHeight="1">
      <c r="A58" s="384">
        <v>1</v>
      </c>
      <c r="B58" s="369">
        <v>45198</v>
      </c>
      <c r="C58" s="263"/>
      <c r="D58" s="263" t="s">
        <v>903</v>
      </c>
      <c r="E58" s="229" t="s">
        <v>895</v>
      </c>
      <c r="F58" s="229">
        <v>51</v>
      </c>
      <c r="G58" s="229"/>
      <c r="H58" s="222">
        <v>46</v>
      </c>
      <c r="I58" s="222"/>
      <c r="J58" s="386" t="s">
        <v>881</v>
      </c>
      <c r="K58" s="229">
        <f>F58-H58</f>
        <v>5</v>
      </c>
      <c r="L58" s="254">
        <v>50</v>
      </c>
      <c r="M58" s="372">
        <v>900</v>
      </c>
      <c r="N58" s="229">
        <v>50</v>
      </c>
      <c r="O58" s="377" t="s">
        <v>595</v>
      </c>
      <c r="P58" s="369">
        <v>45202</v>
      </c>
      <c r="Q58" s="144"/>
      <c r="R58" s="55" t="s">
        <v>594</v>
      </c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</row>
    <row r="59" spans="1:38" ht="15" customHeight="1">
      <c r="A59" s="385"/>
      <c r="B59" s="370"/>
      <c r="C59" s="263"/>
      <c r="D59" s="263" t="s">
        <v>904</v>
      </c>
      <c r="E59" s="229" t="s">
        <v>895</v>
      </c>
      <c r="F59" s="229">
        <v>47</v>
      </c>
      <c r="G59" s="229"/>
      <c r="H59" s="222">
        <v>32</v>
      </c>
      <c r="I59" s="222"/>
      <c r="J59" s="387"/>
      <c r="K59" s="229">
        <f>F59-H59</f>
        <v>15</v>
      </c>
      <c r="L59" s="254">
        <v>50</v>
      </c>
      <c r="M59" s="373"/>
      <c r="N59" s="229">
        <v>50</v>
      </c>
      <c r="O59" s="378"/>
      <c r="P59" s="370"/>
      <c r="Q59" s="144"/>
      <c r="R59" s="55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</row>
    <row r="60" spans="1:38" ht="15" customHeight="1">
      <c r="A60" s="384">
        <v>2</v>
      </c>
      <c r="B60" s="369">
        <v>45198</v>
      </c>
      <c r="C60" s="263"/>
      <c r="D60" s="263" t="s">
        <v>902</v>
      </c>
      <c r="E60" s="229" t="s">
        <v>604</v>
      </c>
      <c r="F60" s="229">
        <v>175</v>
      </c>
      <c r="G60" s="229"/>
      <c r="H60" s="222">
        <v>325</v>
      </c>
      <c r="I60" s="222"/>
      <c r="J60" s="386" t="s">
        <v>810</v>
      </c>
      <c r="K60" s="229">
        <f t="shared" ref="K60:K65" si="36">H60-F60</f>
        <v>150</v>
      </c>
      <c r="L60" s="254">
        <v>50</v>
      </c>
      <c r="M60" s="372">
        <v>800</v>
      </c>
      <c r="N60" s="229">
        <v>15</v>
      </c>
      <c r="O60" s="377" t="s">
        <v>595</v>
      </c>
      <c r="P60" s="369">
        <v>45202</v>
      </c>
      <c r="Q60" s="144"/>
      <c r="R60" s="55" t="s">
        <v>606</v>
      </c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</row>
    <row r="61" spans="1:38" ht="15" customHeight="1">
      <c r="A61" s="385"/>
      <c r="B61" s="370"/>
      <c r="C61" s="263"/>
      <c r="D61" s="263" t="s">
        <v>905</v>
      </c>
      <c r="E61" s="229" t="s">
        <v>895</v>
      </c>
      <c r="F61" s="229">
        <v>115</v>
      </c>
      <c r="G61" s="229"/>
      <c r="H61" s="222">
        <v>205</v>
      </c>
      <c r="I61" s="222"/>
      <c r="J61" s="387"/>
      <c r="K61" s="229">
        <f>F61-H61</f>
        <v>-90</v>
      </c>
      <c r="L61" s="254">
        <v>50</v>
      </c>
      <c r="M61" s="373"/>
      <c r="N61" s="229">
        <v>15</v>
      </c>
      <c r="O61" s="378" t="s">
        <v>595</v>
      </c>
      <c r="P61" s="370"/>
      <c r="Q61" s="144"/>
      <c r="R61" s="55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</row>
    <row r="62" spans="1:38" ht="15" customHeight="1">
      <c r="A62" s="363">
        <v>3</v>
      </c>
      <c r="B62" s="365">
        <v>45198</v>
      </c>
      <c r="C62" s="264"/>
      <c r="D62" s="264" t="s">
        <v>906</v>
      </c>
      <c r="E62" s="240" t="s">
        <v>895</v>
      </c>
      <c r="F62" s="240">
        <v>64</v>
      </c>
      <c r="G62" s="240"/>
      <c r="H62" s="241">
        <v>10</v>
      </c>
      <c r="I62" s="241"/>
      <c r="J62" s="367" t="s">
        <v>956</v>
      </c>
      <c r="K62" s="240">
        <f>F62-H62</f>
        <v>54</v>
      </c>
      <c r="L62" s="242">
        <v>50</v>
      </c>
      <c r="M62" s="374">
        <v>-120</v>
      </c>
      <c r="N62" s="240">
        <v>40</v>
      </c>
      <c r="O62" s="379" t="s">
        <v>605</v>
      </c>
      <c r="P62" s="365">
        <v>45202</v>
      </c>
      <c r="Q62" s="144"/>
      <c r="R62" s="55" t="s">
        <v>594</v>
      </c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</row>
    <row r="63" spans="1:38" ht="15" customHeight="1">
      <c r="A63" s="382"/>
      <c r="B63" s="371"/>
      <c r="C63" s="264"/>
      <c r="D63" s="264" t="s">
        <v>907</v>
      </c>
      <c r="E63" s="240" t="s">
        <v>895</v>
      </c>
      <c r="F63" s="240">
        <v>45.5</v>
      </c>
      <c r="G63" s="240"/>
      <c r="H63" s="241">
        <v>100</v>
      </c>
      <c r="I63" s="241"/>
      <c r="J63" s="383"/>
      <c r="K63" s="240">
        <f>F63-H63</f>
        <v>-54.5</v>
      </c>
      <c r="L63" s="242">
        <v>50</v>
      </c>
      <c r="M63" s="375"/>
      <c r="N63" s="240">
        <v>40</v>
      </c>
      <c r="O63" s="380"/>
      <c r="P63" s="371"/>
      <c r="Q63" s="144"/>
      <c r="R63" s="55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</row>
    <row r="64" spans="1:38" ht="15" customHeight="1">
      <c r="A64" s="363">
        <v>4</v>
      </c>
      <c r="B64" s="365">
        <v>45202</v>
      </c>
      <c r="C64" s="264"/>
      <c r="D64" s="264" t="s">
        <v>901</v>
      </c>
      <c r="E64" s="240" t="s">
        <v>604</v>
      </c>
      <c r="F64" s="240">
        <v>24</v>
      </c>
      <c r="G64" s="240"/>
      <c r="H64" s="241">
        <v>35</v>
      </c>
      <c r="I64" s="241"/>
      <c r="J64" s="367" t="s">
        <v>917</v>
      </c>
      <c r="K64" s="240">
        <f t="shared" si="36"/>
        <v>11</v>
      </c>
      <c r="L64" s="242">
        <v>50</v>
      </c>
      <c r="M64" s="374">
        <v>-380</v>
      </c>
      <c r="N64" s="240">
        <v>40</v>
      </c>
      <c r="O64" s="379" t="s">
        <v>605</v>
      </c>
      <c r="P64" s="365">
        <v>45202</v>
      </c>
      <c r="Q64" s="144"/>
      <c r="R64" s="55" t="s">
        <v>606</v>
      </c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</row>
    <row r="65" spans="1:38" ht="15" customHeight="1">
      <c r="A65" s="364"/>
      <c r="B65" s="366"/>
      <c r="C65" s="335"/>
      <c r="D65" s="335" t="s">
        <v>907</v>
      </c>
      <c r="E65" s="310" t="s">
        <v>604</v>
      </c>
      <c r="F65" s="310">
        <v>33</v>
      </c>
      <c r="G65" s="310"/>
      <c r="H65" s="311">
        <v>15</v>
      </c>
      <c r="I65" s="311"/>
      <c r="J65" s="368"/>
      <c r="K65" s="310">
        <f t="shared" si="36"/>
        <v>-18</v>
      </c>
      <c r="L65" s="336">
        <v>50</v>
      </c>
      <c r="M65" s="376"/>
      <c r="N65" s="310">
        <v>40</v>
      </c>
      <c r="O65" s="381" t="s">
        <v>605</v>
      </c>
      <c r="P65" s="366"/>
      <c r="Q65" s="144"/>
      <c r="R65" s="55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</row>
    <row r="66" spans="1:38" ht="15" customHeight="1">
      <c r="A66" s="384">
        <v>5</v>
      </c>
      <c r="B66" s="369">
        <v>45204</v>
      </c>
      <c r="C66" s="263"/>
      <c r="D66" s="263" t="s">
        <v>933</v>
      </c>
      <c r="E66" s="229" t="s">
        <v>604</v>
      </c>
      <c r="F66" s="229">
        <v>292.5</v>
      </c>
      <c r="G66" s="229"/>
      <c r="H66" s="222">
        <v>435</v>
      </c>
      <c r="I66" s="222"/>
      <c r="J66" s="386" t="s">
        <v>810</v>
      </c>
      <c r="K66" s="229">
        <f t="shared" ref="K66" si="37">H66-F66</f>
        <v>142.5</v>
      </c>
      <c r="L66" s="254">
        <v>50</v>
      </c>
      <c r="M66" s="372">
        <v>800</v>
      </c>
      <c r="N66" s="229">
        <v>15</v>
      </c>
      <c r="O66" s="377" t="s">
        <v>595</v>
      </c>
      <c r="P66" s="369">
        <v>45208</v>
      </c>
      <c r="Q66" s="144"/>
      <c r="R66" s="55" t="s">
        <v>606</v>
      </c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</row>
    <row r="67" spans="1:38" ht="15" customHeight="1">
      <c r="A67" s="385"/>
      <c r="B67" s="370"/>
      <c r="C67" s="263"/>
      <c r="D67" s="263" t="s">
        <v>934</v>
      </c>
      <c r="E67" s="229" t="s">
        <v>895</v>
      </c>
      <c r="F67" s="229">
        <v>107.5</v>
      </c>
      <c r="G67" s="229"/>
      <c r="H67" s="222">
        <v>190</v>
      </c>
      <c r="I67" s="222"/>
      <c r="J67" s="387"/>
      <c r="K67" s="229">
        <f t="shared" ref="K67" si="38">F67-H67</f>
        <v>-82.5</v>
      </c>
      <c r="L67" s="254">
        <v>50</v>
      </c>
      <c r="M67" s="373"/>
      <c r="N67" s="229">
        <v>15</v>
      </c>
      <c r="O67" s="378" t="s">
        <v>595</v>
      </c>
      <c r="P67" s="370"/>
      <c r="Q67" s="144"/>
      <c r="R67" s="55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</row>
    <row r="68" spans="1:38" ht="15" customHeight="1">
      <c r="A68" s="384">
        <v>6</v>
      </c>
      <c r="B68" s="369">
        <v>45205</v>
      </c>
      <c r="C68" s="263"/>
      <c r="D68" s="263" t="s">
        <v>949</v>
      </c>
      <c r="E68" s="229" t="s">
        <v>604</v>
      </c>
      <c r="F68" s="229">
        <v>80</v>
      </c>
      <c r="G68" s="229"/>
      <c r="H68" s="222">
        <v>105</v>
      </c>
      <c r="I68" s="222"/>
      <c r="J68" s="386" t="s">
        <v>958</v>
      </c>
      <c r="K68" s="229">
        <f t="shared" ref="K68" si="39">H68-F68</f>
        <v>25</v>
      </c>
      <c r="L68" s="254">
        <v>50</v>
      </c>
      <c r="M68" s="372">
        <v>600</v>
      </c>
      <c r="N68" s="229">
        <v>40</v>
      </c>
      <c r="O68" s="377" t="s">
        <v>595</v>
      </c>
      <c r="P68" s="369">
        <v>45208</v>
      </c>
      <c r="Q68" s="144"/>
      <c r="R68" s="55" t="s">
        <v>594</v>
      </c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</row>
    <row r="69" spans="1:38" ht="15" customHeight="1">
      <c r="A69" s="385"/>
      <c r="B69" s="370"/>
      <c r="C69" s="263"/>
      <c r="D69" s="263" t="s">
        <v>950</v>
      </c>
      <c r="E69" s="229" t="s">
        <v>895</v>
      </c>
      <c r="F69" s="229">
        <v>45</v>
      </c>
      <c r="G69" s="229"/>
      <c r="H69" s="222">
        <v>52.5</v>
      </c>
      <c r="I69" s="222"/>
      <c r="J69" s="387"/>
      <c r="K69" s="229">
        <f t="shared" ref="K69" si="40">F69-H69</f>
        <v>-7.5</v>
      </c>
      <c r="L69" s="254">
        <v>50</v>
      </c>
      <c r="M69" s="373"/>
      <c r="N69" s="229">
        <v>40</v>
      </c>
      <c r="O69" s="378" t="s">
        <v>595</v>
      </c>
      <c r="P69" s="370"/>
      <c r="Q69" s="144"/>
      <c r="R69" s="55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</row>
    <row r="70" spans="1:38" ht="15" customHeight="1">
      <c r="A70" s="384">
        <v>7</v>
      </c>
      <c r="B70" s="369">
        <v>45208</v>
      </c>
      <c r="C70" s="263"/>
      <c r="D70" s="263" t="s">
        <v>959</v>
      </c>
      <c r="E70" s="229" t="s">
        <v>604</v>
      </c>
      <c r="F70" s="229">
        <v>94</v>
      </c>
      <c r="G70" s="229"/>
      <c r="H70" s="222">
        <v>151</v>
      </c>
      <c r="I70" s="222"/>
      <c r="J70" s="386" t="s">
        <v>919</v>
      </c>
      <c r="K70" s="229">
        <f t="shared" ref="K70" si="41">H70-F70</f>
        <v>57</v>
      </c>
      <c r="L70" s="254">
        <v>50</v>
      </c>
      <c r="M70" s="372">
        <v>1225</v>
      </c>
      <c r="N70" s="229">
        <v>50</v>
      </c>
      <c r="O70" s="377" t="s">
        <v>595</v>
      </c>
      <c r="P70" s="369">
        <v>45209</v>
      </c>
      <c r="Q70" s="144"/>
      <c r="R70" s="55" t="s">
        <v>594</v>
      </c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</row>
    <row r="71" spans="1:38" ht="15" customHeight="1">
      <c r="A71" s="385"/>
      <c r="B71" s="370"/>
      <c r="C71" s="263"/>
      <c r="D71" s="263" t="s">
        <v>960</v>
      </c>
      <c r="E71" s="229" t="s">
        <v>895</v>
      </c>
      <c r="F71" s="229">
        <v>52</v>
      </c>
      <c r="G71" s="229"/>
      <c r="H71" s="222">
        <v>82.5</v>
      </c>
      <c r="I71" s="222"/>
      <c r="J71" s="387"/>
      <c r="K71" s="229">
        <f t="shared" ref="K71" si="42">F71-H71</f>
        <v>-30.5</v>
      </c>
      <c r="L71" s="254">
        <v>50</v>
      </c>
      <c r="M71" s="373"/>
      <c r="N71" s="229">
        <v>50</v>
      </c>
      <c r="O71" s="378" t="s">
        <v>595</v>
      </c>
      <c r="P71" s="370"/>
      <c r="Q71" s="144"/>
      <c r="R71" s="55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</row>
    <row r="72" spans="1:38" ht="15" customHeight="1">
      <c r="A72" s="344">
        <v>8</v>
      </c>
      <c r="B72" s="343">
        <v>45208</v>
      </c>
      <c r="C72" s="263"/>
      <c r="D72" s="263" t="s">
        <v>961</v>
      </c>
      <c r="E72" s="229" t="s">
        <v>604</v>
      </c>
      <c r="F72" s="229">
        <v>22</v>
      </c>
      <c r="G72" s="229">
        <v>0</v>
      </c>
      <c r="H72" s="222">
        <v>47.5</v>
      </c>
      <c r="I72" s="222" t="s">
        <v>962</v>
      </c>
      <c r="J72" s="243" t="s">
        <v>977</v>
      </c>
      <c r="K72" s="244">
        <f t="shared" ref="K72" si="43">H72-F72</f>
        <v>25.5</v>
      </c>
      <c r="L72" s="254">
        <v>50</v>
      </c>
      <c r="M72" s="245">
        <f t="shared" ref="M72" si="44">(K72*N72)-L72</f>
        <v>970</v>
      </c>
      <c r="N72" s="244">
        <v>40</v>
      </c>
      <c r="O72" s="103" t="s">
        <v>595</v>
      </c>
      <c r="P72" s="246">
        <v>45209</v>
      </c>
      <c r="Q72" s="144"/>
      <c r="R72" s="55" t="s">
        <v>606</v>
      </c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</row>
    <row r="73" spans="1:38" ht="15" customHeight="1">
      <c r="A73" s="363">
        <v>9</v>
      </c>
      <c r="B73" s="365">
        <v>45209</v>
      </c>
      <c r="C73" s="264"/>
      <c r="D73" s="264" t="s">
        <v>949</v>
      </c>
      <c r="E73" s="240" t="s">
        <v>604</v>
      </c>
      <c r="F73" s="240">
        <v>18</v>
      </c>
      <c r="G73" s="240"/>
      <c r="H73" s="241">
        <v>0</v>
      </c>
      <c r="I73" s="241"/>
      <c r="J73" s="388" t="s">
        <v>1011</v>
      </c>
      <c r="K73" s="326">
        <f t="shared" ref="K73" si="45">H73-F73</f>
        <v>-18</v>
      </c>
      <c r="L73" s="242">
        <v>50</v>
      </c>
      <c r="M73" s="390">
        <v>-420</v>
      </c>
      <c r="N73" s="326">
        <v>40</v>
      </c>
      <c r="O73" s="392" t="s">
        <v>605</v>
      </c>
      <c r="P73" s="394">
        <v>45209</v>
      </c>
      <c r="Q73" s="144"/>
      <c r="R73" s="55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</row>
    <row r="74" spans="1:38" ht="15" customHeight="1">
      <c r="A74" s="382"/>
      <c r="B74" s="371"/>
      <c r="C74" s="264"/>
      <c r="D74" s="264" t="s">
        <v>981</v>
      </c>
      <c r="E74" s="240" t="s">
        <v>895</v>
      </c>
      <c r="F74" s="347" t="s">
        <v>1010</v>
      </c>
      <c r="G74" s="240"/>
      <c r="H74" s="241">
        <v>0</v>
      </c>
      <c r="I74" s="241"/>
      <c r="J74" s="389"/>
      <c r="K74" s="348">
        <f>F74-H74</f>
        <v>10</v>
      </c>
      <c r="L74" s="242">
        <v>50</v>
      </c>
      <c r="M74" s="391"/>
      <c r="N74" s="326">
        <v>40</v>
      </c>
      <c r="O74" s="393"/>
      <c r="P74" s="395"/>
      <c r="Q74" s="144"/>
      <c r="R74" s="55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</row>
    <row r="75" spans="1:38" ht="15" customHeight="1">
      <c r="A75" s="384">
        <v>10</v>
      </c>
      <c r="B75" s="369">
        <v>45209</v>
      </c>
      <c r="C75" s="263"/>
      <c r="D75" s="263" t="s">
        <v>983</v>
      </c>
      <c r="E75" s="229" t="s">
        <v>895</v>
      </c>
      <c r="F75" s="349" t="s">
        <v>1016</v>
      </c>
      <c r="G75" s="229"/>
      <c r="H75" s="222">
        <v>118</v>
      </c>
      <c r="I75" s="222"/>
      <c r="J75" s="400" t="s">
        <v>1017</v>
      </c>
      <c r="K75" s="350">
        <f>F75-H75</f>
        <v>-40</v>
      </c>
      <c r="L75" s="254">
        <v>50</v>
      </c>
      <c r="M75" s="398">
        <v>550</v>
      </c>
      <c r="N75" s="244">
        <v>50</v>
      </c>
      <c r="O75" s="402" t="s">
        <v>595</v>
      </c>
      <c r="P75" s="396">
        <v>45210</v>
      </c>
      <c r="Q75" s="144"/>
      <c r="R75" s="55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</row>
    <row r="76" spans="1:38" ht="15" customHeight="1">
      <c r="A76" s="385"/>
      <c r="B76" s="370"/>
      <c r="C76" s="263"/>
      <c r="D76" s="263" t="s">
        <v>984</v>
      </c>
      <c r="E76" s="229" t="s">
        <v>895</v>
      </c>
      <c r="F76" s="229">
        <v>73</v>
      </c>
      <c r="G76" s="229"/>
      <c r="H76" s="222">
        <v>20</v>
      </c>
      <c r="I76" s="222"/>
      <c r="J76" s="401"/>
      <c r="K76" s="244">
        <f>F76-H76</f>
        <v>53</v>
      </c>
      <c r="L76" s="254">
        <v>50</v>
      </c>
      <c r="M76" s="399"/>
      <c r="N76" s="244">
        <v>50</v>
      </c>
      <c r="O76" s="403"/>
      <c r="P76" s="397"/>
      <c r="Q76" s="144"/>
      <c r="R76" s="55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</row>
    <row r="77" spans="1:38" ht="15" customHeight="1">
      <c r="A77" s="342">
        <v>11</v>
      </c>
      <c r="B77" s="337">
        <v>45210</v>
      </c>
      <c r="C77" s="338"/>
      <c r="D77" s="338" t="s">
        <v>1018</v>
      </c>
      <c r="E77" s="226" t="s">
        <v>604</v>
      </c>
      <c r="F77" s="226" t="s">
        <v>1019</v>
      </c>
      <c r="G77" s="226">
        <v>65</v>
      </c>
      <c r="H77" s="228"/>
      <c r="I77" s="228" t="s">
        <v>1020</v>
      </c>
      <c r="J77" s="228" t="s">
        <v>593</v>
      </c>
      <c r="K77" s="226"/>
      <c r="L77" s="339"/>
      <c r="M77" s="340"/>
      <c r="N77" s="226"/>
      <c r="O77" s="228"/>
      <c r="P77" s="337"/>
      <c r="Q77" s="144"/>
      <c r="R77" s="55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</row>
    <row r="78" spans="1:38" ht="15" customHeight="1">
      <c r="A78" s="342"/>
      <c r="B78" s="337"/>
      <c r="C78" s="338"/>
      <c r="D78" s="338"/>
      <c r="E78" s="226"/>
      <c r="F78" s="226"/>
      <c r="G78" s="226"/>
      <c r="H78" s="228"/>
      <c r="I78" s="228"/>
      <c r="J78" s="228"/>
      <c r="K78" s="226"/>
      <c r="L78" s="339"/>
      <c r="M78" s="340"/>
      <c r="N78" s="226"/>
      <c r="O78" s="228"/>
      <c r="P78" s="337"/>
      <c r="Q78" s="144"/>
      <c r="R78" s="55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</row>
    <row r="79" spans="1:38" ht="15" customHeight="1">
      <c r="A79" s="226"/>
      <c r="B79" s="337"/>
      <c r="C79" s="338"/>
      <c r="D79" s="338"/>
      <c r="E79" s="226"/>
      <c r="F79" s="226"/>
      <c r="G79" s="226"/>
      <c r="H79" s="228"/>
      <c r="I79" s="228"/>
      <c r="J79" s="228"/>
      <c r="K79" s="226"/>
      <c r="L79" s="339"/>
      <c r="M79" s="340"/>
      <c r="N79" s="226"/>
      <c r="O79" s="228"/>
      <c r="P79" s="337"/>
      <c r="Q79" s="144"/>
      <c r="R79" s="55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</row>
    <row r="80" spans="1:38" ht="15" customHeight="1">
      <c r="A80" s="303"/>
      <c r="B80" s="304"/>
      <c r="C80" s="305"/>
      <c r="D80" s="305"/>
      <c r="E80" s="303"/>
      <c r="F80" s="303"/>
      <c r="G80" s="303"/>
      <c r="H80" s="306"/>
      <c r="I80" s="306"/>
      <c r="J80" s="306"/>
      <c r="K80" s="303"/>
      <c r="L80" s="307"/>
      <c r="M80" s="308"/>
      <c r="N80" s="303"/>
      <c r="O80" s="306"/>
      <c r="P80" s="309"/>
      <c r="Q80" s="144"/>
      <c r="R80" s="55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</row>
    <row r="81" spans="1:38" ht="38.25" customHeight="1">
      <c r="A81" s="94" t="s">
        <v>617</v>
      </c>
      <c r="B81" s="151"/>
      <c r="C81" s="151"/>
      <c r="D81" s="152"/>
      <c r="E81" s="132"/>
      <c r="F81" s="6"/>
      <c r="G81" s="6"/>
      <c r="H81" s="133"/>
      <c r="I81" s="153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</row>
    <row r="82" spans="1:38" ht="39.6">
      <c r="A82" s="95" t="s">
        <v>16</v>
      </c>
      <c r="B82" s="96" t="s">
        <v>567</v>
      </c>
      <c r="C82" s="96"/>
      <c r="D82" s="97" t="s">
        <v>579</v>
      </c>
      <c r="E82" s="96" t="s">
        <v>580</v>
      </c>
      <c r="F82" s="96" t="s">
        <v>581</v>
      </c>
      <c r="G82" s="96" t="s">
        <v>582</v>
      </c>
      <c r="H82" s="96" t="s">
        <v>583</v>
      </c>
      <c r="I82" s="96" t="s">
        <v>584</v>
      </c>
      <c r="J82" s="95" t="s">
        <v>585</v>
      </c>
      <c r="K82" s="136" t="s">
        <v>603</v>
      </c>
      <c r="L82" s="137" t="s">
        <v>587</v>
      </c>
      <c r="M82" s="98" t="s">
        <v>588</v>
      </c>
      <c r="N82" s="96" t="s">
        <v>589</v>
      </c>
      <c r="O82" s="97" t="s">
        <v>590</v>
      </c>
      <c r="P82" s="96" t="s">
        <v>591</v>
      </c>
      <c r="Q82" s="37"/>
      <c r="R82" s="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4.25" customHeight="1">
      <c r="A83" s="99">
        <v>1</v>
      </c>
      <c r="B83" s="100">
        <v>45169</v>
      </c>
      <c r="C83" s="146"/>
      <c r="D83" s="146" t="s">
        <v>874</v>
      </c>
      <c r="E83" s="99" t="s">
        <v>604</v>
      </c>
      <c r="F83" s="99" t="s">
        <v>876</v>
      </c>
      <c r="G83" s="99">
        <v>350</v>
      </c>
      <c r="H83" s="99"/>
      <c r="I83" s="99" t="s">
        <v>875</v>
      </c>
      <c r="J83" s="101" t="s">
        <v>593</v>
      </c>
      <c r="K83" s="101"/>
      <c r="L83" s="102"/>
      <c r="M83" s="265"/>
      <c r="N83" s="228"/>
      <c r="O83" s="235"/>
      <c r="P83" s="266"/>
      <c r="Q83" s="37"/>
      <c r="R83" s="37" t="s">
        <v>594</v>
      </c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4.25" customHeight="1">
      <c r="A84" s="99">
        <v>2</v>
      </c>
      <c r="B84" s="100">
        <v>45173</v>
      </c>
      <c r="C84" s="146"/>
      <c r="D84" s="146" t="s">
        <v>168</v>
      </c>
      <c r="E84" s="99" t="s">
        <v>604</v>
      </c>
      <c r="F84" s="99" t="s">
        <v>877</v>
      </c>
      <c r="G84" s="99">
        <v>4790</v>
      </c>
      <c r="H84" s="99"/>
      <c r="I84" s="99" t="s">
        <v>878</v>
      </c>
      <c r="J84" s="101" t="s">
        <v>593</v>
      </c>
      <c r="K84" s="101"/>
      <c r="L84" s="102"/>
      <c r="M84" s="265"/>
      <c r="N84" s="228"/>
      <c r="O84" s="235"/>
      <c r="P84" s="266"/>
      <c r="Q84" s="37"/>
      <c r="R84" s="37" t="s">
        <v>594</v>
      </c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4.25" customHeight="1">
      <c r="A85" s="99"/>
      <c r="B85" s="100"/>
      <c r="C85" s="146"/>
      <c r="D85" s="146"/>
      <c r="E85" s="99"/>
      <c r="F85" s="99"/>
      <c r="G85" s="99"/>
      <c r="H85" s="99"/>
      <c r="I85" s="99"/>
      <c r="J85" s="101"/>
      <c r="K85" s="101"/>
      <c r="L85" s="102"/>
      <c r="M85" s="265"/>
      <c r="N85" s="228"/>
      <c r="O85" s="235"/>
      <c r="P85" s="266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2.75" customHeight="1">
      <c r="A86" s="99"/>
      <c r="B86" s="100"/>
      <c r="C86" s="146"/>
      <c r="D86" s="146"/>
      <c r="E86" s="99"/>
      <c r="F86" s="99"/>
      <c r="G86" s="99"/>
      <c r="H86" s="99"/>
      <c r="I86" s="99"/>
      <c r="J86" s="101"/>
      <c r="K86" s="101"/>
      <c r="L86" s="102"/>
      <c r="M86" s="154"/>
      <c r="N86" s="225"/>
      <c r="O86" s="225"/>
      <c r="P86" s="100"/>
      <c r="R86" s="6"/>
      <c r="S86" s="1"/>
      <c r="T86" s="1"/>
      <c r="U86" s="1"/>
      <c r="V86" s="1"/>
      <c r="W86" s="1"/>
      <c r="X86" s="1"/>
      <c r="Y86" s="1"/>
    </row>
    <row r="87" spans="1:38" ht="12.75" customHeight="1">
      <c r="A87" s="118" t="s">
        <v>596</v>
      </c>
      <c r="B87" s="118"/>
      <c r="C87" s="118"/>
      <c r="D87" s="118"/>
      <c r="E87" s="37"/>
      <c r="F87" s="125" t="s">
        <v>598</v>
      </c>
      <c r="G87" s="55"/>
      <c r="H87" s="55"/>
      <c r="I87" s="55"/>
      <c r="J87" s="6"/>
      <c r="K87" s="138"/>
      <c r="L87" s="139"/>
      <c r="M87" s="6"/>
      <c r="N87" s="108"/>
      <c r="O87" s="155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24" t="s">
        <v>597</v>
      </c>
      <c r="B88" s="118"/>
      <c r="C88" s="118"/>
      <c r="D88" s="118"/>
      <c r="E88" s="6"/>
      <c r="F88" s="125" t="s">
        <v>601</v>
      </c>
      <c r="G88" s="6"/>
      <c r="H88" s="6" t="s">
        <v>619</v>
      </c>
      <c r="I88" s="6"/>
      <c r="J88" s="1"/>
      <c r="K88" s="6"/>
      <c r="L88" s="6"/>
      <c r="M88" s="6"/>
      <c r="N88" s="1"/>
      <c r="O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24"/>
      <c r="B89" s="118"/>
      <c r="C89" s="118"/>
      <c r="D89" s="118"/>
      <c r="E89" s="6"/>
      <c r="F89" s="125"/>
      <c r="G89" s="6"/>
      <c r="H89" s="6"/>
      <c r="I89" s="6"/>
      <c r="J89" s="1"/>
      <c r="K89" s="6"/>
      <c r="L89" s="6"/>
      <c r="M89" s="6"/>
      <c r="N89" s="1"/>
      <c r="O89" s="1"/>
      <c r="Q89" s="1"/>
      <c r="R89" s="55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24"/>
      <c r="B90" s="118"/>
      <c r="C90" s="118"/>
      <c r="D90" s="118"/>
      <c r="E90" s="6"/>
      <c r="F90" s="125"/>
      <c r="G90" s="55"/>
      <c r="H90" s="37"/>
      <c r="I90" s="55"/>
      <c r="J90" s="6"/>
      <c r="K90" s="138"/>
      <c r="L90" s="139"/>
      <c r="M90" s="6"/>
      <c r="N90" s="108"/>
      <c r="O90" s="140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24"/>
      <c r="B91" s="118"/>
      <c r="C91" s="118"/>
      <c r="D91" s="118"/>
      <c r="E91" s="6"/>
      <c r="F91" s="125"/>
      <c r="G91" s="55"/>
      <c r="H91" s="37"/>
      <c r="I91" s="55"/>
      <c r="J91" s="6"/>
      <c r="K91" s="138"/>
      <c r="L91" s="139"/>
      <c r="M91" s="6"/>
      <c r="N91" s="108"/>
      <c r="O91" s="140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24"/>
      <c r="B92" s="118"/>
      <c r="C92" s="118"/>
      <c r="D92" s="118"/>
      <c r="E92" s="6"/>
      <c r="F92" s="125"/>
      <c r="G92" s="55"/>
      <c r="H92" s="37"/>
      <c r="I92" s="55"/>
      <c r="J92" s="6"/>
      <c r="K92" s="138"/>
      <c r="L92" s="139"/>
      <c r="M92" s="6"/>
      <c r="N92" s="108"/>
      <c r="O92" s="140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24"/>
      <c r="B93" s="118"/>
      <c r="C93" s="118"/>
      <c r="D93" s="118"/>
      <c r="E93" s="6"/>
      <c r="F93" s="125"/>
      <c r="G93" s="55"/>
      <c r="H93" s="37"/>
      <c r="I93" s="55"/>
      <c r="J93" s="6"/>
      <c r="K93" s="138"/>
      <c r="L93" s="139"/>
      <c r="M93" s="6"/>
      <c r="N93" s="108"/>
      <c r="O93" s="140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24"/>
      <c r="B94" s="118"/>
      <c r="C94" s="118"/>
      <c r="D94" s="118"/>
      <c r="E94" s="6"/>
      <c r="F94" s="125"/>
      <c r="G94" s="55"/>
      <c r="H94" s="37"/>
      <c r="I94" s="55"/>
      <c r="J94" s="6"/>
      <c r="K94" s="138"/>
      <c r="L94" s="139"/>
      <c r="M94" s="6"/>
      <c r="N94" s="108"/>
      <c r="O94" s="140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24"/>
      <c r="B95" s="118"/>
      <c r="C95" s="118"/>
      <c r="D95" s="118"/>
      <c r="E95" s="6"/>
      <c r="F95" s="125"/>
      <c r="G95" s="55"/>
      <c r="H95" s="37"/>
      <c r="I95" s="55"/>
      <c r="J95" s="6"/>
      <c r="K95" s="138"/>
      <c r="L95" s="139"/>
      <c r="M95" s="6"/>
      <c r="N95" s="108"/>
      <c r="O95" s="140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55"/>
      <c r="B96" s="107"/>
      <c r="C96" s="107"/>
      <c r="D96" s="37"/>
      <c r="E96" s="55"/>
      <c r="F96" s="55"/>
      <c r="G96" s="55"/>
      <c r="H96" s="37"/>
      <c r="I96" s="55"/>
      <c r="J96" s="6"/>
      <c r="K96" s="138"/>
      <c r="L96" s="139"/>
      <c r="M96" s="6"/>
      <c r="N96" s="108"/>
      <c r="O96" s="140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38.25" customHeight="1">
      <c r="A97" s="37"/>
      <c r="B97" s="156" t="s">
        <v>620</v>
      </c>
      <c r="C97" s="156"/>
      <c r="D97" s="156"/>
      <c r="E97" s="156"/>
      <c r="F97" s="6"/>
      <c r="G97" s="6"/>
      <c r="H97" s="134"/>
      <c r="I97" s="6"/>
      <c r="J97" s="134"/>
      <c r="K97" s="135"/>
      <c r="L97" s="6"/>
      <c r="M97" s="6"/>
      <c r="N97" s="1"/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95" t="s">
        <v>16</v>
      </c>
      <c r="B98" s="96" t="s">
        <v>567</v>
      </c>
      <c r="C98" s="96"/>
      <c r="D98" s="97" t="s">
        <v>579</v>
      </c>
      <c r="E98" s="96" t="s">
        <v>580</v>
      </c>
      <c r="F98" s="96" t="s">
        <v>581</v>
      </c>
      <c r="G98" s="96" t="s">
        <v>621</v>
      </c>
      <c r="H98" s="96" t="s">
        <v>622</v>
      </c>
      <c r="I98" s="96" t="s">
        <v>584</v>
      </c>
      <c r="J98" s="157" t="s">
        <v>585</v>
      </c>
      <c r="K98" s="96" t="s">
        <v>586</v>
      </c>
      <c r="L98" s="96" t="s">
        <v>623</v>
      </c>
      <c r="M98" s="96" t="s">
        <v>589</v>
      </c>
      <c r="N98" s="97" t="s">
        <v>590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1</v>
      </c>
      <c r="B99" s="159">
        <v>41579</v>
      </c>
      <c r="C99" s="159"/>
      <c r="D99" s="160" t="s">
        <v>624</v>
      </c>
      <c r="E99" s="161" t="s">
        <v>592</v>
      </c>
      <c r="F99" s="162">
        <v>82</v>
      </c>
      <c r="G99" s="161" t="s">
        <v>625</v>
      </c>
      <c r="H99" s="161">
        <v>100</v>
      </c>
      <c r="I99" s="163">
        <v>100</v>
      </c>
      <c r="J99" s="164" t="s">
        <v>626</v>
      </c>
      <c r="K99" s="165">
        <f t="shared" ref="K99:K151" si="46">H99-F99</f>
        <v>18</v>
      </c>
      <c r="L99" s="166">
        <f t="shared" ref="L99:L151" si="47">K99/F99</f>
        <v>0.21951219512195122</v>
      </c>
      <c r="M99" s="161" t="s">
        <v>595</v>
      </c>
      <c r="N99" s="167">
        <v>42657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2</v>
      </c>
      <c r="B100" s="159">
        <v>41794</v>
      </c>
      <c r="C100" s="159"/>
      <c r="D100" s="160" t="s">
        <v>627</v>
      </c>
      <c r="E100" s="161" t="s">
        <v>604</v>
      </c>
      <c r="F100" s="162">
        <v>257</v>
      </c>
      <c r="G100" s="161" t="s">
        <v>625</v>
      </c>
      <c r="H100" s="161">
        <v>300</v>
      </c>
      <c r="I100" s="163">
        <v>300</v>
      </c>
      <c r="J100" s="164" t="s">
        <v>626</v>
      </c>
      <c r="K100" s="165">
        <f t="shared" si="46"/>
        <v>43</v>
      </c>
      <c r="L100" s="166">
        <f t="shared" si="47"/>
        <v>0.16731517509727625</v>
      </c>
      <c r="M100" s="161" t="s">
        <v>595</v>
      </c>
      <c r="N100" s="167">
        <v>41822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3</v>
      </c>
      <c r="B101" s="159">
        <v>41828</v>
      </c>
      <c r="C101" s="159"/>
      <c r="D101" s="160" t="s">
        <v>628</v>
      </c>
      <c r="E101" s="161" t="s">
        <v>604</v>
      </c>
      <c r="F101" s="162">
        <v>393</v>
      </c>
      <c r="G101" s="161" t="s">
        <v>625</v>
      </c>
      <c r="H101" s="161">
        <v>468</v>
      </c>
      <c r="I101" s="163">
        <v>468</v>
      </c>
      <c r="J101" s="164" t="s">
        <v>626</v>
      </c>
      <c r="K101" s="165">
        <f t="shared" si="46"/>
        <v>75</v>
      </c>
      <c r="L101" s="166">
        <f t="shared" si="47"/>
        <v>0.19083969465648856</v>
      </c>
      <c r="M101" s="161" t="s">
        <v>595</v>
      </c>
      <c r="N101" s="167">
        <v>41863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4</v>
      </c>
      <c r="B102" s="159">
        <v>41857</v>
      </c>
      <c r="C102" s="159"/>
      <c r="D102" s="160" t="s">
        <v>629</v>
      </c>
      <c r="E102" s="161" t="s">
        <v>604</v>
      </c>
      <c r="F102" s="162">
        <v>205</v>
      </c>
      <c r="G102" s="161" t="s">
        <v>625</v>
      </c>
      <c r="H102" s="161">
        <v>275</v>
      </c>
      <c r="I102" s="163">
        <v>250</v>
      </c>
      <c r="J102" s="164" t="s">
        <v>626</v>
      </c>
      <c r="K102" s="165">
        <f t="shared" si="46"/>
        <v>70</v>
      </c>
      <c r="L102" s="166">
        <f t="shared" si="47"/>
        <v>0.34146341463414637</v>
      </c>
      <c r="M102" s="161" t="s">
        <v>595</v>
      </c>
      <c r="N102" s="167">
        <v>41962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5</v>
      </c>
      <c r="B103" s="159">
        <v>41886</v>
      </c>
      <c r="C103" s="159"/>
      <c r="D103" s="160" t="s">
        <v>630</v>
      </c>
      <c r="E103" s="161" t="s">
        <v>604</v>
      </c>
      <c r="F103" s="162">
        <v>162</v>
      </c>
      <c r="G103" s="161" t="s">
        <v>625</v>
      </c>
      <c r="H103" s="161">
        <v>190</v>
      </c>
      <c r="I103" s="163">
        <v>190</v>
      </c>
      <c r="J103" s="164" t="s">
        <v>626</v>
      </c>
      <c r="K103" s="165">
        <f t="shared" si="46"/>
        <v>28</v>
      </c>
      <c r="L103" s="166">
        <f t="shared" si="47"/>
        <v>0.1728395061728395</v>
      </c>
      <c r="M103" s="161" t="s">
        <v>595</v>
      </c>
      <c r="N103" s="167">
        <v>42006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6</v>
      </c>
      <c r="B104" s="159">
        <v>41886</v>
      </c>
      <c r="C104" s="159"/>
      <c r="D104" s="160" t="s">
        <v>631</v>
      </c>
      <c r="E104" s="161" t="s">
        <v>604</v>
      </c>
      <c r="F104" s="162">
        <v>75</v>
      </c>
      <c r="G104" s="161" t="s">
        <v>625</v>
      </c>
      <c r="H104" s="161">
        <v>91.5</v>
      </c>
      <c r="I104" s="163" t="s">
        <v>618</v>
      </c>
      <c r="J104" s="164" t="s">
        <v>632</v>
      </c>
      <c r="K104" s="165">
        <f t="shared" si="46"/>
        <v>16.5</v>
      </c>
      <c r="L104" s="166">
        <f t="shared" si="47"/>
        <v>0.22</v>
      </c>
      <c r="M104" s="161" t="s">
        <v>595</v>
      </c>
      <c r="N104" s="167">
        <v>41954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7</v>
      </c>
      <c r="B105" s="159">
        <v>41913</v>
      </c>
      <c r="C105" s="159"/>
      <c r="D105" s="160" t="s">
        <v>633</v>
      </c>
      <c r="E105" s="161" t="s">
        <v>604</v>
      </c>
      <c r="F105" s="162">
        <v>850</v>
      </c>
      <c r="G105" s="161" t="s">
        <v>625</v>
      </c>
      <c r="H105" s="161">
        <v>982.5</v>
      </c>
      <c r="I105" s="163">
        <v>1050</v>
      </c>
      <c r="J105" s="164" t="s">
        <v>634</v>
      </c>
      <c r="K105" s="165">
        <f t="shared" si="46"/>
        <v>132.5</v>
      </c>
      <c r="L105" s="166">
        <f t="shared" si="47"/>
        <v>0.15588235294117647</v>
      </c>
      <c r="M105" s="161" t="s">
        <v>595</v>
      </c>
      <c r="N105" s="167">
        <v>42039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8</v>
      </c>
      <c r="B106" s="159">
        <v>41913</v>
      </c>
      <c r="C106" s="159"/>
      <c r="D106" s="160" t="s">
        <v>635</v>
      </c>
      <c r="E106" s="161" t="s">
        <v>604</v>
      </c>
      <c r="F106" s="162">
        <v>475</v>
      </c>
      <c r="G106" s="161" t="s">
        <v>625</v>
      </c>
      <c r="H106" s="161">
        <v>515</v>
      </c>
      <c r="I106" s="163">
        <v>600</v>
      </c>
      <c r="J106" s="164" t="s">
        <v>636</v>
      </c>
      <c r="K106" s="165">
        <f t="shared" si="46"/>
        <v>40</v>
      </c>
      <c r="L106" s="166">
        <f t="shared" si="47"/>
        <v>8.4210526315789472E-2</v>
      </c>
      <c r="M106" s="161" t="s">
        <v>595</v>
      </c>
      <c r="N106" s="167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9</v>
      </c>
      <c r="B107" s="159">
        <v>41913</v>
      </c>
      <c r="C107" s="159"/>
      <c r="D107" s="160" t="s">
        <v>637</v>
      </c>
      <c r="E107" s="161" t="s">
        <v>604</v>
      </c>
      <c r="F107" s="162">
        <v>86</v>
      </c>
      <c r="G107" s="161" t="s">
        <v>625</v>
      </c>
      <c r="H107" s="161">
        <v>99</v>
      </c>
      <c r="I107" s="163">
        <v>140</v>
      </c>
      <c r="J107" s="164" t="s">
        <v>638</v>
      </c>
      <c r="K107" s="165">
        <f t="shared" si="46"/>
        <v>13</v>
      </c>
      <c r="L107" s="166">
        <f t="shared" si="47"/>
        <v>0.15116279069767441</v>
      </c>
      <c r="M107" s="161" t="s">
        <v>595</v>
      </c>
      <c r="N107" s="167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10</v>
      </c>
      <c r="B108" s="159">
        <v>41926</v>
      </c>
      <c r="C108" s="159"/>
      <c r="D108" s="160" t="s">
        <v>639</v>
      </c>
      <c r="E108" s="161" t="s">
        <v>604</v>
      </c>
      <c r="F108" s="162">
        <v>496.6</v>
      </c>
      <c r="G108" s="161" t="s">
        <v>625</v>
      </c>
      <c r="H108" s="161">
        <v>621</v>
      </c>
      <c r="I108" s="163">
        <v>580</v>
      </c>
      <c r="J108" s="164" t="s">
        <v>626</v>
      </c>
      <c r="K108" s="165">
        <f t="shared" si="46"/>
        <v>124.39999999999998</v>
      </c>
      <c r="L108" s="166">
        <f t="shared" si="47"/>
        <v>0.25050342327829234</v>
      </c>
      <c r="M108" s="161" t="s">
        <v>595</v>
      </c>
      <c r="N108" s="167">
        <v>42605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11</v>
      </c>
      <c r="B109" s="159">
        <v>41926</v>
      </c>
      <c r="C109" s="159"/>
      <c r="D109" s="160" t="s">
        <v>640</v>
      </c>
      <c r="E109" s="161" t="s">
        <v>604</v>
      </c>
      <c r="F109" s="162">
        <v>2481.9</v>
      </c>
      <c r="G109" s="161" t="s">
        <v>625</v>
      </c>
      <c r="H109" s="161">
        <v>2840</v>
      </c>
      <c r="I109" s="163">
        <v>2870</v>
      </c>
      <c r="J109" s="164" t="s">
        <v>641</v>
      </c>
      <c r="K109" s="165">
        <f t="shared" si="46"/>
        <v>358.09999999999991</v>
      </c>
      <c r="L109" s="166">
        <f t="shared" si="47"/>
        <v>0.14428462065353154</v>
      </c>
      <c r="M109" s="161" t="s">
        <v>595</v>
      </c>
      <c r="N109" s="167">
        <v>42017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12</v>
      </c>
      <c r="B110" s="159">
        <v>41928</v>
      </c>
      <c r="C110" s="159"/>
      <c r="D110" s="160" t="s">
        <v>642</v>
      </c>
      <c r="E110" s="161" t="s">
        <v>604</v>
      </c>
      <c r="F110" s="162">
        <v>84.5</v>
      </c>
      <c r="G110" s="161" t="s">
        <v>625</v>
      </c>
      <c r="H110" s="161">
        <v>93</v>
      </c>
      <c r="I110" s="163">
        <v>110</v>
      </c>
      <c r="J110" s="164" t="s">
        <v>643</v>
      </c>
      <c r="K110" s="165">
        <f t="shared" si="46"/>
        <v>8.5</v>
      </c>
      <c r="L110" s="166">
        <f t="shared" si="47"/>
        <v>0.10059171597633136</v>
      </c>
      <c r="M110" s="161" t="s">
        <v>595</v>
      </c>
      <c r="N110" s="167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13</v>
      </c>
      <c r="B111" s="159">
        <v>41928</v>
      </c>
      <c r="C111" s="159"/>
      <c r="D111" s="160" t="s">
        <v>644</v>
      </c>
      <c r="E111" s="161" t="s">
        <v>604</v>
      </c>
      <c r="F111" s="162">
        <v>401</v>
      </c>
      <c r="G111" s="161" t="s">
        <v>625</v>
      </c>
      <c r="H111" s="161">
        <v>428</v>
      </c>
      <c r="I111" s="163">
        <v>450</v>
      </c>
      <c r="J111" s="164" t="s">
        <v>645</v>
      </c>
      <c r="K111" s="165">
        <f t="shared" si="46"/>
        <v>27</v>
      </c>
      <c r="L111" s="166">
        <f t="shared" si="47"/>
        <v>6.7331670822942641E-2</v>
      </c>
      <c r="M111" s="161" t="s">
        <v>595</v>
      </c>
      <c r="N111" s="167">
        <v>42020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14</v>
      </c>
      <c r="B112" s="159">
        <v>41928</v>
      </c>
      <c r="C112" s="159"/>
      <c r="D112" s="160" t="s">
        <v>646</v>
      </c>
      <c r="E112" s="161" t="s">
        <v>604</v>
      </c>
      <c r="F112" s="162">
        <v>101</v>
      </c>
      <c r="G112" s="161" t="s">
        <v>625</v>
      </c>
      <c r="H112" s="161">
        <v>112</v>
      </c>
      <c r="I112" s="163">
        <v>120</v>
      </c>
      <c r="J112" s="164" t="s">
        <v>647</v>
      </c>
      <c r="K112" s="165">
        <f t="shared" si="46"/>
        <v>11</v>
      </c>
      <c r="L112" s="166">
        <f t="shared" si="47"/>
        <v>0.10891089108910891</v>
      </c>
      <c r="M112" s="161" t="s">
        <v>595</v>
      </c>
      <c r="N112" s="167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15</v>
      </c>
      <c r="B113" s="159">
        <v>41954</v>
      </c>
      <c r="C113" s="159"/>
      <c r="D113" s="160" t="s">
        <v>648</v>
      </c>
      <c r="E113" s="161" t="s">
        <v>604</v>
      </c>
      <c r="F113" s="162">
        <v>59</v>
      </c>
      <c r="G113" s="161" t="s">
        <v>625</v>
      </c>
      <c r="H113" s="161">
        <v>76</v>
      </c>
      <c r="I113" s="163">
        <v>76</v>
      </c>
      <c r="J113" s="164" t="s">
        <v>626</v>
      </c>
      <c r="K113" s="165">
        <f t="shared" si="46"/>
        <v>17</v>
      </c>
      <c r="L113" s="166">
        <f t="shared" si="47"/>
        <v>0.28813559322033899</v>
      </c>
      <c r="M113" s="161" t="s">
        <v>595</v>
      </c>
      <c r="N113" s="167">
        <v>43032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16</v>
      </c>
      <c r="B114" s="159">
        <v>41954</v>
      </c>
      <c r="C114" s="159"/>
      <c r="D114" s="160" t="s">
        <v>637</v>
      </c>
      <c r="E114" s="161" t="s">
        <v>604</v>
      </c>
      <c r="F114" s="162">
        <v>99</v>
      </c>
      <c r="G114" s="161" t="s">
        <v>625</v>
      </c>
      <c r="H114" s="161">
        <v>120</v>
      </c>
      <c r="I114" s="163">
        <v>120</v>
      </c>
      <c r="J114" s="164" t="s">
        <v>614</v>
      </c>
      <c r="K114" s="165">
        <f t="shared" si="46"/>
        <v>21</v>
      </c>
      <c r="L114" s="166">
        <f t="shared" si="47"/>
        <v>0.21212121212121213</v>
      </c>
      <c r="M114" s="161" t="s">
        <v>595</v>
      </c>
      <c r="N114" s="167">
        <v>41960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17</v>
      </c>
      <c r="B115" s="159">
        <v>41956</v>
      </c>
      <c r="C115" s="159"/>
      <c r="D115" s="160" t="s">
        <v>649</v>
      </c>
      <c r="E115" s="161" t="s">
        <v>604</v>
      </c>
      <c r="F115" s="162">
        <v>22</v>
      </c>
      <c r="G115" s="161" t="s">
        <v>625</v>
      </c>
      <c r="H115" s="161">
        <v>33.549999999999997</v>
      </c>
      <c r="I115" s="163">
        <v>32</v>
      </c>
      <c r="J115" s="164" t="s">
        <v>650</v>
      </c>
      <c r="K115" s="165">
        <f t="shared" si="46"/>
        <v>11.549999999999997</v>
      </c>
      <c r="L115" s="166">
        <f t="shared" si="47"/>
        <v>0.52499999999999991</v>
      </c>
      <c r="M115" s="161" t="s">
        <v>595</v>
      </c>
      <c r="N115" s="167">
        <v>42188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18</v>
      </c>
      <c r="B116" s="159">
        <v>41976</v>
      </c>
      <c r="C116" s="159"/>
      <c r="D116" s="160" t="s">
        <v>651</v>
      </c>
      <c r="E116" s="161" t="s">
        <v>604</v>
      </c>
      <c r="F116" s="162">
        <v>440</v>
      </c>
      <c r="G116" s="161" t="s">
        <v>625</v>
      </c>
      <c r="H116" s="161">
        <v>520</v>
      </c>
      <c r="I116" s="163">
        <v>520</v>
      </c>
      <c r="J116" s="164" t="s">
        <v>652</v>
      </c>
      <c r="K116" s="165">
        <f t="shared" si="46"/>
        <v>80</v>
      </c>
      <c r="L116" s="166">
        <f t="shared" si="47"/>
        <v>0.18181818181818182</v>
      </c>
      <c r="M116" s="161" t="s">
        <v>595</v>
      </c>
      <c r="N116" s="167">
        <v>42208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19</v>
      </c>
      <c r="B117" s="159">
        <v>41976</v>
      </c>
      <c r="C117" s="159"/>
      <c r="D117" s="160" t="s">
        <v>653</v>
      </c>
      <c r="E117" s="161" t="s">
        <v>604</v>
      </c>
      <c r="F117" s="162">
        <v>360</v>
      </c>
      <c r="G117" s="161" t="s">
        <v>625</v>
      </c>
      <c r="H117" s="161">
        <v>427</v>
      </c>
      <c r="I117" s="163">
        <v>425</v>
      </c>
      <c r="J117" s="164" t="s">
        <v>654</v>
      </c>
      <c r="K117" s="165">
        <f t="shared" si="46"/>
        <v>67</v>
      </c>
      <c r="L117" s="166">
        <f t="shared" si="47"/>
        <v>0.18611111111111112</v>
      </c>
      <c r="M117" s="161" t="s">
        <v>595</v>
      </c>
      <c r="N117" s="167">
        <v>42058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20</v>
      </c>
      <c r="B118" s="159">
        <v>42012</v>
      </c>
      <c r="C118" s="159"/>
      <c r="D118" s="160" t="s">
        <v>655</v>
      </c>
      <c r="E118" s="161" t="s">
        <v>604</v>
      </c>
      <c r="F118" s="162">
        <v>360</v>
      </c>
      <c r="G118" s="161" t="s">
        <v>625</v>
      </c>
      <c r="H118" s="161">
        <v>455</v>
      </c>
      <c r="I118" s="163">
        <v>420</v>
      </c>
      <c r="J118" s="164" t="s">
        <v>656</v>
      </c>
      <c r="K118" s="165">
        <f t="shared" si="46"/>
        <v>95</v>
      </c>
      <c r="L118" s="166">
        <f t="shared" si="47"/>
        <v>0.2638888888888889</v>
      </c>
      <c r="M118" s="161" t="s">
        <v>595</v>
      </c>
      <c r="N118" s="167">
        <v>42024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21</v>
      </c>
      <c r="B119" s="159">
        <v>42012</v>
      </c>
      <c r="C119" s="159"/>
      <c r="D119" s="160" t="s">
        <v>657</v>
      </c>
      <c r="E119" s="161" t="s">
        <v>604</v>
      </c>
      <c r="F119" s="162">
        <v>130</v>
      </c>
      <c r="G119" s="161"/>
      <c r="H119" s="161">
        <v>175.5</v>
      </c>
      <c r="I119" s="163">
        <v>165</v>
      </c>
      <c r="J119" s="164" t="s">
        <v>658</v>
      </c>
      <c r="K119" s="165">
        <f t="shared" si="46"/>
        <v>45.5</v>
      </c>
      <c r="L119" s="166">
        <f t="shared" si="47"/>
        <v>0.35</v>
      </c>
      <c r="M119" s="161" t="s">
        <v>595</v>
      </c>
      <c r="N119" s="167">
        <v>43088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22</v>
      </c>
      <c r="B120" s="159">
        <v>42040</v>
      </c>
      <c r="C120" s="159"/>
      <c r="D120" s="160" t="s">
        <v>404</v>
      </c>
      <c r="E120" s="161" t="s">
        <v>592</v>
      </c>
      <c r="F120" s="162">
        <v>98</v>
      </c>
      <c r="G120" s="161"/>
      <c r="H120" s="161">
        <v>120</v>
      </c>
      <c r="I120" s="163">
        <v>120</v>
      </c>
      <c r="J120" s="164" t="s">
        <v>626</v>
      </c>
      <c r="K120" s="165">
        <f t="shared" si="46"/>
        <v>22</v>
      </c>
      <c r="L120" s="166">
        <f t="shared" si="47"/>
        <v>0.22448979591836735</v>
      </c>
      <c r="M120" s="161" t="s">
        <v>595</v>
      </c>
      <c r="N120" s="167">
        <v>42753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23</v>
      </c>
      <c r="B121" s="159">
        <v>42040</v>
      </c>
      <c r="C121" s="159"/>
      <c r="D121" s="160" t="s">
        <v>659</v>
      </c>
      <c r="E121" s="161" t="s">
        <v>592</v>
      </c>
      <c r="F121" s="162">
        <v>196</v>
      </c>
      <c r="G121" s="161"/>
      <c r="H121" s="161">
        <v>262</v>
      </c>
      <c r="I121" s="163">
        <v>255</v>
      </c>
      <c r="J121" s="164" t="s">
        <v>626</v>
      </c>
      <c r="K121" s="165">
        <f t="shared" si="46"/>
        <v>66</v>
      </c>
      <c r="L121" s="166">
        <f t="shared" si="47"/>
        <v>0.33673469387755101</v>
      </c>
      <c r="M121" s="161" t="s">
        <v>595</v>
      </c>
      <c r="N121" s="167">
        <v>42599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8">
        <v>24</v>
      </c>
      <c r="B122" s="169">
        <v>42067</v>
      </c>
      <c r="C122" s="169"/>
      <c r="D122" s="170" t="s">
        <v>403</v>
      </c>
      <c r="E122" s="171" t="s">
        <v>592</v>
      </c>
      <c r="F122" s="172">
        <v>235</v>
      </c>
      <c r="G122" s="172"/>
      <c r="H122" s="173">
        <v>77</v>
      </c>
      <c r="I122" s="173" t="s">
        <v>660</v>
      </c>
      <c r="J122" s="174" t="s">
        <v>661</v>
      </c>
      <c r="K122" s="175">
        <f t="shared" si="46"/>
        <v>-158</v>
      </c>
      <c r="L122" s="176">
        <f t="shared" si="47"/>
        <v>-0.67234042553191486</v>
      </c>
      <c r="M122" s="172" t="s">
        <v>605</v>
      </c>
      <c r="N122" s="169">
        <v>43522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25</v>
      </c>
      <c r="B123" s="159">
        <v>42067</v>
      </c>
      <c r="C123" s="159"/>
      <c r="D123" s="160" t="s">
        <v>662</v>
      </c>
      <c r="E123" s="161" t="s">
        <v>592</v>
      </c>
      <c r="F123" s="162">
        <v>185</v>
      </c>
      <c r="G123" s="161"/>
      <c r="H123" s="161">
        <v>224</v>
      </c>
      <c r="I123" s="163" t="s">
        <v>663</v>
      </c>
      <c r="J123" s="164" t="s">
        <v>626</v>
      </c>
      <c r="K123" s="165">
        <f t="shared" si="46"/>
        <v>39</v>
      </c>
      <c r="L123" s="166">
        <f t="shared" si="47"/>
        <v>0.21081081081081082</v>
      </c>
      <c r="M123" s="161" t="s">
        <v>595</v>
      </c>
      <c r="N123" s="167">
        <v>42647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8">
        <v>26</v>
      </c>
      <c r="B124" s="169">
        <v>42090</v>
      </c>
      <c r="C124" s="169"/>
      <c r="D124" s="177" t="s">
        <v>664</v>
      </c>
      <c r="E124" s="172" t="s">
        <v>592</v>
      </c>
      <c r="F124" s="172">
        <v>49.5</v>
      </c>
      <c r="G124" s="173"/>
      <c r="H124" s="173">
        <v>15.85</v>
      </c>
      <c r="I124" s="173">
        <v>67</v>
      </c>
      <c r="J124" s="174" t="s">
        <v>665</v>
      </c>
      <c r="K124" s="173">
        <f t="shared" si="46"/>
        <v>-33.65</v>
      </c>
      <c r="L124" s="178">
        <f t="shared" si="47"/>
        <v>-0.67979797979797973</v>
      </c>
      <c r="M124" s="172" t="s">
        <v>605</v>
      </c>
      <c r="N124" s="179">
        <v>43627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27</v>
      </c>
      <c r="B125" s="159">
        <v>42093</v>
      </c>
      <c r="C125" s="159"/>
      <c r="D125" s="160" t="s">
        <v>666</v>
      </c>
      <c r="E125" s="161" t="s">
        <v>592</v>
      </c>
      <c r="F125" s="162">
        <v>183.5</v>
      </c>
      <c r="G125" s="161"/>
      <c r="H125" s="161">
        <v>219</v>
      </c>
      <c r="I125" s="163">
        <v>218</v>
      </c>
      <c r="J125" s="164" t="s">
        <v>667</v>
      </c>
      <c r="K125" s="165">
        <f t="shared" si="46"/>
        <v>35.5</v>
      </c>
      <c r="L125" s="166">
        <f t="shared" si="47"/>
        <v>0.19346049046321526</v>
      </c>
      <c r="M125" s="161" t="s">
        <v>595</v>
      </c>
      <c r="N125" s="167">
        <v>42103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28</v>
      </c>
      <c r="B126" s="159">
        <v>42114</v>
      </c>
      <c r="C126" s="159"/>
      <c r="D126" s="160" t="s">
        <v>668</v>
      </c>
      <c r="E126" s="161" t="s">
        <v>592</v>
      </c>
      <c r="F126" s="162">
        <f>(227+237)/2</f>
        <v>232</v>
      </c>
      <c r="G126" s="161"/>
      <c r="H126" s="161">
        <v>298</v>
      </c>
      <c r="I126" s="163">
        <v>298</v>
      </c>
      <c r="J126" s="164" t="s">
        <v>626</v>
      </c>
      <c r="K126" s="165">
        <f t="shared" si="46"/>
        <v>66</v>
      </c>
      <c r="L126" s="166">
        <f t="shared" si="47"/>
        <v>0.28448275862068967</v>
      </c>
      <c r="M126" s="161" t="s">
        <v>595</v>
      </c>
      <c r="N126" s="167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29</v>
      </c>
      <c r="B127" s="159">
        <v>42128</v>
      </c>
      <c r="C127" s="159"/>
      <c r="D127" s="160" t="s">
        <v>669</v>
      </c>
      <c r="E127" s="161" t="s">
        <v>604</v>
      </c>
      <c r="F127" s="162">
        <v>385</v>
      </c>
      <c r="G127" s="161"/>
      <c r="H127" s="161">
        <f>212.5+331</f>
        <v>543.5</v>
      </c>
      <c r="I127" s="163">
        <v>510</v>
      </c>
      <c r="J127" s="164" t="s">
        <v>670</v>
      </c>
      <c r="K127" s="165">
        <f t="shared" si="46"/>
        <v>158.5</v>
      </c>
      <c r="L127" s="166">
        <f t="shared" si="47"/>
        <v>0.41168831168831171</v>
      </c>
      <c r="M127" s="161" t="s">
        <v>595</v>
      </c>
      <c r="N127" s="167">
        <v>42235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30</v>
      </c>
      <c r="B128" s="159">
        <v>42128</v>
      </c>
      <c r="C128" s="159"/>
      <c r="D128" s="160" t="s">
        <v>671</v>
      </c>
      <c r="E128" s="161" t="s">
        <v>604</v>
      </c>
      <c r="F128" s="162">
        <v>115.5</v>
      </c>
      <c r="G128" s="161"/>
      <c r="H128" s="161">
        <v>146</v>
      </c>
      <c r="I128" s="163">
        <v>142</v>
      </c>
      <c r="J128" s="164" t="s">
        <v>672</v>
      </c>
      <c r="K128" s="165">
        <f t="shared" si="46"/>
        <v>30.5</v>
      </c>
      <c r="L128" s="166">
        <f t="shared" si="47"/>
        <v>0.26406926406926406</v>
      </c>
      <c r="M128" s="161" t="s">
        <v>595</v>
      </c>
      <c r="N128" s="167">
        <v>42202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31</v>
      </c>
      <c r="B129" s="159">
        <v>42151</v>
      </c>
      <c r="C129" s="159"/>
      <c r="D129" s="160" t="s">
        <v>541</v>
      </c>
      <c r="E129" s="161" t="s">
        <v>604</v>
      </c>
      <c r="F129" s="162">
        <v>237.5</v>
      </c>
      <c r="G129" s="161"/>
      <c r="H129" s="161">
        <v>279.5</v>
      </c>
      <c r="I129" s="163">
        <v>278</v>
      </c>
      <c r="J129" s="164" t="s">
        <v>626</v>
      </c>
      <c r="K129" s="165">
        <f t="shared" si="46"/>
        <v>42</v>
      </c>
      <c r="L129" s="166">
        <f t="shared" si="47"/>
        <v>0.17684210526315788</v>
      </c>
      <c r="M129" s="161" t="s">
        <v>595</v>
      </c>
      <c r="N129" s="167">
        <v>42222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32</v>
      </c>
      <c r="B130" s="159">
        <v>42174</v>
      </c>
      <c r="C130" s="159"/>
      <c r="D130" s="160" t="s">
        <v>644</v>
      </c>
      <c r="E130" s="161" t="s">
        <v>592</v>
      </c>
      <c r="F130" s="162">
        <v>340</v>
      </c>
      <c r="G130" s="161"/>
      <c r="H130" s="161">
        <v>448</v>
      </c>
      <c r="I130" s="163">
        <v>448</v>
      </c>
      <c r="J130" s="164" t="s">
        <v>626</v>
      </c>
      <c r="K130" s="165">
        <f t="shared" si="46"/>
        <v>108</v>
      </c>
      <c r="L130" s="166">
        <f t="shared" si="47"/>
        <v>0.31764705882352939</v>
      </c>
      <c r="M130" s="161" t="s">
        <v>595</v>
      </c>
      <c r="N130" s="167">
        <v>43018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33</v>
      </c>
      <c r="B131" s="159">
        <v>42191</v>
      </c>
      <c r="C131" s="159"/>
      <c r="D131" s="160" t="s">
        <v>673</v>
      </c>
      <c r="E131" s="161" t="s">
        <v>592</v>
      </c>
      <c r="F131" s="162">
        <v>390</v>
      </c>
      <c r="G131" s="161"/>
      <c r="H131" s="161">
        <v>460</v>
      </c>
      <c r="I131" s="163">
        <v>460</v>
      </c>
      <c r="J131" s="164" t="s">
        <v>626</v>
      </c>
      <c r="K131" s="165">
        <f t="shared" si="46"/>
        <v>70</v>
      </c>
      <c r="L131" s="166">
        <f t="shared" si="47"/>
        <v>0.17948717948717949</v>
      </c>
      <c r="M131" s="161" t="s">
        <v>595</v>
      </c>
      <c r="N131" s="167">
        <v>42478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8">
        <v>34</v>
      </c>
      <c r="B132" s="169">
        <v>42195</v>
      </c>
      <c r="C132" s="169"/>
      <c r="D132" s="170" t="s">
        <v>674</v>
      </c>
      <c r="E132" s="171" t="s">
        <v>592</v>
      </c>
      <c r="F132" s="172">
        <v>122.5</v>
      </c>
      <c r="G132" s="172"/>
      <c r="H132" s="173">
        <v>61</v>
      </c>
      <c r="I132" s="173">
        <v>172</v>
      </c>
      <c r="J132" s="174" t="s">
        <v>675</v>
      </c>
      <c r="K132" s="175">
        <f t="shared" si="46"/>
        <v>-61.5</v>
      </c>
      <c r="L132" s="176">
        <f t="shared" si="47"/>
        <v>-0.50204081632653064</v>
      </c>
      <c r="M132" s="172" t="s">
        <v>605</v>
      </c>
      <c r="N132" s="169">
        <v>43333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35</v>
      </c>
      <c r="B133" s="159">
        <v>42219</v>
      </c>
      <c r="C133" s="159"/>
      <c r="D133" s="160" t="s">
        <v>676</v>
      </c>
      <c r="E133" s="161" t="s">
        <v>592</v>
      </c>
      <c r="F133" s="162">
        <v>297.5</v>
      </c>
      <c r="G133" s="161"/>
      <c r="H133" s="161">
        <v>350</v>
      </c>
      <c r="I133" s="163">
        <v>360</v>
      </c>
      <c r="J133" s="164" t="s">
        <v>677</v>
      </c>
      <c r="K133" s="165">
        <f t="shared" si="46"/>
        <v>52.5</v>
      </c>
      <c r="L133" s="166">
        <f t="shared" si="47"/>
        <v>0.17647058823529413</v>
      </c>
      <c r="M133" s="161" t="s">
        <v>595</v>
      </c>
      <c r="N133" s="167">
        <v>42232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36</v>
      </c>
      <c r="B134" s="159">
        <v>42219</v>
      </c>
      <c r="C134" s="159"/>
      <c r="D134" s="160" t="s">
        <v>678</v>
      </c>
      <c r="E134" s="161" t="s">
        <v>592</v>
      </c>
      <c r="F134" s="162">
        <v>115.5</v>
      </c>
      <c r="G134" s="161"/>
      <c r="H134" s="161">
        <v>149</v>
      </c>
      <c r="I134" s="163">
        <v>140</v>
      </c>
      <c r="J134" s="164" t="s">
        <v>679</v>
      </c>
      <c r="K134" s="165">
        <f t="shared" si="46"/>
        <v>33.5</v>
      </c>
      <c r="L134" s="166">
        <f t="shared" si="47"/>
        <v>0.29004329004329005</v>
      </c>
      <c r="M134" s="161" t="s">
        <v>595</v>
      </c>
      <c r="N134" s="167">
        <v>42740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37</v>
      </c>
      <c r="B135" s="159">
        <v>42251</v>
      </c>
      <c r="C135" s="159"/>
      <c r="D135" s="160" t="s">
        <v>541</v>
      </c>
      <c r="E135" s="161" t="s">
        <v>592</v>
      </c>
      <c r="F135" s="162">
        <v>226</v>
      </c>
      <c r="G135" s="161"/>
      <c r="H135" s="161">
        <v>292</v>
      </c>
      <c r="I135" s="163">
        <v>292</v>
      </c>
      <c r="J135" s="164" t="s">
        <v>680</v>
      </c>
      <c r="K135" s="165">
        <f t="shared" si="46"/>
        <v>66</v>
      </c>
      <c r="L135" s="166">
        <f t="shared" si="47"/>
        <v>0.29203539823008851</v>
      </c>
      <c r="M135" s="161" t="s">
        <v>595</v>
      </c>
      <c r="N135" s="167">
        <v>42286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38</v>
      </c>
      <c r="B136" s="159">
        <v>42254</v>
      </c>
      <c r="C136" s="159"/>
      <c r="D136" s="160" t="s">
        <v>668</v>
      </c>
      <c r="E136" s="161" t="s">
        <v>592</v>
      </c>
      <c r="F136" s="162">
        <v>232.5</v>
      </c>
      <c r="G136" s="161"/>
      <c r="H136" s="161">
        <v>312.5</v>
      </c>
      <c r="I136" s="163">
        <v>310</v>
      </c>
      <c r="J136" s="164" t="s">
        <v>626</v>
      </c>
      <c r="K136" s="165">
        <f t="shared" si="46"/>
        <v>80</v>
      </c>
      <c r="L136" s="166">
        <f t="shared" si="47"/>
        <v>0.34408602150537637</v>
      </c>
      <c r="M136" s="161" t="s">
        <v>595</v>
      </c>
      <c r="N136" s="167">
        <v>42823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39</v>
      </c>
      <c r="B137" s="159">
        <v>42268</v>
      </c>
      <c r="C137" s="159"/>
      <c r="D137" s="160" t="s">
        <v>681</v>
      </c>
      <c r="E137" s="161" t="s">
        <v>592</v>
      </c>
      <c r="F137" s="162">
        <v>196.5</v>
      </c>
      <c r="G137" s="161"/>
      <c r="H137" s="161">
        <v>238</v>
      </c>
      <c r="I137" s="163">
        <v>238</v>
      </c>
      <c r="J137" s="164" t="s">
        <v>680</v>
      </c>
      <c r="K137" s="165">
        <f t="shared" si="46"/>
        <v>41.5</v>
      </c>
      <c r="L137" s="166">
        <f t="shared" si="47"/>
        <v>0.21119592875318066</v>
      </c>
      <c r="M137" s="161" t="s">
        <v>595</v>
      </c>
      <c r="N137" s="167">
        <v>42291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40</v>
      </c>
      <c r="B138" s="159">
        <v>42271</v>
      </c>
      <c r="C138" s="159"/>
      <c r="D138" s="160" t="s">
        <v>624</v>
      </c>
      <c r="E138" s="161" t="s">
        <v>592</v>
      </c>
      <c r="F138" s="162">
        <v>65</v>
      </c>
      <c r="G138" s="161"/>
      <c r="H138" s="161">
        <v>82</v>
      </c>
      <c r="I138" s="163">
        <v>82</v>
      </c>
      <c r="J138" s="164" t="s">
        <v>680</v>
      </c>
      <c r="K138" s="165">
        <f t="shared" si="46"/>
        <v>17</v>
      </c>
      <c r="L138" s="166">
        <f t="shared" si="47"/>
        <v>0.26153846153846155</v>
      </c>
      <c r="M138" s="161" t="s">
        <v>595</v>
      </c>
      <c r="N138" s="167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41</v>
      </c>
      <c r="B139" s="159">
        <v>42291</v>
      </c>
      <c r="C139" s="159"/>
      <c r="D139" s="160" t="s">
        <v>682</v>
      </c>
      <c r="E139" s="161" t="s">
        <v>592</v>
      </c>
      <c r="F139" s="162">
        <v>144</v>
      </c>
      <c r="G139" s="161"/>
      <c r="H139" s="161">
        <v>182.5</v>
      </c>
      <c r="I139" s="163">
        <v>181</v>
      </c>
      <c r="J139" s="164" t="s">
        <v>680</v>
      </c>
      <c r="K139" s="165">
        <f t="shared" si="46"/>
        <v>38.5</v>
      </c>
      <c r="L139" s="166">
        <f t="shared" si="47"/>
        <v>0.2673611111111111</v>
      </c>
      <c r="M139" s="161" t="s">
        <v>595</v>
      </c>
      <c r="N139" s="167">
        <v>42817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42</v>
      </c>
      <c r="B140" s="159">
        <v>42291</v>
      </c>
      <c r="C140" s="159"/>
      <c r="D140" s="160" t="s">
        <v>683</v>
      </c>
      <c r="E140" s="161" t="s">
        <v>592</v>
      </c>
      <c r="F140" s="162">
        <v>264</v>
      </c>
      <c r="G140" s="161"/>
      <c r="H140" s="161">
        <v>311</v>
      </c>
      <c r="I140" s="163">
        <v>311</v>
      </c>
      <c r="J140" s="164" t="s">
        <v>680</v>
      </c>
      <c r="K140" s="165">
        <f t="shared" si="46"/>
        <v>47</v>
      </c>
      <c r="L140" s="166">
        <f t="shared" si="47"/>
        <v>0.17803030303030304</v>
      </c>
      <c r="M140" s="161" t="s">
        <v>595</v>
      </c>
      <c r="N140" s="167">
        <v>42604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43</v>
      </c>
      <c r="B141" s="159">
        <v>42318</v>
      </c>
      <c r="C141" s="159"/>
      <c r="D141" s="160" t="s">
        <v>684</v>
      </c>
      <c r="E141" s="161" t="s">
        <v>604</v>
      </c>
      <c r="F141" s="162">
        <v>549.5</v>
      </c>
      <c r="G141" s="161"/>
      <c r="H141" s="161">
        <v>630</v>
      </c>
      <c r="I141" s="163">
        <v>630</v>
      </c>
      <c r="J141" s="164" t="s">
        <v>680</v>
      </c>
      <c r="K141" s="165">
        <f t="shared" si="46"/>
        <v>80.5</v>
      </c>
      <c r="L141" s="166">
        <f t="shared" si="47"/>
        <v>0.1464968152866242</v>
      </c>
      <c r="M141" s="161" t="s">
        <v>595</v>
      </c>
      <c r="N141" s="167">
        <v>42419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44</v>
      </c>
      <c r="B142" s="159">
        <v>42342</v>
      </c>
      <c r="C142" s="159"/>
      <c r="D142" s="160" t="s">
        <v>685</v>
      </c>
      <c r="E142" s="161" t="s">
        <v>592</v>
      </c>
      <c r="F142" s="162">
        <v>1027.5</v>
      </c>
      <c r="G142" s="161"/>
      <c r="H142" s="161">
        <v>1315</v>
      </c>
      <c r="I142" s="163">
        <v>1250</v>
      </c>
      <c r="J142" s="164" t="s">
        <v>680</v>
      </c>
      <c r="K142" s="165">
        <f t="shared" si="46"/>
        <v>287.5</v>
      </c>
      <c r="L142" s="166">
        <f t="shared" si="47"/>
        <v>0.27980535279805352</v>
      </c>
      <c r="M142" s="161" t="s">
        <v>595</v>
      </c>
      <c r="N142" s="167">
        <v>43244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45</v>
      </c>
      <c r="B143" s="159">
        <v>42367</v>
      </c>
      <c r="C143" s="159"/>
      <c r="D143" s="160" t="s">
        <v>686</v>
      </c>
      <c r="E143" s="161" t="s">
        <v>592</v>
      </c>
      <c r="F143" s="162">
        <v>465</v>
      </c>
      <c r="G143" s="161"/>
      <c r="H143" s="161">
        <v>540</v>
      </c>
      <c r="I143" s="163">
        <v>540</v>
      </c>
      <c r="J143" s="164" t="s">
        <v>680</v>
      </c>
      <c r="K143" s="165">
        <f t="shared" si="46"/>
        <v>75</v>
      </c>
      <c r="L143" s="166">
        <f t="shared" si="47"/>
        <v>0.16129032258064516</v>
      </c>
      <c r="M143" s="161" t="s">
        <v>595</v>
      </c>
      <c r="N143" s="167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46</v>
      </c>
      <c r="B144" s="159">
        <v>42380</v>
      </c>
      <c r="C144" s="159"/>
      <c r="D144" s="160" t="s">
        <v>404</v>
      </c>
      <c r="E144" s="161" t="s">
        <v>604</v>
      </c>
      <c r="F144" s="162">
        <v>81</v>
      </c>
      <c r="G144" s="161"/>
      <c r="H144" s="161">
        <v>110</v>
      </c>
      <c r="I144" s="163">
        <v>110</v>
      </c>
      <c r="J144" s="164" t="s">
        <v>680</v>
      </c>
      <c r="K144" s="165">
        <f t="shared" si="46"/>
        <v>29</v>
      </c>
      <c r="L144" s="166">
        <f t="shared" si="47"/>
        <v>0.35802469135802467</v>
      </c>
      <c r="M144" s="161" t="s">
        <v>595</v>
      </c>
      <c r="N144" s="167">
        <v>42745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47</v>
      </c>
      <c r="B145" s="159">
        <v>42382</v>
      </c>
      <c r="C145" s="159"/>
      <c r="D145" s="160" t="s">
        <v>687</v>
      </c>
      <c r="E145" s="161" t="s">
        <v>604</v>
      </c>
      <c r="F145" s="162">
        <v>417.5</v>
      </c>
      <c r="G145" s="161"/>
      <c r="H145" s="161">
        <v>547</v>
      </c>
      <c r="I145" s="163">
        <v>535</v>
      </c>
      <c r="J145" s="164" t="s">
        <v>680</v>
      </c>
      <c r="K145" s="165">
        <f t="shared" si="46"/>
        <v>129.5</v>
      </c>
      <c r="L145" s="166">
        <f t="shared" si="47"/>
        <v>0.31017964071856285</v>
      </c>
      <c r="M145" s="161" t="s">
        <v>595</v>
      </c>
      <c r="N145" s="167">
        <v>42578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48</v>
      </c>
      <c r="B146" s="159">
        <v>42408</v>
      </c>
      <c r="C146" s="159"/>
      <c r="D146" s="160" t="s">
        <v>688</v>
      </c>
      <c r="E146" s="161" t="s">
        <v>592</v>
      </c>
      <c r="F146" s="162">
        <v>650</v>
      </c>
      <c r="G146" s="161"/>
      <c r="H146" s="161">
        <v>800</v>
      </c>
      <c r="I146" s="163">
        <v>800</v>
      </c>
      <c r="J146" s="164" t="s">
        <v>680</v>
      </c>
      <c r="K146" s="165">
        <f t="shared" si="46"/>
        <v>150</v>
      </c>
      <c r="L146" s="166">
        <f t="shared" si="47"/>
        <v>0.23076923076923078</v>
      </c>
      <c r="M146" s="161" t="s">
        <v>595</v>
      </c>
      <c r="N146" s="167">
        <v>43154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49</v>
      </c>
      <c r="B147" s="159">
        <v>42433</v>
      </c>
      <c r="C147" s="159"/>
      <c r="D147" s="160" t="s">
        <v>237</v>
      </c>
      <c r="E147" s="161" t="s">
        <v>592</v>
      </c>
      <c r="F147" s="162">
        <v>437.5</v>
      </c>
      <c r="G147" s="161"/>
      <c r="H147" s="161">
        <v>504.5</v>
      </c>
      <c r="I147" s="163">
        <v>522</v>
      </c>
      <c r="J147" s="164" t="s">
        <v>689</v>
      </c>
      <c r="K147" s="165">
        <f t="shared" si="46"/>
        <v>67</v>
      </c>
      <c r="L147" s="166">
        <f t="shared" si="47"/>
        <v>0.15314285714285714</v>
      </c>
      <c r="M147" s="161" t="s">
        <v>595</v>
      </c>
      <c r="N147" s="167">
        <v>42480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50</v>
      </c>
      <c r="B148" s="159">
        <v>42438</v>
      </c>
      <c r="C148" s="159"/>
      <c r="D148" s="160" t="s">
        <v>690</v>
      </c>
      <c r="E148" s="161" t="s">
        <v>592</v>
      </c>
      <c r="F148" s="162">
        <v>189.5</v>
      </c>
      <c r="G148" s="161"/>
      <c r="H148" s="161">
        <v>218</v>
      </c>
      <c r="I148" s="163">
        <v>218</v>
      </c>
      <c r="J148" s="164" t="s">
        <v>680</v>
      </c>
      <c r="K148" s="165">
        <f t="shared" si="46"/>
        <v>28.5</v>
      </c>
      <c r="L148" s="166">
        <f t="shared" si="47"/>
        <v>0.15039577836411611</v>
      </c>
      <c r="M148" s="161" t="s">
        <v>595</v>
      </c>
      <c r="N148" s="167">
        <v>43034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8">
        <v>51</v>
      </c>
      <c r="B149" s="169">
        <v>42471</v>
      </c>
      <c r="C149" s="169"/>
      <c r="D149" s="177" t="s">
        <v>691</v>
      </c>
      <c r="E149" s="172" t="s">
        <v>592</v>
      </c>
      <c r="F149" s="172">
        <v>36.5</v>
      </c>
      <c r="G149" s="173"/>
      <c r="H149" s="173">
        <v>15.85</v>
      </c>
      <c r="I149" s="173">
        <v>60</v>
      </c>
      <c r="J149" s="174" t="s">
        <v>692</v>
      </c>
      <c r="K149" s="175">
        <f t="shared" si="46"/>
        <v>-20.65</v>
      </c>
      <c r="L149" s="176">
        <f t="shared" si="47"/>
        <v>-0.5657534246575342</v>
      </c>
      <c r="M149" s="172" t="s">
        <v>605</v>
      </c>
      <c r="N149" s="180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52</v>
      </c>
      <c r="B150" s="159">
        <v>42472</v>
      </c>
      <c r="C150" s="159"/>
      <c r="D150" s="160" t="s">
        <v>693</v>
      </c>
      <c r="E150" s="161" t="s">
        <v>592</v>
      </c>
      <c r="F150" s="162">
        <v>93</v>
      </c>
      <c r="G150" s="161"/>
      <c r="H150" s="161">
        <v>149</v>
      </c>
      <c r="I150" s="163">
        <v>140</v>
      </c>
      <c r="J150" s="164" t="s">
        <v>694</v>
      </c>
      <c r="K150" s="165">
        <f t="shared" si="46"/>
        <v>56</v>
      </c>
      <c r="L150" s="166">
        <f t="shared" si="47"/>
        <v>0.60215053763440862</v>
      </c>
      <c r="M150" s="161" t="s">
        <v>595</v>
      </c>
      <c r="N150" s="167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53</v>
      </c>
      <c r="B151" s="159">
        <v>42472</v>
      </c>
      <c r="C151" s="159"/>
      <c r="D151" s="160" t="s">
        <v>695</v>
      </c>
      <c r="E151" s="161" t="s">
        <v>592</v>
      </c>
      <c r="F151" s="162">
        <v>130</v>
      </c>
      <c r="G151" s="161"/>
      <c r="H151" s="161">
        <v>150</v>
      </c>
      <c r="I151" s="163" t="s">
        <v>696</v>
      </c>
      <c r="J151" s="164" t="s">
        <v>680</v>
      </c>
      <c r="K151" s="165">
        <f t="shared" si="46"/>
        <v>20</v>
      </c>
      <c r="L151" s="166">
        <f t="shared" si="47"/>
        <v>0.15384615384615385</v>
      </c>
      <c r="M151" s="161" t="s">
        <v>595</v>
      </c>
      <c r="N151" s="167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54</v>
      </c>
      <c r="B152" s="159">
        <v>42473</v>
      </c>
      <c r="C152" s="159"/>
      <c r="D152" s="160" t="s">
        <v>697</v>
      </c>
      <c r="E152" s="161" t="s">
        <v>592</v>
      </c>
      <c r="F152" s="162">
        <v>196</v>
      </c>
      <c r="G152" s="161"/>
      <c r="H152" s="161">
        <v>299</v>
      </c>
      <c r="I152" s="163">
        <v>299</v>
      </c>
      <c r="J152" s="164" t="s">
        <v>680</v>
      </c>
      <c r="K152" s="165">
        <v>103</v>
      </c>
      <c r="L152" s="166">
        <v>0.52551020408163296</v>
      </c>
      <c r="M152" s="161" t="s">
        <v>595</v>
      </c>
      <c r="N152" s="167">
        <v>42620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55</v>
      </c>
      <c r="B153" s="159">
        <v>42473</v>
      </c>
      <c r="C153" s="159"/>
      <c r="D153" s="160" t="s">
        <v>698</v>
      </c>
      <c r="E153" s="161" t="s">
        <v>592</v>
      </c>
      <c r="F153" s="162">
        <v>88</v>
      </c>
      <c r="G153" s="161"/>
      <c r="H153" s="161">
        <v>103</v>
      </c>
      <c r="I153" s="163">
        <v>103</v>
      </c>
      <c r="J153" s="164" t="s">
        <v>680</v>
      </c>
      <c r="K153" s="165">
        <v>15</v>
      </c>
      <c r="L153" s="166">
        <v>0.170454545454545</v>
      </c>
      <c r="M153" s="161" t="s">
        <v>595</v>
      </c>
      <c r="N153" s="167">
        <v>42530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56</v>
      </c>
      <c r="B154" s="159">
        <v>42492</v>
      </c>
      <c r="C154" s="159"/>
      <c r="D154" s="160" t="s">
        <v>699</v>
      </c>
      <c r="E154" s="161" t="s">
        <v>592</v>
      </c>
      <c r="F154" s="162">
        <v>127.5</v>
      </c>
      <c r="G154" s="161"/>
      <c r="H154" s="161">
        <v>148</v>
      </c>
      <c r="I154" s="163" t="s">
        <v>700</v>
      </c>
      <c r="J154" s="164" t="s">
        <v>680</v>
      </c>
      <c r="K154" s="165">
        <f t="shared" ref="K154:K158" si="48">H154-F154</f>
        <v>20.5</v>
      </c>
      <c r="L154" s="166">
        <f t="shared" ref="L154:L158" si="49">K154/F154</f>
        <v>0.16078431372549021</v>
      </c>
      <c r="M154" s="161" t="s">
        <v>595</v>
      </c>
      <c r="N154" s="167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57</v>
      </c>
      <c r="B155" s="159">
        <v>42493</v>
      </c>
      <c r="C155" s="159"/>
      <c r="D155" s="160" t="s">
        <v>701</v>
      </c>
      <c r="E155" s="161" t="s">
        <v>592</v>
      </c>
      <c r="F155" s="162">
        <v>675</v>
      </c>
      <c r="G155" s="161"/>
      <c r="H155" s="161">
        <v>815</v>
      </c>
      <c r="I155" s="163" t="s">
        <v>702</v>
      </c>
      <c r="J155" s="164" t="s">
        <v>680</v>
      </c>
      <c r="K155" s="165">
        <f t="shared" si="48"/>
        <v>140</v>
      </c>
      <c r="L155" s="166">
        <f t="shared" si="49"/>
        <v>0.2074074074074074</v>
      </c>
      <c r="M155" s="161" t="s">
        <v>595</v>
      </c>
      <c r="N155" s="167">
        <v>43154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8">
        <v>58</v>
      </c>
      <c r="B156" s="169">
        <v>42522</v>
      </c>
      <c r="C156" s="169"/>
      <c r="D156" s="170" t="s">
        <v>703</v>
      </c>
      <c r="E156" s="171" t="s">
        <v>592</v>
      </c>
      <c r="F156" s="172">
        <v>500</v>
      </c>
      <c r="G156" s="172"/>
      <c r="H156" s="173">
        <v>232.5</v>
      </c>
      <c r="I156" s="173" t="s">
        <v>704</v>
      </c>
      <c r="J156" s="174" t="s">
        <v>705</v>
      </c>
      <c r="K156" s="175">
        <f t="shared" si="48"/>
        <v>-267.5</v>
      </c>
      <c r="L156" s="176">
        <f t="shared" si="49"/>
        <v>-0.53500000000000003</v>
      </c>
      <c r="M156" s="172" t="s">
        <v>605</v>
      </c>
      <c r="N156" s="169">
        <v>43735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59</v>
      </c>
      <c r="B157" s="159">
        <v>42527</v>
      </c>
      <c r="C157" s="159"/>
      <c r="D157" s="160" t="s">
        <v>543</v>
      </c>
      <c r="E157" s="161" t="s">
        <v>592</v>
      </c>
      <c r="F157" s="162">
        <v>110</v>
      </c>
      <c r="G157" s="161"/>
      <c r="H157" s="161">
        <v>126.5</v>
      </c>
      <c r="I157" s="163">
        <v>125</v>
      </c>
      <c r="J157" s="164" t="s">
        <v>632</v>
      </c>
      <c r="K157" s="165">
        <f t="shared" si="48"/>
        <v>16.5</v>
      </c>
      <c r="L157" s="166">
        <f t="shared" si="49"/>
        <v>0.15</v>
      </c>
      <c r="M157" s="161" t="s">
        <v>595</v>
      </c>
      <c r="N157" s="167">
        <v>42552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60</v>
      </c>
      <c r="B158" s="159">
        <v>42538</v>
      </c>
      <c r="C158" s="159"/>
      <c r="D158" s="160" t="s">
        <v>706</v>
      </c>
      <c r="E158" s="161" t="s">
        <v>592</v>
      </c>
      <c r="F158" s="162">
        <v>44</v>
      </c>
      <c r="G158" s="161"/>
      <c r="H158" s="161">
        <v>69.5</v>
      </c>
      <c r="I158" s="163">
        <v>69.5</v>
      </c>
      <c r="J158" s="164" t="s">
        <v>707</v>
      </c>
      <c r="K158" s="165">
        <f t="shared" si="48"/>
        <v>25.5</v>
      </c>
      <c r="L158" s="166">
        <f t="shared" si="49"/>
        <v>0.57954545454545459</v>
      </c>
      <c r="M158" s="161" t="s">
        <v>595</v>
      </c>
      <c r="N158" s="167">
        <v>42977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61</v>
      </c>
      <c r="B159" s="159">
        <v>42549</v>
      </c>
      <c r="C159" s="159"/>
      <c r="D159" s="160" t="s">
        <v>708</v>
      </c>
      <c r="E159" s="161" t="s">
        <v>592</v>
      </c>
      <c r="F159" s="162">
        <v>262.5</v>
      </c>
      <c r="G159" s="161"/>
      <c r="H159" s="161">
        <v>340</v>
      </c>
      <c r="I159" s="163">
        <v>333</v>
      </c>
      <c r="J159" s="164" t="s">
        <v>709</v>
      </c>
      <c r="K159" s="165">
        <v>77.5</v>
      </c>
      <c r="L159" s="166">
        <v>0.29523809523809502</v>
      </c>
      <c r="M159" s="161" t="s">
        <v>595</v>
      </c>
      <c r="N159" s="167">
        <v>43017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62</v>
      </c>
      <c r="B160" s="159">
        <v>42549</v>
      </c>
      <c r="C160" s="159"/>
      <c r="D160" s="160" t="s">
        <v>710</v>
      </c>
      <c r="E160" s="161" t="s">
        <v>592</v>
      </c>
      <c r="F160" s="162">
        <v>840</v>
      </c>
      <c r="G160" s="161"/>
      <c r="H160" s="161">
        <v>1230</v>
      </c>
      <c r="I160" s="163">
        <v>1230</v>
      </c>
      <c r="J160" s="164" t="s">
        <v>680</v>
      </c>
      <c r="K160" s="165">
        <v>390</v>
      </c>
      <c r="L160" s="166">
        <v>0.46428571428571402</v>
      </c>
      <c r="M160" s="161" t="s">
        <v>595</v>
      </c>
      <c r="N160" s="167">
        <v>42649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1">
        <v>63</v>
      </c>
      <c r="B161" s="182">
        <v>42556</v>
      </c>
      <c r="C161" s="182"/>
      <c r="D161" s="183" t="s">
        <v>711</v>
      </c>
      <c r="E161" s="184" t="s">
        <v>592</v>
      </c>
      <c r="F161" s="184">
        <v>395</v>
      </c>
      <c r="G161" s="185"/>
      <c r="H161" s="185">
        <f>(468.5+342.5)/2</f>
        <v>405.5</v>
      </c>
      <c r="I161" s="185">
        <v>510</v>
      </c>
      <c r="J161" s="186" t="s">
        <v>712</v>
      </c>
      <c r="K161" s="187">
        <f t="shared" ref="K161:K167" si="50">H161-F161</f>
        <v>10.5</v>
      </c>
      <c r="L161" s="188">
        <f t="shared" ref="L161:L167" si="51">K161/F161</f>
        <v>2.6582278481012658E-2</v>
      </c>
      <c r="M161" s="184" t="s">
        <v>613</v>
      </c>
      <c r="N161" s="182">
        <v>43606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8">
        <v>64</v>
      </c>
      <c r="B162" s="169">
        <v>42584</v>
      </c>
      <c r="C162" s="169"/>
      <c r="D162" s="170" t="s">
        <v>713</v>
      </c>
      <c r="E162" s="171" t="s">
        <v>604</v>
      </c>
      <c r="F162" s="172">
        <f>169.5-12.8</f>
        <v>156.69999999999999</v>
      </c>
      <c r="G162" s="172"/>
      <c r="H162" s="173">
        <v>77</v>
      </c>
      <c r="I162" s="173" t="s">
        <v>714</v>
      </c>
      <c r="J162" s="174" t="s">
        <v>715</v>
      </c>
      <c r="K162" s="175">
        <f t="shared" si="50"/>
        <v>-79.699999999999989</v>
      </c>
      <c r="L162" s="176">
        <f t="shared" si="51"/>
        <v>-0.50861518825781749</v>
      </c>
      <c r="M162" s="172" t="s">
        <v>605</v>
      </c>
      <c r="N162" s="169">
        <v>43522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65</v>
      </c>
      <c r="B163" s="169">
        <v>42586</v>
      </c>
      <c r="C163" s="169"/>
      <c r="D163" s="170" t="s">
        <v>716</v>
      </c>
      <c r="E163" s="171" t="s">
        <v>592</v>
      </c>
      <c r="F163" s="172">
        <v>400</v>
      </c>
      <c r="G163" s="172"/>
      <c r="H163" s="173">
        <v>305</v>
      </c>
      <c r="I163" s="173">
        <v>475</v>
      </c>
      <c r="J163" s="174" t="s">
        <v>717</v>
      </c>
      <c r="K163" s="175">
        <f t="shared" si="50"/>
        <v>-95</v>
      </c>
      <c r="L163" s="176">
        <f t="shared" si="51"/>
        <v>-0.23749999999999999</v>
      </c>
      <c r="M163" s="172" t="s">
        <v>605</v>
      </c>
      <c r="N163" s="169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66</v>
      </c>
      <c r="B164" s="159">
        <v>42593</v>
      </c>
      <c r="C164" s="159"/>
      <c r="D164" s="160" t="s">
        <v>718</v>
      </c>
      <c r="E164" s="161" t="s">
        <v>592</v>
      </c>
      <c r="F164" s="162">
        <v>86.5</v>
      </c>
      <c r="G164" s="161"/>
      <c r="H164" s="161">
        <v>130</v>
      </c>
      <c r="I164" s="163">
        <v>130</v>
      </c>
      <c r="J164" s="164" t="s">
        <v>719</v>
      </c>
      <c r="K164" s="165">
        <f t="shared" si="50"/>
        <v>43.5</v>
      </c>
      <c r="L164" s="166">
        <f t="shared" si="51"/>
        <v>0.50289017341040465</v>
      </c>
      <c r="M164" s="161" t="s">
        <v>595</v>
      </c>
      <c r="N164" s="167">
        <v>43091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8">
        <v>67</v>
      </c>
      <c r="B165" s="169">
        <v>42600</v>
      </c>
      <c r="C165" s="169"/>
      <c r="D165" s="170" t="s">
        <v>122</v>
      </c>
      <c r="E165" s="171" t="s">
        <v>592</v>
      </c>
      <c r="F165" s="172">
        <v>133.5</v>
      </c>
      <c r="G165" s="172"/>
      <c r="H165" s="173">
        <v>126.5</v>
      </c>
      <c r="I165" s="173">
        <v>178</v>
      </c>
      <c r="J165" s="174" t="s">
        <v>720</v>
      </c>
      <c r="K165" s="175">
        <f t="shared" si="50"/>
        <v>-7</v>
      </c>
      <c r="L165" s="176">
        <f t="shared" si="51"/>
        <v>-5.2434456928838954E-2</v>
      </c>
      <c r="M165" s="172" t="s">
        <v>605</v>
      </c>
      <c r="N165" s="169">
        <v>42615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68</v>
      </c>
      <c r="B166" s="159">
        <v>42613</v>
      </c>
      <c r="C166" s="159"/>
      <c r="D166" s="160" t="s">
        <v>721</v>
      </c>
      <c r="E166" s="161" t="s">
        <v>592</v>
      </c>
      <c r="F166" s="162">
        <v>560</v>
      </c>
      <c r="G166" s="161"/>
      <c r="H166" s="161">
        <v>725</v>
      </c>
      <c r="I166" s="163">
        <v>725</v>
      </c>
      <c r="J166" s="164" t="s">
        <v>626</v>
      </c>
      <c r="K166" s="165">
        <f t="shared" si="50"/>
        <v>165</v>
      </c>
      <c r="L166" s="166">
        <f t="shared" si="51"/>
        <v>0.29464285714285715</v>
      </c>
      <c r="M166" s="161" t="s">
        <v>595</v>
      </c>
      <c r="N166" s="167">
        <v>42456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69</v>
      </c>
      <c r="B167" s="159">
        <v>42614</v>
      </c>
      <c r="C167" s="159"/>
      <c r="D167" s="160" t="s">
        <v>722</v>
      </c>
      <c r="E167" s="161" t="s">
        <v>592</v>
      </c>
      <c r="F167" s="162">
        <v>160.5</v>
      </c>
      <c r="G167" s="161"/>
      <c r="H167" s="161">
        <v>210</v>
      </c>
      <c r="I167" s="163">
        <v>210</v>
      </c>
      <c r="J167" s="164" t="s">
        <v>626</v>
      </c>
      <c r="K167" s="165">
        <f t="shared" si="50"/>
        <v>49.5</v>
      </c>
      <c r="L167" s="166">
        <f t="shared" si="51"/>
        <v>0.30841121495327101</v>
      </c>
      <c r="M167" s="161" t="s">
        <v>595</v>
      </c>
      <c r="N167" s="167">
        <v>42871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70</v>
      </c>
      <c r="B168" s="159">
        <v>42646</v>
      </c>
      <c r="C168" s="159"/>
      <c r="D168" s="160" t="s">
        <v>416</v>
      </c>
      <c r="E168" s="161" t="s">
        <v>592</v>
      </c>
      <c r="F168" s="162">
        <v>430</v>
      </c>
      <c r="G168" s="161"/>
      <c r="H168" s="161">
        <v>596</v>
      </c>
      <c r="I168" s="163">
        <v>575</v>
      </c>
      <c r="J168" s="164" t="s">
        <v>723</v>
      </c>
      <c r="K168" s="165">
        <v>166</v>
      </c>
      <c r="L168" s="166">
        <v>0.38604651162790699</v>
      </c>
      <c r="M168" s="161" t="s">
        <v>595</v>
      </c>
      <c r="N168" s="167">
        <v>42769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71</v>
      </c>
      <c r="B169" s="159">
        <v>42657</v>
      </c>
      <c r="C169" s="159"/>
      <c r="D169" s="160" t="s">
        <v>724</v>
      </c>
      <c r="E169" s="161" t="s">
        <v>592</v>
      </c>
      <c r="F169" s="162">
        <v>280</v>
      </c>
      <c r="G169" s="161"/>
      <c r="H169" s="161">
        <v>345</v>
      </c>
      <c r="I169" s="163">
        <v>345</v>
      </c>
      <c r="J169" s="164" t="s">
        <v>626</v>
      </c>
      <c r="K169" s="165">
        <f t="shared" ref="K169:K174" si="52">H169-F169</f>
        <v>65</v>
      </c>
      <c r="L169" s="166">
        <f t="shared" ref="L169:L170" si="53">K169/F169</f>
        <v>0.23214285714285715</v>
      </c>
      <c r="M169" s="161" t="s">
        <v>595</v>
      </c>
      <c r="N169" s="167">
        <v>42814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72</v>
      </c>
      <c r="B170" s="159">
        <v>42657</v>
      </c>
      <c r="C170" s="159"/>
      <c r="D170" s="160" t="s">
        <v>725</v>
      </c>
      <c r="E170" s="161" t="s">
        <v>592</v>
      </c>
      <c r="F170" s="162">
        <v>245</v>
      </c>
      <c r="G170" s="161"/>
      <c r="H170" s="161">
        <v>325.5</v>
      </c>
      <c r="I170" s="163">
        <v>330</v>
      </c>
      <c r="J170" s="164" t="s">
        <v>726</v>
      </c>
      <c r="K170" s="165">
        <f t="shared" si="52"/>
        <v>80.5</v>
      </c>
      <c r="L170" s="166">
        <f t="shared" si="53"/>
        <v>0.32857142857142857</v>
      </c>
      <c r="M170" s="161" t="s">
        <v>595</v>
      </c>
      <c r="N170" s="167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73</v>
      </c>
      <c r="B171" s="159">
        <v>42660</v>
      </c>
      <c r="C171" s="159"/>
      <c r="D171" s="160" t="s">
        <v>727</v>
      </c>
      <c r="E171" s="161" t="s">
        <v>592</v>
      </c>
      <c r="F171" s="162">
        <v>125</v>
      </c>
      <c r="G171" s="161"/>
      <c r="H171" s="161">
        <v>160</v>
      </c>
      <c r="I171" s="163">
        <v>160</v>
      </c>
      <c r="J171" s="164" t="s">
        <v>680</v>
      </c>
      <c r="K171" s="165">
        <f t="shared" si="52"/>
        <v>35</v>
      </c>
      <c r="L171" s="166">
        <v>0.28000000000000003</v>
      </c>
      <c r="M171" s="161" t="s">
        <v>595</v>
      </c>
      <c r="N171" s="167">
        <v>42803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74</v>
      </c>
      <c r="B172" s="159">
        <v>42660</v>
      </c>
      <c r="C172" s="159"/>
      <c r="D172" s="160" t="s">
        <v>728</v>
      </c>
      <c r="E172" s="161" t="s">
        <v>592</v>
      </c>
      <c r="F172" s="162">
        <v>114</v>
      </c>
      <c r="G172" s="161"/>
      <c r="H172" s="161">
        <v>145</v>
      </c>
      <c r="I172" s="163">
        <v>145</v>
      </c>
      <c r="J172" s="164" t="s">
        <v>680</v>
      </c>
      <c r="K172" s="165">
        <f t="shared" si="52"/>
        <v>31</v>
      </c>
      <c r="L172" s="166">
        <f t="shared" ref="L172:L174" si="54">K172/F172</f>
        <v>0.27192982456140352</v>
      </c>
      <c r="M172" s="161" t="s">
        <v>595</v>
      </c>
      <c r="N172" s="167">
        <v>42859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75</v>
      </c>
      <c r="B173" s="159">
        <v>42660</v>
      </c>
      <c r="C173" s="159"/>
      <c r="D173" s="160" t="s">
        <v>729</v>
      </c>
      <c r="E173" s="161" t="s">
        <v>592</v>
      </c>
      <c r="F173" s="162">
        <v>212</v>
      </c>
      <c r="G173" s="161"/>
      <c r="H173" s="161">
        <v>280</v>
      </c>
      <c r="I173" s="163">
        <v>276</v>
      </c>
      <c r="J173" s="164" t="s">
        <v>730</v>
      </c>
      <c r="K173" s="165">
        <f t="shared" si="52"/>
        <v>68</v>
      </c>
      <c r="L173" s="166">
        <f t="shared" si="54"/>
        <v>0.32075471698113206</v>
      </c>
      <c r="M173" s="161" t="s">
        <v>595</v>
      </c>
      <c r="N173" s="167">
        <v>42858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76</v>
      </c>
      <c r="B174" s="159">
        <v>42678</v>
      </c>
      <c r="C174" s="159"/>
      <c r="D174" s="160" t="s">
        <v>465</v>
      </c>
      <c r="E174" s="161" t="s">
        <v>592</v>
      </c>
      <c r="F174" s="162">
        <v>155</v>
      </c>
      <c r="G174" s="161"/>
      <c r="H174" s="161">
        <v>210</v>
      </c>
      <c r="I174" s="163">
        <v>210</v>
      </c>
      <c r="J174" s="164" t="s">
        <v>731</v>
      </c>
      <c r="K174" s="165">
        <f t="shared" si="52"/>
        <v>55</v>
      </c>
      <c r="L174" s="166">
        <f t="shared" si="54"/>
        <v>0.35483870967741937</v>
      </c>
      <c r="M174" s="161" t="s">
        <v>595</v>
      </c>
      <c r="N174" s="167">
        <v>42944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8">
        <v>77</v>
      </c>
      <c r="B175" s="169">
        <v>42710</v>
      </c>
      <c r="C175" s="169"/>
      <c r="D175" s="170" t="s">
        <v>732</v>
      </c>
      <c r="E175" s="171" t="s">
        <v>592</v>
      </c>
      <c r="F175" s="172">
        <v>150.5</v>
      </c>
      <c r="G175" s="172"/>
      <c r="H175" s="173">
        <v>72.5</v>
      </c>
      <c r="I175" s="173">
        <v>174</v>
      </c>
      <c r="J175" s="174" t="s">
        <v>733</v>
      </c>
      <c r="K175" s="175">
        <v>-78</v>
      </c>
      <c r="L175" s="176">
        <v>-0.51827242524916906</v>
      </c>
      <c r="M175" s="172" t="s">
        <v>605</v>
      </c>
      <c r="N175" s="169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78</v>
      </c>
      <c r="B176" s="159">
        <v>42712</v>
      </c>
      <c r="C176" s="159"/>
      <c r="D176" s="160" t="s">
        <v>734</v>
      </c>
      <c r="E176" s="161" t="s">
        <v>592</v>
      </c>
      <c r="F176" s="162">
        <v>380</v>
      </c>
      <c r="G176" s="161"/>
      <c r="H176" s="161">
        <v>478</v>
      </c>
      <c r="I176" s="163">
        <v>468</v>
      </c>
      <c r="J176" s="164" t="s">
        <v>680</v>
      </c>
      <c r="K176" s="165">
        <f t="shared" ref="K176:K178" si="55">H176-F176</f>
        <v>98</v>
      </c>
      <c r="L176" s="166">
        <f t="shared" ref="L176:L178" si="56">K176/F176</f>
        <v>0.25789473684210529</v>
      </c>
      <c r="M176" s="161" t="s">
        <v>595</v>
      </c>
      <c r="N176" s="167">
        <v>43025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79</v>
      </c>
      <c r="B177" s="159">
        <v>42734</v>
      </c>
      <c r="C177" s="159"/>
      <c r="D177" s="160" t="s">
        <v>121</v>
      </c>
      <c r="E177" s="161" t="s">
        <v>592</v>
      </c>
      <c r="F177" s="162">
        <v>305</v>
      </c>
      <c r="G177" s="161"/>
      <c r="H177" s="161">
        <v>375</v>
      </c>
      <c r="I177" s="163">
        <v>375</v>
      </c>
      <c r="J177" s="164" t="s">
        <v>680</v>
      </c>
      <c r="K177" s="165">
        <f t="shared" si="55"/>
        <v>70</v>
      </c>
      <c r="L177" s="166">
        <f t="shared" si="56"/>
        <v>0.22950819672131148</v>
      </c>
      <c r="M177" s="161" t="s">
        <v>595</v>
      </c>
      <c r="N177" s="167">
        <v>42768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80</v>
      </c>
      <c r="B178" s="159">
        <v>42739</v>
      </c>
      <c r="C178" s="159"/>
      <c r="D178" s="160" t="s">
        <v>104</v>
      </c>
      <c r="E178" s="161" t="s">
        <v>592</v>
      </c>
      <c r="F178" s="162">
        <v>99.5</v>
      </c>
      <c r="G178" s="161"/>
      <c r="H178" s="161">
        <v>158</v>
      </c>
      <c r="I178" s="163">
        <v>158</v>
      </c>
      <c r="J178" s="164" t="s">
        <v>680</v>
      </c>
      <c r="K178" s="165">
        <f t="shared" si="55"/>
        <v>58.5</v>
      </c>
      <c r="L178" s="166">
        <f t="shared" si="56"/>
        <v>0.5879396984924623</v>
      </c>
      <c r="M178" s="161" t="s">
        <v>595</v>
      </c>
      <c r="N178" s="167">
        <v>42898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81</v>
      </c>
      <c r="B179" s="159">
        <v>42739</v>
      </c>
      <c r="C179" s="159"/>
      <c r="D179" s="160" t="s">
        <v>104</v>
      </c>
      <c r="E179" s="161" t="s">
        <v>592</v>
      </c>
      <c r="F179" s="162">
        <v>99.5</v>
      </c>
      <c r="G179" s="161"/>
      <c r="H179" s="161">
        <v>158</v>
      </c>
      <c r="I179" s="163">
        <v>158</v>
      </c>
      <c r="J179" s="164" t="s">
        <v>680</v>
      </c>
      <c r="K179" s="165">
        <v>58.5</v>
      </c>
      <c r="L179" s="166">
        <v>0.58793969849246197</v>
      </c>
      <c r="M179" s="161" t="s">
        <v>595</v>
      </c>
      <c r="N179" s="167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82</v>
      </c>
      <c r="B180" s="159">
        <v>42786</v>
      </c>
      <c r="C180" s="159"/>
      <c r="D180" s="160" t="s">
        <v>210</v>
      </c>
      <c r="E180" s="161" t="s">
        <v>592</v>
      </c>
      <c r="F180" s="162">
        <v>140.5</v>
      </c>
      <c r="G180" s="161"/>
      <c r="H180" s="161">
        <v>220</v>
      </c>
      <c r="I180" s="163">
        <v>220</v>
      </c>
      <c r="J180" s="164" t="s">
        <v>680</v>
      </c>
      <c r="K180" s="165">
        <f>H180-F180</f>
        <v>79.5</v>
      </c>
      <c r="L180" s="166">
        <f>K180/F180</f>
        <v>0.5658362989323843</v>
      </c>
      <c r="M180" s="161" t="s">
        <v>595</v>
      </c>
      <c r="N180" s="167">
        <v>42864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83</v>
      </c>
      <c r="B181" s="159">
        <v>42786</v>
      </c>
      <c r="C181" s="159"/>
      <c r="D181" s="160" t="s">
        <v>735</v>
      </c>
      <c r="E181" s="161" t="s">
        <v>592</v>
      </c>
      <c r="F181" s="162">
        <v>202.5</v>
      </c>
      <c r="G181" s="161"/>
      <c r="H181" s="161">
        <v>234</v>
      </c>
      <c r="I181" s="163">
        <v>234</v>
      </c>
      <c r="J181" s="164" t="s">
        <v>680</v>
      </c>
      <c r="K181" s="165">
        <v>31.5</v>
      </c>
      <c r="L181" s="166">
        <v>0.155555555555556</v>
      </c>
      <c r="M181" s="161" t="s">
        <v>595</v>
      </c>
      <c r="N181" s="167">
        <v>42836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84</v>
      </c>
      <c r="B182" s="159">
        <v>42818</v>
      </c>
      <c r="C182" s="159"/>
      <c r="D182" s="160" t="s">
        <v>736</v>
      </c>
      <c r="E182" s="161" t="s">
        <v>592</v>
      </c>
      <c r="F182" s="162">
        <v>300.5</v>
      </c>
      <c r="G182" s="161"/>
      <c r="H182" s="161">
        <v>417.5</v>
      </c>
      <c r="I182" s="163">
        <v>420</v>
      </c>
      <c r="J182" s="164" t="s">
        <v>737</v>
      </c>
      <c r="K182" s="165">
        <f>H182-F182</f>
        <v>117</v>
      </c>
      <c r="L182" s="166">
        <f>K182/F182</f>
        <v>0.38935108153078202</v>
      </c>
      <c r="M182" s="161" t="s">
        <v>595</v>
      </c>
      <c r="N182" s="167">
        <v>43070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85</v>
      </c>
      <c r="B183" s="159">
        <v>42818</v>
      </c>
      <c r="C183" s="159"/>
      <c r="D183" s="160" t="s">
        <v>710</v>
      </c>
      <c r="E183" s="161" t="s">
        <v>592</v>
      </c>
      <c r="F183" s="162">
        <v>850</v>
      </c>
      <c r="G183" s="161"/>
      <c r="H183" s="161">
        <v>1042.5</v>
      </c>
      <c r="I183" s="163">
        <v>1023</v>
      </c>
      <c r="J183" s="164" t="s">
        <v>738</v>
      </c>
      <c r="K183" s="165">
        <v>192.5</v>
      </c>
      <c r="L183" s="166">
        <v>0.22647058823529401</v>
      </c>
      <c r="M183" s="161" t="s">
        <v>595</v>
      </c>
      <c r="N183" s="167">
        <v>42830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86</v>
      </c>
      <c r="B184" s="159">
        <v>42830</v>
      </c>
      <c r="C184" s="159"/>
      <c r="D184" s="160" t="s">
        <v>496</v>
      </c>
      <c r="E184" s="161" t="s">
        <v>592</v>
      </c>
      <c r="F184" s="162">
        <v>785</v>
      </c>
      <c r="G184" s="161"/>
      <c r="H184" s="161">
        <v>930</v>
      </c>
      <c r="I184" s="163">
        <v>920</v>
      </c>
      <c r="J184" s="164" t="s">
        <v>739</v>
      </c>
      <c r="K184" s="165">
        <f>H184-F184</f>
        <v>145</v>
      </c>
      <c r="L184" s="166">
        <f>K184/F184</f>
        <v>0.18471337579617833</v>
      </c>
      <c r="M184" s="161" t="s">
        <v>595</v>
      </c>
      <c r="N184" s="167">
        <v>42976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8">
        <v>87</v>
      </c>
      <c r="B185" s="169">
        <v>42831</v>
      </c>
      <c r="C185" s="169"/>
      <c r="D185" s="170" t="s">
        <v>740</v>
      </c>
      <c r="E185" s="171" t="s">
        <v>592</v>
      </c>
      <c r="F185" s="172">
        <v>40</v>
      </c>
      <c r="G185" s="172"/>
      <c r="H185" s="173">
        <v>13.1</v>
      </c>
      <c r="I185" s="173">
        <v>60</v>
      </c>
      <c r="J185" s="174" t="s">
        <v>741</v>
      </c>
      <c r="K185" s="175">
        <v>-26.9</v>
      </c>
      <c r="L185" s="176">
        <v>-0.67249999999999999</v>
      </c>
      <c r="M185" s="172" t="s">
        <v>605</v>
      </c>
      <c r="N185" s="169">
        <v>43138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88</v>
      </c>
      <c r="B186" s="159">
        <v>42837</v>
      </c>
      <c r="C186" s="159"/>
      <c r="D186" s="160" t="s">
        <v>102</v>
      </c>
      <c r="E186" s="161" t="s">
        <v>592</v>
      </c>
      <c r="F186" s="162">
        <v>289.5</v>
      </c>
      <c r="G186" s="161"/>
      <c r="H186" s="161">
        <v>354</v>
      </c>
      <c r="I186" s="163">
        <v>360</v>
      </c>
      <c r="J186" s="164" t="s">
        <v>742</v>
      </c>
      <c r="K186" s="165">
        <f t="shared" ref="K186:K194" si="57">H186-F186</f>
        <v>64.5</v>
      </c>
      <c r="L186" s="166">
        <f t="shared" ref="L186:L194" si="58">K186/F186</f>
        <v>0.22279792746113988</v>
      </c>
      <c r="M186" s="161" t="s">
        <v>595</v>
      </c>
      <c r="N186" s="167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89</v>
      </c>
      <c r="B187" s="159">
        <v>42845</v>
      </c>
      <c r="C187" s="159"/>
      <c r="D187" s="160" t="s">
        <v>436</v>
      </c>
      <c r="E187" s="161" t="s">
        <v>592</v>
      </c>
      <c r="F187" s="162">
        <v>700</v>
      </c>
      <c r="G187" s="161"/>
      <c r="H187" s="161">
        <v>840</v>
      </c>
      <c r="I187" s="163">
        <v>840</v>
      </c>
      <c r="J187" s="164" t="s">
        <v>743</v>
      </c>
      <c r="K187" s="165">
        <f t="shared" si="57"/>
        <v>140</v>
      </c>
      <c r="L187" s="166">
        <f t="shared" si="58"/>
        <v>0.2</v>
      </c>
      <c r="M187" s="161" t="s">
        <v>595</v>
      </c>
      <c r="N187" s="167">
        <v>42893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90</v>
      </c>
      <c r="B188" s="159">
        <v>42887</v>
      </c>
      <c r="C188" s="159"/>
      <c r="D188" s="160" t="s">
        <v>744</v>
      </c>
      <c r="E188" s="161" t="s">
        <v>592</v>
      </c>
      <c r="F188" s="162">
        <v>130</v>
      </c>
      <c r="G188" s="161"/>
      <c r="H188" s="161">
        <v>144.25</v>
      </c>
      <c r="I188" s="163">
        <v>170</v>
      </c>
      <c r="J188" s="164" t="s">
        <v>745</v>
      </c>
      <c r="K188" s="165">
        <f t="shared" si="57"/>
        <v>14.25</v>
      </c>
      <c r="L188" s="166">
        <f t="shared" si="58"/>
        <v>0.10961538461538461</v>
      </c>
      <c r="M188" s="161" t="s">
        <v>595</v>
      </c>
      <c r="N188" s="167">
        <v>43675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91</v>
      </c>
      <c r="B189" s="159">
        <v>42901</v>
      </c>
      <c r="C189" s="159"/>
      <c r="D189" s="160" t="s">
        <v>746</v>
      </c>
      <c r="E189" s="161" t="s">
        <v>592</v>
      </c>
      <c r="F189" s="162">
        <v>214.5</v>
      </c>
      <c r="G189" s="161"/>
      <c r="H189" s="161">
        <v>262</v>
      </c>
      <c r="I189" s="163">
        <v>262</v>
      </c>
      <c r="J189" s="164" t="s">
        <v>615</v>
      </c>
      <c r="K189" s="165">
        <f t="shared" si="57"/>
        <v>47.5</v>
      </c>
      <c r="L189" s="166">
        <f t="shared" si="58"/>
        <v>0.22144522144522144</v>
      </c>
      <c r="M189" s="161" t="s">
        <v>595</v>
      </c>
      <c r="N189" s="167">
        <v>42977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92</v>
      </c>
      <c r="B190" s="190">
        <v>42933</v>
      </c>
      <c r="C190" s="190"/>
      <c r="D190" s="191" t="s">
        <v>747</v>
      </c>
      <c r="E190" s="192" t="s">
        <v>592</v>
      </c>
      <c r="F190" s="193">
        <v>370</v>
      </c>
      <c r="G190" s="192"/>
      <c r="H190" s="192">
        <v>447.5</v>
      </c>
      <c r="I190" s="194">
        <v>450</v>
      </c>
      <c r="J190" s="195" t="s">
        <v>680</v>
      </c>
      <c r="K190" s="165">
        <f t="shared" si="57"/>
        <v>77.5</v>
      </c>
      <c r="L190" s="196">
        <f t="shared" si="58"/>
        <v>0.20945945945945946</v>
      </c>
      <c r="M190" s="192" t="s">
        <v>595</v>
      </c>
      <c r="N190" s="197">
        <v>43035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93</v>
      </c>
      <c r="B191" s="190">
        <v>42943</v>
      </c>
      <c r="C191" s="190"/>
      <c r="D191" s="191" t="s">
        <v>208</v>
      </c>
      <c r="E191" s="192" t="s">
        <v>592</v>
      </c>
      <c r="F191" s="193">
        <v>657.5</v>
      </c>
      <c r="G191" s="192"/>
      <c r="H191" s="192">
        <v>825</v>
      </c>
      <c r="I191" s="194">
        <v>820</v>
      </c>
      <c r="J191" s="195" t="s">
        <v>680</v>
      </c>
      <c r="K191" s="165">
        <f t="shared" si="57"/>
        <v>167.5</v>
      </c>
      <c r="L191" s="196">
        <f t="shared" si="58"/>
        <v>0.25475285171102663</v>
      </c>
      <c r="M191" s="192" t="s">
        <v>595</v>
      </c>
      <c r="N191" s="197">
        <v>43090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94</v>
      </c>
      <c r="B192" s="159">
        <v>42964</v>
      </c>
      <c r="C192" s="159"/>
      <c r="D192" s="160" t="s">
        <v>384</v>
      </c>
      <c r="E192" s="161" t="s">
        <v>592</v>
      </c>
      <c r="F192" s="162">
        <v>605</v>
      </c>
      <c r="G192" s="161"/>
      <c r="H192" s="161">
        <v>750</v>
      </c>
      <c r="I192" s="163">
        <v>750</v>
      </c>
      <c r="J192" s="164" t="s">
        <v>739</v>
      </c>
      <c r="K192" s="165">
        <f t="shared" si="57"/>
        <v>145</v>
      </c>
      <c r="L192" s="166">
        <f t="shared" si="58"/>
        <v>0.23966942148760331</v>
      </c>
      <c r="M192" s="161" t="s">
        <v>595</v>
      </c>
      <c r="N192" s="167">
        <v>43027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8">
        <v>95</v>
      </c>
      <c r="B193" s="169">
        <v>42979</v>
      </c>
      <c r="C193" s="169"/>
      <c r="D193" s="177" t="s">
        <v>748</v>
      </c>
      <c r="E193" s="172" t="s">
        <v>592</v>
      </c>
      <c r="F193" s="172">
        <v>255</v>
      </c>
      <c r="G193" s="173"/>
      <c r="H193" s="173">
        <v>217.25</v>
      </c>
      <c r="I193" s="173">
        <v>320</v>
      </c>
      <c r="J193" s="174" t="s">
        <v>749</v>
      </c>
      <c r="K193" s="175">
        <f t="shared" si="57"/>
        <v>-37.75</v>
      </c>
      <c r="L193" s="178">
        <f t="shared" si="58"/>
        <v>-0.14803921568627451</v>
      </c>
      <c r="M193" s="172" t="s">
        <v>605</v>
      </c>
      <c r="N193" s="169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96</v>
      </c>
      <c r="B194" s="159">
        <v>42997</v>
      </c>
      <c r="C194" s="159"/>
      <c r="D194" s="160" t="s">
        <v>750</v>
      </c>
      <c r="E194" s="161" t="s">
        <v>592</v>
      </c>
      <c r="F194" s="162">
        <v>215</v>
      </c>
      <c r="G194" s="161"/>
      <c r="H194" s="161">
        <v>258</v>
      </c>
      <c r="I194" s="163">
        <v>258</v>
      </c>
      <c r="J194" s="164" t="s">
        <v>680</v>
      </c>
      <c r="K194" s="165">
        <f t="shared" si="57"/>
        <v>43</v>
      </c>
      <c r="L194" s="166">
        <f t="shared" si="58"/>
        <v>0.2</v>
      </c>
      <c r="M194" s="161" t="s">
        <v>595</v>
      </c>
      <c r="N194" s="167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97</v>
      </c>
      <c r="B195" s="159">
        <v>42997</v>
      </c>
      <c r="C195" s="159"/>
      <c r="D195" s="160" t="s">
        <v>750</v>
      </c>
      <c r="E195" s="161" t="s">
        <v>592</v>
      </c>
      <c r="F195" s="162">
        <v>215</v>
      </c>
      <c r="G195" s="161"/>
      <c r="H195" s="161">
        <v>258</v>
      </c>
      <c r="I195" s="163">
        <v>258</v>
      </c>
      <c r="J195" s="195" t="s">
        <v>680</v>
      </c>
      <c r="K195" s="165">
        <v>43</v>
      </c>
      <c r="L195" s="166">
        <v>0.2</v>
      </c>
      <c r="M195" s="161" t="s">
        <v>595</v>
      </c>
      <c r="N195" s="167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98</v>
      </c>
      <c r="B196" s="190">
        <v>42998</v>
      </c>
      <c r="C196" s="190"/>
      <c r="D196" s="191" t="s">
        <v>751</v>
      </c>
      <c r="E196" s="192" t="s">
        <v>592</v>
      </c>
      <c r="F196" s="162">
        <v>75</v>
      </c>
      <c r="G196" s="192"/>
      <c r="H196" s="192">
        <v>90</v>
      </c>
      <c r="I196" s="194">
        <v>90</v>
      </c>
      <c r="J196" s="164" t="s">
        <v>752</v>
      </c>
      <c r="K196" s="165">
        <f t="shared" ref="K196:K201" si="59">H196-F196</f>
        <v>15</v>
      </c>
      <c r="L196" s="166">
        <f t="shared" ref="L196:L201" si="60">K196/F196</f>
        <v>0.2</v>
      </c>
      <c r="M196" s="161" t="s">
        <v>595</v>
      </c>
      <c r="N196" s="167">
        <v>43019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99</v>
      </c>
      <c r="B197" s="190">
        <v>43011</v>
      </c>
      <c r="C197" s="190"/>
      <c r="D197" s="191" t="s">
        <v>753</v>
      </c>
      <c r="E197" s="192" t="s">
        <v>592</v>
      </c>
      <c r="F197" s="193">
        <v>315</v>
      </c>
      <c r="G197" s="192"/>
      <c r="H197" s="192">
        <v>392</v>
      </c>
      <c r="I197" s="194">
        <v>384</v>
      </c>
      <c r="J197" s="195" t="s">
        <v>754</v>
      </c>
      <c r="K197" s="165">
        <f t="shared" si="59"/>
        <v>77</v>
      </c>
      <c r="L197" s="196">
        <f t="shared" si="60"/>
        <v>0.24444444444444444</v>
      </c>
      <c r="M197" s="192" t="s">
        <v>595</v>
      </c>
      <c r="N197" s="197">
        <v>43017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100</v>
      </c>
      <c r="B198" s="190">
        <v>43013</v>
      </c>
      <c r="C198" s="190"/>
      <c r="D198" s="191" t="s">
        <v>469</v>
      </c>
      <c r="E198" s="192" t="s">
        <v>592</v>
      </c>
      <c r="F198" s="193">
        <v>145</v>
      </c>
      <c r="G198" s="192"/>
      <c r="H198" s="192">
        <v>179</v>
      </c>
      <c r="I198" s="194">
        <v>180</v>
      </c>
      <c r="J198" s="195" t="s">
        <v>755</v>
      </c>
      <c r="K198" s="165">
        <f t="shared" si="59"/>
        <v>34</v>
      </c>
      <c r="L198" s="196">
        <f t="shared" si="60"/>
        <v>0.23448275862068965</v>
      </c>
      <c r="M198" s="192" t="s">
        <v>595</v>
      </c>
      <c r="N198" s="197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101</v>
      </c>
      <c r="B199" s="190">
        <v>43014</v>
      </c>
      <c r="C199" s="190"/>
      <c r="D199" s="191" t="s">
        <v>359</v>
      </c>
      <c r="E199" s="192" t="s">
        <v>592</v>
      </c>
      <c r="F199" s="193">
        <v>256</v>
      </c>
      <c r="G199" s="192"/>
      <c r="H199" s="192">
        <v>323</v>
      </c>
      <c r="I199" s="194">
        <v>320</v>
      </c>
      <c r="J199" s="195" t="s">
        <v>680</v>
      </c>
      <c r="K199" s="165">
        <f t="shared" si="59"/>
        <v>67</v>
      </c>
      <c r="L199" s="196">
        <f t="shared" si="60"/>
        <v>0.26171875</v>
      </c>
      <c r="M199" s="192" t="s">
        <v>595</v>
      </c>
      <c r="N199" s="197">
        <v>43067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102</v>
      </c>
      <c r="B200" s="190">
        <v>43017</v>
      </c>
      <c r="C200" s="190"/>
      <c r="D200" s="191" t="s">
        <v>373</v>
      </c>
      <c r="E200" s="192" t="s">
        <v>592</v>
      </c>
      <c r="F200" s="193">
        <v>137.5</v>
      </c>
      <c r="G200" s="192"/>
      <c r="H200" s="192">
        <v>184</v>
      </c>
      <c r="I200" s="194">
        <v>183</v>
      </c>
      <c r="J200" s="195" t="s">
        <v>756</v>
      </c>
      <c r="K200" s="165">
        <f t="shared" si="59"/>
        <v>46.5</v>
      </c>
      <c r="L200" s="196">
        <f t="shared" si="60"/>
        <v>0.33818181818181819</v>
      </c>
      <c r="M200" s="192" t="s">
        <v>595</v>
      </c>
      <c r="N200" s="197">
        <v>43108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103</v>
      </c>
      <c r="B201" s="190">
        <v>43018</v>
      </c>
      <c r="C201" s="190"/>
      <c r="D201" s="191" t="s">
        <v>757</v>
      </c>
      <c r="E201" s="192" t="s">
        <v>592</v>
      </c>
      <c r="F201" s="193">
        <v>125.5</v>
      </c>
      <c r="G201" s="192"/>
      <c r="H201" s="192">
        <v>158</v>
      </c>
      <c r="I201" s="194">
        <v>155</v>
      </c>
      <c r="J201" s="195" t="s">
        <v>758</v>
      </c>
      <c r="K201" s="165">
        <f t="shared" si="59"/>
        <v>32.5</v>
      </c>
      <c r="L201" s="196">
        <f t="shared" si="60"/>
        <v>0.25896414342629481</v>
      </c>
      <c r="M201" s="192" t="s">
        <v>595</v>
      </c>
      <c r="N201" s="197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104</v>
      </c>
      <c r="B202" s="190">
        <v>43018</v>
      </c>
      <c r="C202" s="190"/>
      <c r="D202" s="191" t="s">
        <v>759</v>
      </c>
      <c r="E202" s="192" t="s">
        <v>592</v>
      </c>
      <c r="F202" s="193">
        <v>895</v>
      </c>
      <c r="G202" s="192"/>
      <c r="H202" s="192">
        <v>1122.5</v>
      </c>
      <c r="I202" s="194">
        <v>1078</v>
      </c>
      <c r="J202" s="195" t="s">
        <v>760</v>
      </c>
      <c r="K202" s="165">
        <v>227.5</v>
      </c>
      <c r="L202" s="196">
        <v>0.25418994413407803</v>
      </c>
      <c r="M202" s="192" t="s">
        <v>595</v>
      </c>
      <c r="N202" s="197">
        <v>43117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105</v>
      </c>
      <c r="B203" s="190">
        <v>43020</v>
      </c>
      <c r="C203" s="190"/>
      <c r="D203" s="191" t="s">
        <v>368</v>
      </c>
      <c r="E203" s="192" t="s">
        <v>592</v>
      </c>
      <c r="F203" s="193">
        <v>525</v>
      </c>
      <c r="G203" s="192"/>
      <c r="H203" s="192">
        <v>629</v>
      </c>
      <c r="I203" s="194">
        <v>629</v>
      </c>
      <c r="J203" s="195" t="s">
        <v>680</v>
      </c>
      <c r="K203" s="165">
        <v>104</v>
      </c>
      <c r="L203" s="196">
        <v>0.19809523809523799</v>
      </c>
      <c r="M203" s="192" t="s">
        <v>595</v>
      </c>
      <c r="N203" s="197">
        <v>43119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106</v>
      </c>
      <c r="B204" s="190">
        <v>43046</v>
      </c>
      <c r="C204" s="190"/>
      <c r="D204" s="191" t="s">
        <v>409</v>
      </c>
      <c r="E204" s="192" t="s">
        <v>592</v>
      </c>
      <c r="F204" s="193">
        <v>740</v>
      </c>
      <c r="G204" s="192"/>
      <c r="H204" s="192">
        <v>892.5</v>
      </c>
      <c r="I204" s="194">
        <v>900</v>
      </c>
      <c r="J204" s="195" t="s">
        <v>761</v>
      </c>
      <c r="K204" s="165">
        <f t="shared" ref="K204:K206" si="61">H204-F204</f>
        <v>152.5</v>
      </c>
      <c r="L204" s="196">
        <f t="shared" ref="L204:L206" si="62">K204/F204</f>
        <v>0.20608108108108109</v>
      </c>
      <c r="M204" s="192" t="s">
        <v>595</v>
      </c>
      <c r="N204" s="197">
        <v>43052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107</v>
      </c>
      <c r="B205" s="159">
        <v>43073</v>
      </c>
      <c r="C205" s="159"/>
      <c r="D205" s="160" t="s">
        <v>762</v>
      </c>
      <c r="E205" s="161" t="s">
        <v>592</v>
      </c>
      <c r="F205" s="162">
        <v>118.5</v>
      </c>
      <c r="G205" s="161"/>
      <c r="H205" s="161">
        <v>143.5</v>
      </c>
      <c r="I205" s="163">
        <v>145</v>
      </c>
      <c r="J205" s="164" t="s">
        <v>763</v>
      </c>
      <c r="K205" s="165">
        <f t="shared" si="61"/>
        <v>25</v>
      </c>
      <c r="L205" s="166">
        <f t="shared" si="62"/>
        <v>0.2109704641350211</v>
      </c>
      <c r="M205" s="161" t="s">
        <v>595</v>
      </c>
      <c r="N205" s="167">
        <v>43097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8">
        <v>108</v>
      </c>
      <c r="B206" s="169">
        <v>43090</v>
      </c>
      <c r="C206" s="169"/>
      <c r="D206" s="170" t="s">
        <v>441</v>
      </c>
      <c r="E206" s="171" t="s">
        <v>592</v>
      </c>
      <c r="F206" s="172">
        <v>715</v>
      </c>
      <c r="G206" s="172"/>
      <c r="H206" s="173">
        <v>500</v>
      </c>
      <c r="I206" s="173">
        <v>872</v>
      </c>
      <c r="J206" s="174" t="s">
        <v>764</v>
      </c>
      <c r="K206" s="175">
        <f t="shared" si="61"/>
        <v>-215</v>
      </c>
      <c r="L206" s="176">
        <f t="shared" si="62"/>
        <v>-0.30069930069930068</v>
      </c>
      <c r="M206" s="172" t="s">
        <v>605</v>
      </c>
      <c r="N206" s="169">
        <v>43670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109</v>
      </c>
      <c r="B207" s="159">
        <v>43098</v>
      </c>
      <c r="C207" s="159"/>
      <c r="D207" s="160" t="s">
        <v>753</v>
      </c>
      <c r="E207" s="161" t="s">
        <v>592</v>
      </c>
      <c r="F207" s="162">
        <v>435</v>
      </c>
      <c r="G207" s="161"/>
      <c r="H207" s="161">
        <v>542.5</v>
      </c>
      <c r="I207" s="163">
        <v>539</v>
      </c>
      <c r="J207" s="164" t="s">
        <v>680</v>
      </c>
      <c r="K207" s="165">
        <v>107.5</v>
      </c>
      <c r="L207" s="166">
        <v>0.247126436781609</v>
      </c>
      <c r="M207" s="161" t="s">
        <v>595</v>
      </c>
      <c r="N207" s="167">
        <v>43206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110</v>
      </c>
      <c r="B208" s="159">
        <v>43098</v>
      </c>
      <c r="C208" s="159"/>
      <c r="D208" s="160" t="s">
        <v>561</v>
      </c>
      <c r="E208" s="161" t="s">
        <v>592</v>
      </c>
      <c r="F208" s="162">
        <v>885</v>
      </c>
      <c r="G208" s="161"/>
      <c r="H208" s="161">
        <v>1090</v>
      </c>
      <c r="I208" s="163">
        <v>1084</v>
      </c>
      <c r="J208" s="164" t="s">
        <v>680</v>
      </c>
      <c r="K208" s="165">
        <v>205</v>
      </c>
      <c r="L208" s="166">
        <v>0.23163841807909599</v>
      </c>
      <c r="M208" s="161" t="s">
        <v>595</v>
      </c>
      <c r="N208" s="167">
        <v>43213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111</v>
      </c>
      <c r="B209" s="199">
        <v>43192</v>
      </c>
      <c r="C209" s="199"/>
      <c r="D209" s="177" t="s">
        <v>765</v>
      </c>
      <c r="E209" s="172" t="s">
        <v>592</v>
      </c>
      <c r="F209" s="200">
        <v>478.5</v>
      </c>
      <c r="G209" s="172"/>
      <c r="H209" s="172">
        <v>442</v>
      </c>
      <c r="I209" s="173">
        <v>613</v>
      </c>
      <c r="J209" s="174" t="s">
        <v>766</v>
      </c>
      <c r="K209" s="175">
        <f t="shared" ref="K209:K212" si="63">H209-F209</f>
        <v>-36.5</v>
      </c>
      <c r="L209" s="176">
        <f t="shared" ref="L209:L212" si="64">K209/F209</f>
        <v>-7.6280041797283177E-2</v>
      </c>
      <c r="M209" s="172" t="s">
        <v>605</v>
      </c>
      <c r="N209" s="169">
        <v>43762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8">
        <v>112</v>
      </c>
      <c r="B210" s="169">
        <v>43194</v>
      </c>
      <c r="C210" s="169"/>
      <c r="D210" s="170" t="s">
        <v>767</v>
      </c>
      <c r="E210" s="171" t="s">
        <v>592</v>
      </c>
      <c r="F210" s="172">
        <f>141.5-7.3</f>
        <v>134.19999999999999</v>
      </c>
      <c r="G210" s="172"/>
      <c r="H210" s="173">
        <v>77</v>
      </c>
      <c r="I210" s="173">
        <v>180</v>
      </c>
      <c r="J210" s="174" t="s">
        <v>768</v>
      </c>
      <c r="K210" s="175">
        <f t="shared" si="63"/>
        <v>-57.199999999999989</v>
      </c>
      <c r="L210" s="176">
        <f t="shared" si="64"/>
        <v>-0.42622950819672129</v>
      </c>
      <c r="M210" s="172" t="s">
        <v>605</v>
      </c>
      <c r="N210" s="169">
        <v>43522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8">
        <v>113</v>
      </c>
      <c r="B211" s="169">
        <v>43209</v>
      </c>
      <c r="C211" s="169"/>
      <c r="D211" s="170" t="s">
        <v>769</v>
      </c>
      <c r="E211" s="171" t="s">
        <v>592</v>
      </c>
      <c r="F211" s="172">
        <v>430</v>
      </c>
      <c r="G211" s="172"/>
      <c r="H211" s="173">
        <v>220</v>
      </c>
      <c r="I211" s="173">
        <v>537</v>
      </c>
      <c r="J211" s="174" t="s">
        <v>770</v>
      </c>
      <c r="K211" s="175">
        <f t="shared" si="63"/>
        <v>-210</v>
      </c>
      <c r="L211" s="176">
        <f t="shared" si="64"/>
        <v>-0.48837209302325579</v>
      </c>
      <c r="M211" s="172" t="s">
        <v>605</v>
      </c>
      <c r="N211" s="169">
        <v>43252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114</v>
      </c>
      <c r="B212" s="190">
        <v>43220</v>
      </c>
      <c r="C212" s="190"/>
      <c r="D212" s="191" t="s">
        <v>771</v>
      </c>
      <c r="E212" s="192" t="s">
        <v>592</v>
      </c>
      <c r="F212" s="192">
        <v>153.5</v>
      </c>
      <c r="G212" s="192"/>
      <c r="H212" s="192">
        <v>196</v>
      </c>
      <c r="I212" s="194">
        <v>196</v>
      </c>
      <c r="J212" s="164" t="s">
        <v>772</v>
      </c>
      <c r="K212" s="165">
        <f t="shared" si="63"/>
        <v>42.5</v>
      </c>
      <c r="L212" s="166">
        <f t="shared" si="64"/>
        <v>0.27687296416938112</v>
      </c>
      <c r="M212" s="161" t="s">
        <v>595</v>
      </c>
      <c r="N212" s="167">
        <v>43605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8">
        <v>115</v>
      </c>
      <c r="B213" s="169">
        <v>43306</v>
      </c>
      <c r="C213" s="169"/>
      <c r="D213" s="170" t="s">
        <v>740</v>
      </c>
      <c r="E213" s="171" t="s">
        <v>592</v>
      </c>
      <c r="F213" s="172">
        <v>27.5</v>
      </c>
      <c r="G213" s="172"/>
      <c r="H213" s="173">
        <v>13.1</v>
      </c>
      <c r="I213" s="173">
        <v>60</v>
      </c>
      <c r="J213" s="174" t="s">
        <v>773</v>
      </c>
      <c r="K213" s="175">
        <v>-14.4</v>
      </c>
      <c r="L213" s="176">
        <v>-0.52363636363636401</v>
      </c>
      <c r="M213" s="172" t="s">
        <v>605</v>
      </c>
      <c r="N213" s="169">
        <v>43138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116</v>
      </c>
      <c r="B214" s="199">
        <v>43318</v>
      </c>
      <c r="C214" s="199"/>
      <c r="D214" s="177" t="s">
        <v>774</v>
      </c>
      <c r="E214" s="172" t="s">
        <v>592</v>
      </c>
      <c r="F214" s="172">
        <v>148.5</v>
      </c>
      <c r="G214" s="172"/>
      <c r="H214" s="172">
        <v>102</v>
      </c>
      <c r="I214" s="173">
        <v>182</v>
      </c>
      <c r="J214" s="174" t="s">
        <v>775</v>
      </c>
      <c r="K214" s="175">
        <f>H214-F214</f>
        <v>-46.5</v>
      </c>
      <c r="L214" s="176">
        <f>K214/F214</f>
        <v>-0.31313131313131315</v>
      </c>
      <c r="M214" s="172" t="s">
        <v>605</v>
      </c>
      <c r="N214" s="169">
        <v>43661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117</v>
      </c>
      <c r="B215" s="159">
        <v>43335</v>
      </c>
      <c r="C215" s="159"/>
      <c r="D215" s="160" t="s">
        <v>776</v>
      </c>
      <c r="E215" s="161" t="s">
        <v>592</v>
      </c>
      <c r="F215" s="192">
        <v>285</v>
      </c>
      <c r="G215" s="161"/>
      <c r="H215" s="161">
        <v>355</v>
      </c>
      <c r="I215" s="163">
        <v>364</v>
      </c>
      <c r="J215" s="164" t="s">
        <v>777</v>
      </c>
      <c r="K215" s="165">
        <v>70</v>
      </c>
      <c r="L215" s="166">
        <v>0.24561403508771901</v>
      </c>
      <c r="M215" s="161" t="s">
        <v>595</v>
      </c>
      <c r="N215" s="167">
        <v>43455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118</v>
      </c>
      <c r="B216" s="159">
        <v>43341</v>
      </c>
      <c r="C216" s="159"/>
      <c r="D216" s="160" t="s">
        <v>399</v>
      </c>
      <c r="E216" s="161" t="s">
        <v>592</v>
      </c>
      <c r="F216" s="192">
        <v>525</v>
      </c>
      <c r="G216" s="161"/>
      <c r="H216" s="161">
        <v>585</v>
      </c>
      <c r="I216" s="163">
        <v>635</v>
      </c>
      <c r="J216" s="164" t="s">
        <v>778</v>
      </c>
      <c r="K216" s="165">
        <f t="shared" ref="K216:K267" si="65">H216-F216</f>
        <v>60</v>
      </c>
      <c r="L216" s="166">
        <f t="shared" ref="L216:L267" si="66">K216/F216</f>
        <v>0.11428571428571428</v>
      </c>
      <c r="M216" s="161" t="s">
        <v>595</v>
      </c>
      <c r="N216" s="167">
        <v>43662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119</v>
      </c>
      <c r="B217" s="159">
        <v>43395</v>
      </c>
      <c r="C217" s="159"/>
      <c r="D217" s="160" t="s">
        <v>384</v>
      </c>
      <c r="E217" s="161" t="s">
        <v>592</v>
      </c>
      <c r="F217" s="192">
        <v>475</v>
      </c>
      <c r="G217" s="161"/>
      <c r="H217" s="161">
        <v>574</v>
      </c>
      <c r="I217" s="163">
        <v>570</v>
      </c>
      <c r="J217" s="164" t="s">
        <v>680</v>
      </c>
      <c r="K217" s="165">
        <f t="shared" si="65"/>
        <v>99</v>
      </c>
      <c r="L217" s="166">
        <f t="shared" si="66"/>
        <v>0.20842105263157895</v>
      </c>
      <c r="M217" s="161" t="s">
        <v>595</v>
      </c>
      <c r="N217" s="167">
        <v>43403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120</v>
      </c>
      <c r="B218" s="190">
        <v>43397</v>
      </c>
      <c r="C218" s="190"/>
      <c r="D218" s="191" t="s">
        <v>779</v>
      </c>
      <c r="E218" s="192" t="s">
        <v>592</v>
      </c>
      <c r="F218" s="192">
        <v>707.5</v>
      </c>
      <c r="G218" s="192"/>
      <c r="H218" s="192">
        <v>872</v>
      </c>
      <c r="I218" s="194">
        <v>872</v>
      </c>
      <c r="J218" s="195" t="s">
        <v>680</v>
      </c>
      <c r="K218" s="165">
        <f t="shared" si="65"/>
        <v>164.5</v>
      </c>
      <c r="L218" s="196">
        <f t="shared" si="66"/>
        <v>0.23250883392226149</v>
      </c>
      <c r="M218" s="192" t="s">
        <v>595</v>
      </c>
      <c r="N218" s="197">
        <v>43482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121</v>
      </c>
      <c r="B219" s="190">
        <v>43398</v>
      </c>
      <c r="C219" s="190"/>
      <c r="D219" s="191" t="s">
        <v>780</v>
      </c>
      <c r="E219" s="192" t="s">
        <v>592</v>
      </c>
      <c r="F219" s="192">
        <v>162</v>
      </c>
      <c r="G219" s="192"/>
      <c r="H219" s="192">
        <v>204</v>
      </c>
      <c r="I219" s="194">
        <v>209</v>
      </c>
      <c r="J219" s="195" t="s">
        <v>781</v>
      </c>
      <c r="K219" s="165">
        <f t="shared" si="65"/>
        <v>42</v>
      </c>
      <c r="L219" s="196">
        <f t="shared" si="66"/>
        <v>0.25925925925925924</v>
      </c>
      <c r="M219" s="192" t="s">
        <v>595</v>
      </c>
      <c r="N219" s="197">
        <v>43539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122</v>
      </c>
      <c r="B220" s="190">
        <v>43399</v>
      </c>
      <c r="C220" s="190"/>
      <c r="D220" s="191" t="s">
        <v>489</v>
      </c>
      <c r="E220" s="192" t="s">
        <v>592</v>
      </c>
      <c r="F220" s="192">
        <v>240</v>
      </c>
      <c r="G220" s="192"/>
      <c r="H220" s="192">
        <v>297</v>
      </c>
      <c r="I220" s="194">
        <v>297</v>
      </c>
      <c r="J220" s="195" t="s">
        <v>680</v>
      </c>
      <c r="K220" s="201">
        <f t="shared" si="65"/>
        <v>57</v>
      </c>
      <c r="L220" s="196">
        <f t="shared" si="66"/>
        <v>0.23749999999999999</v>
      </c>
      <c r="M220" s="192" t="s">
        <v>595</v>
      </c>
      <c r="N220" s="197">
        <v>43417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123</v>
      </c>
      <c r="B221" s="159">
        <v>43439</v>
      </c>
      <c r="C221" s="159"/>
      <c r="D221" s="160" t="s">
        <v>782</v>
      </c>
      <c r="E221" s="161" t="s">
        <v>592</v>
      </c>
      <c r="F221" s="161">
        <v>202.5</v>
      </c>
      <c r="G221" s="161"/>
      <c r="H221" s="161">
        <v>255</v>
      </c>
      <c r="I221" s="163">
        <v>252</v>
      </c>
      <c r="J221" s="164" t="s">
        <v>680</v>
      </c>
      <c r="K221" s="165">
        <f t="shared" si="65"/>
        <v>52.5</v>
      </c>
      <c r="L221" s="166">
        <f t="shared" si="66"/>
        <v>0.25925925925925924</v>
      </c>
      <c r="M221" s="161" t="s">
        <v>595</v>
      </c>
      <c r="N221" s="167">
        <v>43542</v>
      </c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124</v>
      </c>
      <c r="B222" s="190">
        <v>43465</v>
      </c>
      <c r="C222" s="159"/>
      <c r="D222" s="191" t="s">
        <v>159</v>
      </c>
      <c r="E222" s="192" t="s">
        <v>592</v>
      </c>
      <c r="F222" s="192">
        <v>710</v>
      </c>
      <c r="G222" s="192"/>
      <c r="H222" s="192">
        <v>866</v>
      </c>
      <c r="I222" s="194">
        <v>866</v>
      </c>
      <c r="J222" s="195" t="s">
        <v>680</v>
      </c>
      <c r="K222" s="165">
        <f t="shared" si="65"/>
        <v>156</v>
      </c>
      <c r="L222" s="166">
        <f t="shared" si="66"/>
        <v>0.21971830985915494</v>
      </c>
      <c r="M222" s="161" t="s">
        <v>595</v>
      </c>
      <c r="N222" s="167">
        <v>43553</v>
      </c>
      <c r="O222" s="1"/>
      <c r="P222" s="1"/>
      <c r="Q222" s="1"/>
      <c r="R222" s="6" t="s">
        <v>783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125</v>
      </c>
      <c r="B223" s="190">
        <v>43522</v>
      </c>
      <c r="C223" s="190"/>
      <c r="D223" s="191" t="s">
        <v>174</v>
      </c>
      <c r="E223" s="192" t="s">
        <v>592</v>
      </c>
      <c r="F223" s="192">
        <v>337.25</v>
      </c>
      <c r="G223" s="192"/>
      <c r="H223" s="192">
        <v>398.5</v>
      </c>
      <c r="I223" s="194">
        <v>411</v>
      </c>
      <c r="J223" s="164" t="s">
        <v>784</v>
      </c>
      <c r="K223" s="165">
        <f t="shared" si="65"/>
        <v>61.25</v>
      </c>
      <c r="L223" s="166">
        <f t="shared" si="66"/>
        <v>0.1816160118606375</v>
      </c>
      <c r="M223" s="161" t="s">
        <v>595</v>
      </c>
      <c r="N223" s="167">
        <v>43760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2">
        <v>126</v>
      </c>
      <c r="B224" s="203">
        <v>43559</v>
      </c>
      <c r="C224" s="203"/>
      <c r="D224" s="204" t="s">
        <v>785</v>
      </c>
      <c r="E224" s="205" t="s">
        <v>592</v>
      </c>
      <c r="F224" s="205">
        <v>130</v>
      </c>
      <c r="G224" s="205"/>
      <c r="H224" s="205">
        <v>65</v>
      </c>
      <c r="I224" s="206">
        <v>158</v>
      </c>
      <c r="J224" s="174" t="s">
        <v>786</v>
      </c>
      <c r="K224" s="175">
        <f t="shared" si="65"/>
        <v>-65</v>
      </c>
      <c r="L224" s="176">
        <f t="shared" si="66"/>
        <v>-0.5</v>
      </c>
      <c r="M224" s="172" t="s">
        <v>605</v>
      </c>
      <c r="N224" s="169">
        <v>43726</v>
      </c>
      <c r="O224" s="1"/>
      <c r="P224" s="1"/>
      <c r="Q224" s="1"/>
      <c r="R224" s="6" t="s">
        <v>787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127</v>
      </c>
      <c r="B225" s="190">
        <v>43017</v>
      </c>
      <c r="C225" s="190"/>
      <c r="D225" s="191" t="s">
        <v>210</v>
      </c>
      <c r="E225" s="192" t="s">
        <v>592</v>
      </c>
      <c r="F225" s="192">
        <v>141.5</v>
      </c>
      <c r="G225" s="192"/>
      <c r="H225" s="192">
        <v>183.5</v>
      </c>
      <c r="I225" s="194">
        <v>210</v>
      </c>
      <c r="J225" s="164" t="s">
        <v>781</v>
      </c>
      <c r="K225" s="165">
        <f t="shared" si="65"/>
        <v>42</v>
      </c>
      <c r="L225" s="166">
        <f t="shared" si="66"/>
        <v>0.29681978798586572</v>
      </c>
      <c r="M225" s="161" t="s">
        <v>595</v>
      </c>
      <c r="N225" s="167">
        <v>43042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2">
        <v>128</v>
      </c>
      <c r="B226" s="203">
        <v>43074</v>
      </c>
      <c r="C226" s="203"/>
      <c r="D226" s="204" t="s">
        <v>788</v>
      </c>
      <c r="E226" s="205" t="s">
        <v>592</v>
      </c>
      <c r="F226" s="200">
        <v>172</v>
      </c>
      <c r="G226" s="205"/>
      <c r="H226" s="205">
        <v>155.25</v>
      </c>
      <c r="I226" s="206">
        <v>230</v>
      </c>
      <c r="J226" s="174" t="s">
        <v>789</v>
      </c>
      <c r="K226" s="175">
        <f t="shared" si="65"/>
        <v>-16.75</v>
      </c>
      <c r="L226" s="176">
        <f t="shared" si="66"/>
        <v>-9.7383720930232565E-2</v>
      </c>
      <c r="M226" s="172" t="s">
        <v>605</v>
      </c>
      <c r="N226" s="169">
        <v>43787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129</v>
      </c>
      <c r="B227" s="190">
        <v>43398</v>
      </c>
      <c r="C227" s="190"/>
      <c r="D227" s="191" t="s">
        <v>120</v>
      </c>
      <c r="E227" s="192" t="s">
        <v>592</v>
      </c>
      <c r="F227" s="192">
        <v>698.5</v>
      </c>
      <c r="G227" s="192"/>
      <c r="H227" s="192">
        <v>890</v>
      </c>
      <c r="I227" s="194">
        <v>890</v>
      </c>
      <c r="J227" s="164" t="s">
        <v>790</v>
      </c>
      <c r="K227" s="165">
        <f t="shared" si="65"/>
        <v>191.5</v>
      </c>
      <c r="L227" s="166">
        <f t="shared" si="66"/>
        <v>0.27415891195418757</v>
      </c>
      <c r="M227" s="161" t="s">
        <v>595</v>
      </c>
      <c r="N227" s="167">
        <v>44328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130</v>
      </c>
      <c r="B228" s="190">
        <v>42877</v>
      </c>
      <c r="C228" s="190"/>
      <c r="D228" s="191" t="s">
        <v>791</v>
      </c>
      <c r="E228" s="192" t="s">
        <v>592</v>
      </c>
      <c r="F228" s="192">
        <v>127.6</v>
      </c>
      <c r="G228" s="192"/>
      <c r="H228" s="192">
        <v>138</v>
      </c>
      <c r="I228" s="194">
        <v>190</v>
      </c>
      <c r="J228" s="164" t="s">
        <v>792</v>
      </c>
      <c r="K228" s="165">
        <f t="shared" si="65"/>
        <v>10.400000000000006</v>
      </c>
      <c r="L228" s="166">
        <f t="shared" si="66"/>
        <v>8.1504702194357417E-2</v>
      </c>
      <c r="M228" s="161" t="s">
        <v>595</v>
      </c>
      <c r="N228" s="167">
        <v>43774</v>
      </c>
      <c r="O228" s="1"/>
      <c r="P228" s="1"/>
      <c r="Q228" s="1"/>
      <c r="R228" s="6" t="s">
        <v>787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131</v>
      </c>
      <c r="B229" s="190">
        <v>43158</v>
      </c>
      <c r="C229" s="190"/>
      <c r="D229" s="191" t="s">
        <v>793</v>
      </c>
      <c r="E229" s="192" t="s">
        <v>592</v>
      </c>
      <c r="F229" s="192">
        <v>317</v>
      </c>
      <c r="G229" s="192"/>
      <c r="H229" s="192">
        <v>382.5</v>
      </c>
      <c r="I229" s="194">
        <v>398</v>
      </c>
      <c r="J229" s="164" t="s">
        <v>794</v>
      </c>
      <c r="K229" s="165">
        <f t="shared" si="65"/>
        <v>65.5</v>
      </c>
      <c r="L229" s="166">
        <f t="shared" si="66"/>
        <v>0.20662460567823343</v>
      </c>
      <c r="M229" s="161" t="s">
        <v>595</v>
      </c>
      <c r="N229" s="167">
        <v>44238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2">
        <v>132</v>
      </c>
      <c r="B230" s="203">
        <v>43164</v>
      </c>
      <c r="C230" s="203"/>
      <c r="D230" s="204" t="s">
        <v>166</v>
      </c>
      <c r="E230" s="205" t="s">
        <v>592</v>
      </c>
      <c r="F230" s="200">
        <f>510-14.4</f>
        <v>495.6</v>
      </c>
      <c r="G230" s="205"/>
      <c r="H230" s="205">
        <v>350</v>
      </c>
      <c r="I230" s="206">
        <v>672</v>
      </c>
      <c r="J230" s="174" t="s">
        <v>795</v>
      </c>
      <c r="K230" s="175">
        <f t="shared" si="65"/>
        <v>-145.60000000000002</v>
      </c>
      <c r="L230" s="176">
        <f t="shared" si="66"/>
        <v>-0.29378531073446329</v>
      </c>
      <c r="M230" s="172" t="s">
        <v>605</v>
      </c>
      <c r="N230" s="169">
        <v>43887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2">
        <v>133</v>
      </c>
      <c r="B231" s="203">
        <v>43237</v>
      </c>
      <c r="C231" s="203"/>
      <c r="D231" s="204" t="s">
        <v>796</v>
      </c>
      <c r="E231" s="205" t="s">
        <v>592</v>
      </c>
      <c r="F231" s="200">
        <v>230.3</v>
      </c>
      <c r="G231" s="205"/>
      <c r="H231" s="205">
        <v>102.5</v>
      </c>
      <c r="I231" s="206">
        <v>348</v>
      </c>
      <c r="J231" s="174" t="s">
        <v>797</v>
      </c>
      <c r="K231" s="175">
        <f t="shared" si="65"/>
        <v>-127.80000000000001</v>
      </c>
      <c r="L231" s="176">
        <f t="shared" si="66"/>
        <v>-0.55492835432045162</v>
      </c>
      <c r="M231" s="172" t="s">
        <v>605</v>
      </c>
      <c r="N231" s="169">
        <v>43896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134</v>
      </c>
      <c r="B232" s="190">
        <v>43258</v>
      </c>
      <c r="C232" s="190"/>
      <c r="D232" s="191" t="s">
        <v>445</v>
      </c>
      <c r="E232" s="192" t="s">
        <v>592</v>
      </c>
      <c r="F232" s="192">
        <f>342.5-5.1</f>
        <v>337.4</v>
      </c>
      <c r="G232" s="192"/>
      <c r="H232" s="192">
        <v>412.5</v>
      </c>
      <c r="I232" s="194">
        <v>439</v>
      </c>
      <c r="J232" s="164" t="s">
        <v>798</v>
      </c>
      <c r="K232" s="165">
        <f t="shared" si="65"/>
        <v>75.100000000000023</v>
      </c>
      <c r="L232" s="166">
        <f t="shared" si="66"/>
        <v>0.22258446947243635</v>
      </c>
      <c r="M232" s="161" t="s">
        <v>595</v>
      </c>
      <c r="N232" s="167">
        <v>44230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3">
        <v>135</v>
      </c>
      <c r="B233" s="182">
        <v>43285</v>
      </c>
      <c r="C233" s="182"/>
      <c r="D233" s="183" t="s">
        <v>58</v>
      </c>
      <c r="E233" s="184" t="s">
        <v>592</v>
      </c>
      <c r="F233" s="184">
        <f>127.5-5.53</f>
        <v>121.97</v>
      </c>
      <c r="G233" s="185"/>
      <c r="H233" s="185">
        <v>122.5</v>
      </c>
      <c r="I233" s="185">
        <v>170</v>
      </c>
      <c r="J233" s="186" t="s">
        <v>799</v>
      </c>
      <c r="K233" s="187">
        <f t="shared" si="65"/>
        <v>0.53000000000000114</v>
      </c>
      <c r="L233" s="188">
        <f t="shared" si="66"/>
        <v>4.3453308190538747E-3</v>
      </c>
      <c r="M233" s="184" t="s">
        <v>613</v>
      </c>
      <c r="N233" s="182">
        <v>44431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2">
        <v>136</v>
      </c>
      <c r="B234" s="203">
        <v>43294</v>
      </c>
      <c r="C234" s="203"/>
      <c r="D234" s="204" t="s">
        <v>800</v>
      </c>
      <c r="E234" s="205" t="s">
        <v>592</v>
      </c>
      <c r="F234" s="200">
        <v>46.5</v>
      </c>
      <c r="G234" s="205"/>
      <c r="H234" s="205">
        <v>17</v>
      </c>
      <c r="I234" s="206">
        <v>59</v>
      </c>
      <c r="J234" s="174" t="s">
        <v>801</v>
      </c>
      <c r="K234" s="175">
        <f t="shared" si="65"/>
        <v>-29.5</v>
      </c>
      <c r="L234" s="176">
        <f t="shared" si="66"/>
        <v>-0.63440860215053763</v>
      </c>
      <c r="M234" s="172" t="s">
        <v>605</v>
      </c>
      <c r="N234" s="169">
        <v>43887</v>
      </c>
      <c r="O234" s="1"/>
      <c r="P234" s="1"/>
      <c r="Q234" s="1"/>
      <c r="R234" s="6" t="s">
        <v>783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137</v>
      </c>
      <c r="B235" s="190">
        <v>43396</v>
      </c>
      <c r="C235" s="190"/>
      <c r="D235" s="191" t="s">
        <v>428</v>
      </c>
      <c r="E235" s="192" t="s">
        <v>592</v>
      </c>
      <c r="F235" s="192">
        <v>156.5</v>
      </c>
      <c r="G235" s="192"/>
      <c r="H235" s="192">
        <v>207.5</v>
      </c>
      <c r="I235" s="194">
        <v>191</v>
      </c>
      <c r="J235" s="164" t="s">
        <v>680</v>
      </c>
      <c r="K235" s="165">
        <f t="shared" si="65"/>
        <v>51</v>
      </c>
      <c r="L235" s="166">
        <f t="shared" si="66"/>
        <v>0.32587859424920129</v>
      </c>
      <c r="M235" s="161" t="s">
        <v>595</v>
      </c>
      <c r="N235" s="167">
        <v>44369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138</v>
      </c>
      <c r="B236" s="190">
        <v>43439</v>
      </c>
      <c r="C236" s="190"/>
      <c r="D236" s="191" t="s">
        <v>347</v>
      </c>
      <c r="E236" s="192" t="s">
        <v>592</v>
      </c>
      <c r="F236" s="192">
        <v>259.5</v>
      </c>
      <c r="G236" s="192"/>
      <c r="H236" s="192">
        <v>320</v>
      </c>
      <c r="I236" s="194">
        <v>320</v>
      </c>
      <c r="J236" s="164" t="s">
        <v>680</v>
      </c>
      <c r="K236" s="165">
        <f t="shared" si="65"/>
        <v>60.5</v>
      </c>
      <c r="L236" s="166">
        <f t="shared" si="66"/>
        <v>0.23314065510597304</v>
      </c>
      <c r="M236" s="161" t="s">
        <v>595</v>
      </c>
      <c r="N236" s="167">
        <v>44323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2">
        <v>139</v>
      </c>
      <c r="B237" s="203">
        <v>43439</v>
      </c>
      <c r="C237" s="203"/>
      <c r="D237" s="204" t="s">
        <v>802</v>
      </c>
      <c r="E237" s="205" t="s">
        <v>592</v>
      </c>
      <c r="F237" s="205">
        <v>715</v>
      </c>
      <c r="G237" s="205"/>
      <c r="H237" s="205">
        <v>445</v>
      </c>
      <c r="I237" s="206">
        <v>840</v>
      </c>
      <c r="J237" s="174" t="s">
        <v>803</v>
      </c>
      <c r="K237" s="175">
        <f t="shared" si="65"/>
        <v>-270</v>
      </c>
      <c r="L237" s="176">
        <f t="shared" si="66"/>
        <v>-0.3776223776223776</v>
      </c>
      <c r="M237" s="172" t="s">
        <v>605</v>
      </c>
      <c r="N237" s="169">
        <v>43800</v>
      </c>
      <c r="O237" s="1"/>
      <c r="P237" s="1"/>
      <c r="Q237" s="1"/>
      <c r="R237" s="6" t="s">
        <v>783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140</v>
      </c>
      <c r="B238" s="190">
        <v>43469</v>
      </c>
      <c r="C238" s="190"/>
      <c r="D238" s="191" t="s">
        <v>180</v>
      </c>
      <c r="E238" s="192" t="s">
        <v>592</v>
      </c>
      <c r="F238" s="192">
        <v>875</v>
      </c>
      <c r="G238" s="192"/>
      <c r="H238" s="192">
        <v>1165</v>
      </c>
      <c r="I238" s="194">
        <v>1185</v>
      </c>
      <c r="J238" s="164" t="s">
        <v>804</v>
      </c>
      <c r="K238" s="165">
        <f t="shared" si="65"/>
        <v>290</v>
      </c>
      <c r="L238" s="166">
        <f t="shared" si="66"/>
        <v>0.33142857142857141</v>
      </c>
      <c r="M238" s="161" t="s">
        <v>595</v>
      </c>
      <c r="N238" s="167">
        <v>43847</v>
      </c>
      <c r="O238" s="1"/>
      <c r="P238" s="1"/>
      <c r="Q238" s="1"/>
      <c r="R238" s="6" t="s">
        <v>783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141</v>
      </c>
      <c r="B239" s="190">
        <v>43559</v>
      </c>
      <c r="C239" s="190"/>
      <c r="D239" s="191" t="s">
        <v>365</v>
      </c>
      <c r="E239" s="192" t="s">
        <v>592</v>
      </c>
      <c r="F239" s="192">
        <f>387-14.63</f>
        <v>372.37</v>
      </c>
      <c r="G239" s="192"/>
      <c r="H239" s="192">
        <v>490</v>
      </c>
      <c r="I239" s="194">
        <v>490</v>
      </c>
      <c r="J239" s="164" t="s">
        <v>680</v>
      </c>
      <c r="K239" s="165">
        <f t="shared" si="65"/>
        <v>117.63</v>
      </c>
      <c r="L239" s="166">
        <f t="shared" si="66"/>
        <v>0.31589548030185027</v>
      </c>
      <c r="M239" s="161" t="s">
        <v>595</v>
      </c>
      <c r="N239" s="167">
        <v>43850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2">
        <v>142</v>
      </c>
      <c r="B240" s="203">
        <v>43578</v>
      </c>
      <c r="C240" s="203"/>
      <c r="D240" s="204" t="s">
        <v>805</v>
      </c>
      <c r="E240" s="205" t="s">
        <v>604</v>
      </c>
      <c r="F240" s="205">
        <v>220</v>
      </c>
      <c r="G240" s="205"/>
      <c r="H240" s="205">
        <v>127.5</v>
      </c>
      <c r="I240" s="206">
        <v>284</v>
      </c>
      <c r="J240" s="174" t="s">
        <v>806</v>
      </c>
      <c r="K240" s="175">
        <f t="shared" si="65"/>
        <v>-92.5</v>
      </c>
      <c r="L240" s="176">
        <f t="shared" si="66"/>
        <v>-0.42045454545454547</v>
      </c>
      <c r="M240" s="172" t="s">
        <v>605</v>
      </c>
      <c r="N240" s="169">
        <v>43896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143</v>
      </c>
      <c r="B241" s="190">
        <v>43622</v>
      </c>
      <c r="C241" s="190"/>
      <c r="D241" s="191" t="s">
        <v>490</v>
      </c>
      <c r="E241" s="192" t="s">
        <v>604</v>
      </c>
      <c r="F241" s="192">
        <v>332.8</v>
      </c>
      <c r="G241" s="192"/>
      <c r="H241" s="192">
        <v>405</v>
      </c>
      <c r="I241" s="194">
        <v>419</v>
      </c>
      <c r="J241" s="164" t="s">
        <v>807</v>
      </c>
      <c r="K241" s="165">
        <f t="shared" si="65"/>
        <v>72.199999999999989</v>
      </c>
      <c r="L241" s="166">
        <f t="shared" si="66"/>
        <v>0.21694711538461534</v>
      </c>
      <c r="M241" s="161" t="s">
        <v>595</v>
      </c>
      <c r="N241" s="167">
        <v>43860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3">
        <v>144</v>
      </c>
      <c r="B242" s="182">
        <v>43641</v>
      </c>
      <c r="C242" s="182"/>
      <c r="D242" s="183" t="s">
        <v>172</v>
      </c>
      <c r="E242" s="184" t="s">
        <v>592</v>
      </c>
      <c r="F242" s="184">
        <v>386</v>
      </c>
      <c r="G242" s="185"/>
      <c r="H242" s="185">
        <v>395</v>
      </c>
      <c r="I242" s="185">
        <v>452</v>
      </c>
      <c r="J242" s="186" t="s">
        <v>808</v>
      </c>
      <c r="K242" s="187">
        <f t="shared" si="65"/>
        <v>9</v>
      </c>
      <c r="L242" s="188">
        <f t="shared" si="66"/>
        <v>2.3316062176165803E-2</v>
      </c>
      <c r="M242" s="184" t="s">
        <v>613</v>
      </c>
      <c r="N242" s="182">
        <v>43868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3">
        <v>145</v>
      </c>
      <c r="B243" s="182">
        <v>43707</v>
      </c>
      <c r="C243" s="182"/>
      <c r="D243" s="183" t="s">
        <v>146</v>
      </c>
      <c r="E243" s="184" t="s">
        <v>592</v>
      </c>
      <c r="F243" s="184">
        <v>137.5</v>
      </c>
      <c r="G243" s="185"/>
      <c r="H243" s="185">
        <v>138.5</v>
      </c>
      <c r="I243" s="185">
        <v>190</v>
      </c>
      <c r="J243" s="186" t="s">
        <v>809</v>
      </c>
      <c r="K243" s="187">
        <f t="shared" si="65"/>
        <v>1</v>
      </c>
      <c r="L243" s="188">
        <f t="shared" si="66"/>
        <v>7.2727272727272727E-3</v>
      </c>
      <c r="M243" s="184" t="s">
        <v>613</v>
      </c>
      <c r="N243" s="182">
        <v>44432</v>
      </c>
      <c r="O243" s="1"/>
      <c r="P243" s="1"/>
      <c r="Q243" s="1"/>
      <c r="R243" s="6" t="s">
        <v>783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146</v>
      </c>
      <c r="B244" s="190">
        <v>43731</v>
      </c>
      <c r="C244" s="190"/>
      <c r="D244" s="191" t="s">
        <v>438</v>
      </c>
      <c r="E244" s="192" t="s">
        <v>592</v>
      </c>
      <c r="F244" s="192">
        <v>235</v>
      </c>
      <c r="G244" s="192"/>
      <c r="H244" s="192">
        <v>295</v>
      </c>
      <c r="I244" s="194">
        <v>296</v>
      </c>
      <c r="J244" s="164" t="s">
        <v>810</v>
      </c>
      <c r="K244" s="165">
        <f t="shared" si="65"/>
        <v>60</v>
      </c>
      <c r="L244" s="166">
        <f t="shared" si="66"/>
        <v>0.25531914893617019</v>
      </c>
      <c r="M244" s="161" t="s">
        <v>595</v>
      </c>
      <c r="N244" s="167">
        <v>43844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147</v>
      </c>
      <c r="B245" s="190">
        <v>43752</v>
      </c>
      <c r="C245" s="190"/>
      <c r="D245" s="191" t="s">
        <v>811</v>
      </c>
      <c r="E245" s="192" t="s">
        <v>592</v>
      </c>
      <c r="F245" s="192">
        <v>277.5</v>
      </c>
      <c r="G245" s="192"/>
      <c r="H245" s="192">
        <v>333</v>
      </c>
      <c r="I245" s="194">
        <v>333</v>
      </c>
      <c r="J245" s="164" t="s">
        <v>812</v>
      </c>
      <c r="K245" s="165">
        <f t="shared" si="65"/>
        <v>55.5</v>
      </c>
      <c r="L245" s="166">
        <f t="shared" si="66"/>
        <v>0.2</v>
      </c>
      <c r="M245" s="161" t="s">
        <v>595</v>
      </c>
      <c r="N245" s="167">
        <v>43846</v>
      </c>
      <c r="O245" s="1"/>
      <c r="P245" s="1"/>
      <c r="Q245" s="1"/>
      <c r="R245" s="6" t="s">
        <v>783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148</v>
      </c>
      <c r="B246" s="190">
        <v>43752</v>
      </c>
      <c r="C246" s="190"/>
      <c r="D246" s="191" t="s">
        <v>813</v>
      </c>
      <c r="E246" s="192" t="s">
        <v>592</v>
      </c>
      <c r="F246" s="192">
        <v>930</v>
      </c>
      <c r="G246" s="192"/>
      <c r="H246" s="192">
        <v>1165</v>
      </c>
      <c r="I246" s="194">
        <v>1200</v>
      </c>
      <c r="J246" s="164" t="s">
        <v>814</v>
      </c>
      <c r="K246" s="165">
        <f t="shared" si="65"/>
        <v>235</v>
      </c>
      <c r="L246" s="166">
        <f t="shared" si="66"/>
        <v>0.25268817204301075</v>
      </c>
      <c r="M246" s="161" t="s">
        <v>595</v>
      </c>
      <c r="N246" s="167">
        <v>43847</v>
      </c>
      <c r="O246" s="1"/>
      <c r="P246" s="1"/>
      <c r="Q246" s="1"/>
      <c r="R246" s="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149</v>
      </c>
      <c r="B247" s="190">
        <v>43753</v>
      </c>
      <c r="C247" s="190"/>
      <c r="D247" s="191" t="s">
        <v>815</v>
      </c>
      <c r="E247" s="192" t="s">
        <v>592</v>
      </c>
      <c r="F247" s="162">
        <v>111</v>
      </c>
      <c r="G247" s="192"/>
      <c r="H247" s="192">
        <v>141</v>
      </c>
      <c r="I247" s="194">
        <v>141</v>
      </c>
      <c r="J247" s="164" t="s">
        <v>816</v>
      </c>
      <c r="K247" s="165">
        <f t="shared" si="65"/>
        <v>30</v>
      </c>
      <c r="L247" s="166">
        <f t="shared" si="66"/>
        <v>0.27027027027027029</v>
      </c>
      <c r="M247" s="161" t="s">
        <v>595</v>
      </c>
      <c r="N247" s="167">
        <v>44328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150</v>
      </c>
      <c r="B248" s="190">
        <v>43753</v>
      </c>
      <c r="C248" s="190"/>
      <c r="D248" s="191" t="s">
        <v>817</v>
      </c>
      <c r="E248" s="192" t="s">
        <v>592</v>
      </c>
      <c r="F248" s="162">
        <v>296</v>
      </c>
      <c r="G248" s="192"/>
      <c r="H248" s="192">
        <v>370</v>
      </c>
      <c r="I248" s="194">
        <v>370</v>
      </c>
      <c r="J248" s="164" t="s">
        <v>680</v>
      </c>
      <c r="K248" s="165">
        <f t="shared" si="65"/>
        <v>74</v>
      </c>
      <c r="L248" s="166">
        <f t="shared" si="66"/>
        <v>0.25</v>
      </c>
      <c r="M248" s="161" t="s">
        <v>595</v>
      </c>
      <c r="N248" s="167">
        <v>43853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151</v>
      </c>
      <c r="B249" s="190">
        <v>43754</v>
      </c>
      <c r="C249" s="190"/>
      <c r="D249" s="191" t="s">
        <v>818</v>
      </c>
      <c r="E249" s="192" t="s">
        <v>592</v>
      </c>
      <c r="F249" s="162">
        <v>300</v>
      </c>
      <c r="G249" s="192"/>
      <c r="H249" s="192">
        <v>382.5</v>
      </c>
      <c r="I249" s="194">
        <v>344</v>
      </c>
      <c r="J249" s="164" t="s">
        <v>819</v>
      </c>
      <c r="K249" s="165">
        <f t="shared" si="65"/>
        <v>82.5</v>
      </c>
      <c r="L249" s="166">
        <f t="shared" si="66"/>
        <v>0.27500000000000002</v>
      </c>
      <c r="M249" s="161" t="s">
        <v>595</v>
      </c>
      <c r="N249" s="167">
        <v>44238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152</v>
      </c>
      <c r="B250" s="190">
        <v>43832</v>
      </c>
      <c r="C250" s="190"/>
      <c r="D250" s="191" t="s">
        <v>820</v>
      </c>
      <c r="E250" s="192" t="s">
        <v>592</v>
      </c>
      <c r="F250" s="162">
        <v>495</v>
      </c>
      <c r="G250" s="192"/>
      <c r="H250" s="192">
        <v>595</v>
      </c>
      <c r="I250" s="194">
        <v>590</v>
      </c>
      <c r="J250" s="164" t="s">
        <v>616</v>
      </c>
      <c r="K250" s="165">
        <f t="shared" si="65"/>
        <v>100</v>
      </c>
      <c r="L250" s="166">
        <f t="shared" si="66"/>
        <v>0.20202020202020202</v>
      </c>
      <c r="M250" s="161" t="s">
        <v>595</v>
      </c>
      <c r="N250" s="167">
        <v>44589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153</v>
      </c>
      <c r="B251" s="190">
        <v>43966</v>
      </c>
      <c r="C251" s="190"/>
      <c r="D251" s="191" t="s">
        <v>76</v>
      </c>
      <c r="E251" s="192" t="s">
        <v>592</v>
      </c>
      <c r="F251" s="162">
        <v>67.5</v>
      </c>
      <c r="G251" s="192"/>
      <c r="H251" s="192">
        <v>86</v>
      </c>
      <c r="I251" s="194">
        <v>86</v>
      </c>
      <c r="J251" s="164" t="s">
        <v>821</v>
      </c>
      <c r="K251" s="165">
        <f t="shared" si="65"/>
        <v>18.5</v>
      </c>
      <c r="L251" s="166">
        <f t="shared" si="66"/>
        <v>0.27407407407407408</v>
      </c>
      <c r="M251" s="161" t="s">
        <v>595</v>
      </c>
      <c r="N251" s="167">
        <v>44008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154</v>
      </c>
      <c r="B252" s="190">
        <v>44035</v>
      </c>
      <c r="C252" s="190"/>
      <c r="D252" s="191" t="s">
        <v>489</v>
      </c>
      <c r="E252" s="192" t="s">
        <v>592</v>
      </c>
      <c r="F252" s="162">
        <v>231</v>
      </c>
      <c r="G252" s="192"/>
      <c r="H252" s="192">
        <v>281</v>
      </c>
      <c r="I252" s="194">
        <v>281</v>
      </c>
      <c r="J252" s="164" t="s">
        <v>680</v>
      </c>
      <c r="K252" s="165">
        <f t="shared" si="65"/>
        <v>50</v>
      </c>
      <c r="L252" s="166">
        <f t="shared" si="66"/>
        <v>0.21645021645021645</v>
      </c>
      <c r="M252" s="161" t="s">
        <v>595</v>
      </c>
      <c r="N252" s="167">
        <v>44358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155</v>
      </c>
      <c r="B253" s="190">
        <v>44092</v>
      </c>
      <c r="C253" s="190"/>
      <c r="D253" s="191" t="s">
        <v>144</v>
      </c>
      <c r="E253" s="192" t="s">
        <v>592</v>
      </c>
      <c r="F253" s="192">
        <v>206</v>
      </c>
      <c r="G253" s="192"/>
      <c r="H253" s="192">
        <v>248</v>
      </c>
      <c r="I253" s="194">
        <v>248</v>
      </c>
      <c r="J253" s="164" t="s">
        <v>680</v>
      </c>
      <c r="K253" s="165">
        <f t="shared" si="65"/>
        <v>42</v>
      </c>
      <c r="L253" s="166">
        <f t="shared" si="66"/>
        <v>0.20388349514563106</v>
      </c>
      <c r="M253" s="161" t="s">
        <v>595</v>
      </c>
      <c r="N253" s="167">
        <v>44214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156</v>
      </c>
      <c r="B254" s="190">
        <v>44140</v>
      </c>
      <c r="C254" s="190"/>
      <c r="D254" s="191" t="s">
        <v>144</v>
      </c>
      <c r="E254" s="192" t="s">
        <v>592</v>
      </c>
      <c r="F254" s="192">
        <v>182.5</v>
      </c>
      <c r="G254" s="192"/>
      <c r="H254" s="192">
        <v>248</v>
      </c>
      <c r="I254" s="194">
        <v>248</v>
      </c>
      <c r="J254" s="164" t="s">
        <v>680</v>
      </c>
      <c r="K254" s="165">
        <f t="shared" si="65"/>
        <v>65.5</v>
      </c>
      <c r="L254" s="166">
        <f t="shared" si="66"/>
        <v>0.35890410958904112</v>
      </c>
      <c r="M254" s="161" t="s">
        <v>595</v>
      </c>
      <c r="N254" s="167">
        <v>44214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157</v>
      </c>
      <c r="B255" s="190">
        <v>44140</v>
      </c>
      <c r="C255" s="190"/>
      <c r="D255" s="191" t="s">
        <v>347</v>
      </c>
      <c r="E255" s="192" t="s">
        <v>592</v>
      </c>
      <c r="F255" s="192">
        <v>247.5</v>
      </c>
      <c r="G255" s="192"/>
      <c r="H255" s="192">
        <v>320</v>
      </c>
      <c r="I255" s="194">
        <v>320</v>
      </c>
      <c r="J255" s="164" t="s">
        <v>680</v>
      </c>
      <c r="K255" s="165">
        <f t="shared" si="65"/>
        <v>72.5</v>
      </c>
      <c r="L255" s="166">
        <f t="shared" si="66"/>
        <v>0.29292929292929293</v>
      </c>
      <c r="M255" s="161" t="s">
        <v>595</v>
      </c>
      <c r="N255" s="167">
        <v>44323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158</v>
      </c>
      <c r="B256" s="190">
        <v>44140</v>
      </c>
      <c r="C256" s="190"/>
      <c r="D256" s="191" t="s">
        <v>203</v>
      </c>
      <c r="E256" s="192" t="s">
        <v>592</v>
      </c>
      <c r="F256" s="162">
        <v>925</v>
      </c>
      <c r="G256" s="192"/>
      <c r="H256" s="192">
        <v>1095</v>
      </c>
      <c r="I256" s="194">
        <v>1093</v>
      </c>
      <c r="J256" s="164" t="s">
        <v>822</v>
      </c>
      <c r="K256" s="165">
        <f t="shared" si="65"/>
        <v>170</v>
      </c>
      <c r="L256" s="166">
        <f t="shared" si="66"/>
        <v>0.18378378378378379</v>
      </c>
      <c r="M256" s="161" t="s">
        <v>595</v>
      </c>
      <c r="N256" s="167">
        <v>44201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159</v>
      </c>
      <c r="B257" s="190">
        <v>44140</v>
      </c>
      <c r="C257" s="190"/>
      <c r="D257" s="191" t="s">
        <v>365</v>
      </c>
      <c r="E257" s="192" t="s">
        <v>592</v>
      </c>
      <c r="F257" s="162">
        <v>332.5</v>
      </c>
      <c r="G257" s="192"/>
      <c r="H257" s="192">
        <v>393</v>
      </c>
      <c r="I257" s="194">
        <v>406</v>
      </c>
      <c r="J257" s="164" t="s">
        <v>823</v>
      </c>
      <c r="K257" s="165">
        <f t="shared" si="65"/>
        <v>60.5</v>
      </c>
      <c r="L257" s="166">
        <f t="shared" si="66"/>
        <v>0.18195488721804512</v>
      </c>
      <c r="M257" s="161" t="s">
        <v>595</v>
      </c>
      <c r="N257" s="167">
        <v>44256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160</v>
      </c>
      <c r="B258" s="190">
        <v>44141</v>
      </c>
      <c r="C258" s="190"/>
      <c r="D258" s="191" t="s">
        <v>489</v>
      </c>
      <c r="E258" s="192" t="s">
        <v>592</v>
      </c>
      <c r="F258" s="162">
        <v>231</v>
      </c>
      <c r="G258" s="192"/>
      <c r="H258" s="192">
        <v>281</v>
      </c>
      <c r="I258" s="194">
        <v>281</v>
      </c>
      <c r="J258" s="164" t="s">
        <v>680</v>
      </c>
      <c r="K258" s="165">
        <f t="shared" si="65"/>
        <v>50</v>
      </c>
      <c r="L258" s="166">
        <f t="shared" si="66"/>
        <v>0.21645021645021645</v>
      </c>
      <c r="M258" s="161" t="s">
        <v>595</v>
      </c>
      <c r="N258" s="167">
        <v>44358</v>
      </c>
      <c r="O258" s="1"/>
      <c r="P258" s="1"/>
      <c r="Q258" s="1"/>
      <c r="R258" s="6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161</v>
      </c>
      <c r="B259" s="190">
        <v>44187</v>
      </c>
      <c r="C259" s="190"/>
      <c r="D259" s="191" t="s">
        <v>824</v>
      </c>
      <c r="E259" s="192" t="s">
        <v>592</v>
      </c>
      <c r="F259" s="162">
        <v>190</v>
      </c>
      <c r="G259" s="192"/>
      <c r="H259" s="192">
        <v>239</v>
      </c>
      <c r="I259" s="194">
        <v>239</v>
      </c>
      <c r="J259" s="164" t="s">
        <v>825</v>
      </c>
      <c r="K259" s="165">
        <f t="shared" si="65"/>
        <v>49</v>
      </c>
      <c r="L259" s="166">
        <f t="shared" si="66"/>
        <v>0.25789473684210529</v>
      </c>
      <c r="M259" s="161" t="s">
        <v>595</v>
      </c>
      <c r="N259" s="167">
        <v>44844</v>
      </c>
      <c r="O259" s="1"/>
      <c r="P259" s="1"/>
      <c r="Q259" s="1"/>
      <c r="R259" s="6" t="s">
        <v>787</v>
      </c>
    </row>
    <row r="260" spans="1:26" ht="12.75" customHeight="1">
      <c r="A260" s="189">
        <v>162</v>
      </c>
      <c r="B260" s="190">
        <v>44258</v>
      </c>
      <c r="C260" s="190"/>
      <c r="D260" s="191" t="s">
        <v>820</v>
      </c>
      <c r="E260" s="192" t="s">
        <v>592</v>
      </c>
      <c r="F260" s="162">
        <v>495</v>
      </c>
      <c r="G260" s="192"/>
      <c r="H260" s="192">
        <v>595</v>
      </c>
      <c r="I260" s="194">
        <v>590</v>
      </c>
      <c r="J260" s="164" t="s">
        <v>616</v>
      </c>
      <c r="K260" s="165">
        <f t="shared" si="65"/>
        <v>100</v>
      </c>
      <c r="L260" s="166">
        <f t="shared" si="66"/>
        <v>0.20202020202020202</v>
      </c>
      <c r="M260" s="161" t="s">
        <v>595</v>
      </c>
      <c r="N260" s="167">
        <v>44589</v>
      </c>
      <c r="O260" s="1"/>
      <c r="P260" s="1"/>
      <c r="R260" s="6" t="s">
        <v>787</v>
      </c>
    </row>
    <row r="261" spans="1:26" ht="12.75" customHeight="1">
      <c r="A261" s="189">
        <v>163</v>
      </c>
      <c r="B261" s="190">
        <v>44274</v>
      </c>
      <c r="C261" s="190"/>
      <c r="D261" s="191" t="s">
        <v>365</v>
      </c>
      <c r="E261" s="192" t="s">
        <v>592</v>
      </c>
      <c r="F261" s="162">
        <v>355</v>
      </c>
      <c r="G261" s="192"/>
      <c r="H261" s="192">
        <v>422.5</v>
      </c>
      <c r="I261" s="194">
        <v>420</v>
      </c>
      <c r="J261" s="164" t="s">
        <v>826</v>
      </c>
      <c r="K261" s="165">
        <f t="shared" si="65"/>
        <v>67.5</v>
      </c>
      <c r="L261" s="166">
        <f t="shared" si="66"/>
        <v>0.19014084507042253</v>
      </c>
      <c r="M261" s="161" t="s">
        <v>595</v>
      </c>
      <c r="N261" s="167">
        <v>44361</v>
      </c>
      <c r="O261" s="1"/>
      <c r="R261" s="207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164</v>
      </c>
      <c r="B262" s="190">
        <v>44295</v>
      </c>
      <c r="C262" s="190"/>
      <c r="D262" s="191" t="s">
        <v>327</v>
      </c>
      <c r="E262" s="192" t="s">
        <v>592</v>
      </c>
      <c r="F262" s="162">
        <v>555</v>
      </c>
      <c r="G262" s="192"/>
      <c r="H262" s="192">
        <v>663</v>
      </c>
      <c r="I262" s="194">
        <v>663</v>
      </c>
      <c r="J262" s="164" t="s">
        <v>827</v>
      </c>
      <c r="K262" s="165">
        <f t="shared" si="65"/>
        <v>108</v>
      </c>
      <c r="L262" s="166">
        <f t="shared" si="66"/>
        <v>0.19459459459459461</v>
      </c>
      <c r="M262" s="161" t="s">
        <v>595</v>
      </c>
      <c r="N262" s="167">
        <v>44321</v>
      </c>
      <c r="O262" s="1"/>
      <c r="P262" s="1"/>
      <c r="Q262" s="1"/>
      <c r="R262" s="207" t="s">
        <v>787</v>
      </c>
    </row>
    <row r="263" spans="1:26" ht="12.75" customHeight="1">
      <c r="A263" s="189">
        <v>165</v>
      </c>
      <c r="B263" s="190">
        <v>44308</v>
      </c>
      <c r="C263" s="190"/>
      <c r="D263" s="191" t="s">
        <v>791</v>
      </c>
      <c r="E263" s="192" t="s">
        <v>592</v>
      </c>
      <c r="F263" s="162">
        <v>126.5</v>
      </c>
      <c r="G263" s="192"/>
      <c r="H263" s="192">
        <v>155</v>
      </c>
      <c r="I263" s="194">
        <v>155</v>
      </c>
      <c r="J263" s="164" t="s">
        <v>680</v>
      </c>
      <c r="K263" s="165">
        <f t="shared" si="65"/>
        <v>28.5</v>
      </c>
      <c r="L263" s="166">
        <f t="shared" si="66"/>
        <v>0.22529644268774704</v>
      </c>
      <c r="M263" s="161" t="s">
        <v>595</v>
      </c>
      <c r="N263" s="167">
        <v>44362</v>
      </c>
      <c r="O263" s="1"/>
      <c r="R263" s="207" t="s">
        <v>787</v>
      </c>
    </row>
    <row r="264" spans="1:26" ht="12.75" customHeight="1">
      <c r="A264" s="168">
        <v>166</v>
      </c>
      <c r="B264" s="199">
        <v>44368</v>
      </c>
      <c r="C264" s="199"/>
      <c r="D264" s="170" t="s">
        <v>828</v>
      </c>
      <c r="E264" s="172" t="s">
        <v>592</v>
      </c>
      <c r="F264" s="200">
        <v>287.5</v>
      </c>
      <c r="G264" s="172"/>
      <c r="H264" s="172">
        <v>245</v>
      </c>
      <c r="I264" s="173">
        <v>344</v>
      </c>
      <c r="J264" s="174" t="s">
        <v>829</v>
      </c>
      <c r="K264" s="175">
        <f t="shared" si="65"/>
        <v>-42.5</v>
      </c>
      <c r="L264" s="176">
        <f t="shared" si="66"/>
        <v>-0.14782608695652175</v>
      </c>
      <c r="M264" s="172" t="s">
        <v>605</v>
      </c>
      <c r="N264" s="169">
        <v>44508</v>
      </c>
      <c r="O264" s="1"/>
      <c r="R264" s="207" t="s">
        <v>787</v>
      </c>
    </row>
    <row r="265" spans="1:26" ht="12.75" customHeight="1">
      <c r="A265" s="189">
        <v>167</v>
      </c>
      <c r="B265" s="190">
        <v>44368</v>
      </c>
      <c r="C265" s="190"/>
      <c r="D265" s="191" t="s">
        <v>489</v>
      </c>
      <c r="E265" s="192" t="s">
        <v>592</v>
      </c>
      <c r="F265" s="162">
        <v>241</v>
      </c>
      <c r="G265" s="192"/>
      <c r="H265" s="192">
        <v>298</v>
      </c>
      <c r="I265" s="194">
        <v>320</v>
      </c>
      <c r="J265" s="164" t="s">
        <v>680</v>
      </c>
      <c r="K265" s="165">
        <f t="shared" si="65"/>
        <v>57</v>
      </c>
      <c r="L265" s="166">
        <f t="shared" si="66"/>
        <v>0.23651452282157676</v>
      </c>
      <c r="M265" s="161" t="s">
        <v>595</v>
      </c>
      <c r="N265" s="167">
        <v>44802</v>
      </c>
      <c r="O265" s="37"/>
      <c r="R265" s="207" t="s">
        <v>787</v>
      </c>
    </row>
    <row r="266" spans="1:26" ht="12.75" customHeight="1">
      <c r="A266" s="189">
        <v>168</v>
      </c>
      <c r="B266" s="190">
        <v>44406</v>
      </c>
      <c r="C266" s="190"/>
      <c r="D266" s="191" t="s">
        <v>791</v>
      </c>
      <c r="E266" s="192" t="s">
        <v>592</v>
      </c>
      <c r="F266" s="162">
        <v>162.5</v>
      </c>
      <c r="G266" s="192"/>
      <c r="H266" s="192">
        <v>200</v>
      </c>
      <c r="I266" s="194">
        <v>200</v>
      </c>
      <c r="J266" s="164" t="s">
        <v>680</v>
      </c>
      <c r="K266" s="165">
        <f t="shared" si="65"/>
        <v>37.5</v>
      </c>
      <c r="L266" s="166">
        <f t="shared" si="66"/>
        <v>0.23076923076923078</v>
      </c>
      <c r="M266" s="161" t="s">
        <v>595</v>
      </c>
      <c r="N266" s="167">
        <v>44802</v>
      </c>
      <c r="O266" s="1"/>
      <c r="R266" s="207" t="s">
        <v>787</v>
      </c>
    </row>
    <row r="267" spans="1:26" ht="12.75" customHeight="1">
      <c r="A267" s="189">
        <v>169</v>
      </c>
      <c r="B267" s="190">
        <v>44462</v>
      </c>
      <c r="C267" s="190"/>
      <c r="D267" s="191" t="s">
        <v>446</v>
      </c>
      <c r="E267" s="192" t="s">
        <v>592</v>
      </c>
      <c r="F267" s="162">
        <v>1235</v>
      </c>
      <c r="G267" s="192"/>
      <c r="H267" s="192">
        <v>1505</v>
      </c>
      <c r="I267" s="194">
        <v>1500</v>
      </c>
      <c r="J267" s="164" t="s">
        <v>680</v>
      </c>
      <c r="K267" s="165">
        <f t="shared" si="65"/>
        <v>270</v>
      </c>
      <c r="L267" s="166">
        <f t="shared" si="66"/>
        <v>0.21862348178137653</v>
      </c>
      <c r="M267" s="161" t="s">
        <v>595</v>
      </c>
      <c r="N267" s="167">
        <v>44564</v>
      </c>
      <c r="O267" s="1"/>
      <c r="R267" s="207" t="s">
        <v>787</v>
      </c>
    </row>
    <row r="268" spans="1:26" ht="12.75" customHeight="1">
      <c r="A268" s="208">
        <v>170</v>
      </c>
      <c r="B268" s="209">
        <v>44480</v>
      </c>
      <c r="C268" s="209"/>
      <c r="D268" s="210" t="s">
        <v>830</v>
      </c>
      <c r="E268" s="211" t="s">
        <v>592</v>
      </c>
      <c r="F268" s="55">
        <v>58.75</v>
      </c>
      <c r="G268" s="211"/>
      <c r="H268" s="212"/>
      <c r="I268" s="51"/>
      <c r="J268" s="213" t="s">
        <v>593</v>
      </c>
      <c r="K268" s="208"/>
      <c r="L268" s="209"/>
      <c r="M268" s="209"/>
      <c r="N268" s="210"/>
      <c r="O268" s="37"/>
      <c r="R268" s="207" t="s">
        <v>787</v>
      </c>
    </row>
    <row r="269" spans="1:26" ht="12.75" customHeight="1">
      <c r="A269" s="214">
        <v>171</v>
      </c>
      <c r="B269" s="215">
        <v>44481</v>
      </c>
      <c r="C269" s="215"/>
      <c r="D269" s="216" t="s">
        <v>278</v>
      </c>
      <c r="E269" s="51" t="s">
        <v>592</v>
      </c>
      <c r="F269" s="217" t="s">
        <v>831</v>
      </c>
      <c r="G269" s="51"/>
      <c r="H269" s="51"/>
      <c r="I269" s="51">
        <v>380</v>
      </c>
      <c r="J269" s="218" t="s">
        <v>593</v>
      </c>
      <c r="K269" s="214"/>
      <c r="L269" s="215"/>
      <c r="M269" s="215"/>
      <c r="N269" s="216"/>
      <c r="O269" s="37"/>
      <c r="R269" s="207" t="s">
        <v>787</v>
      </c>
    </row>
    <row r="270" spans="1:26" ht="12.75" customHeight="1">
      <c r="A270" s="189">
        <v>172</v>
      </c>
      <c r="B270" s="190">
        <v>44481</v>
      </c>
      <c r="C270" s="190"/>
      <c r="D270" s="191" t="s">
        <v>832</v>
      </c>
      <c r="E270" s="192" t="s">
        <v>592</v>
      </c>
      <c r="F270" s="162">
        <v>45.5</v>
      </c>
      <c r="G270" s="192"/>
      <c r="H270" s="192">
        <v>56.5</v>
      </c>
      <c r="I270" s="194">
        <v>56</v>
      </c>
      <c r="J270" s="164" t="s">
        <v>680</v>
      </c>
      <c r="K270" s="165">
        <f t="shared" ref="K270:K271" si="67">H270-F270</f>
        <v>11</v>
      </c>
      <c r="L270" s="166">
        <f t="shared" ref="L270:L271" si="68">K270/F270</f>
        <v>0.24175824175824176</v>
      </c>
      <c r="M270" s="161" t="s">
        <v>595</v>
      </c>
      <c r="N270" s="167">
        <v>44881</v>
      </c>
      <c r="O270" s="37"/>
      <c r="R270" s="207"/>
    </row>
    <row r="271" spans="1:26" ht="12.75" customHeight="1">
      <c r="A271" s="189">
        <v>173</v>
      </c>
      <c r="B271" s="190">
        <v>44551</v>
      </c>
      <c r="C271" s="190"/>
      <c r="D271" s="191" t="s">
        <v>131</v>
      </c>
      <c r="E271" s="192" t="s">
        <v>592</v>
      </c>
      <c r="F271" s="162">
        <v>2300</v>
      </c>
      <c r="G271" s="192"/>
      <c r="H271" s="192">
        <f>(2820+2200)/2</f>
        <v>2510</v>
      </c>
      <c r="I271" s="194">
        <v>3000</v>
      </c>
      <c r="J271" s="164" t="s">
        <v>833</v>
      </c>
      <c r="K271" s="165">
        <f t="shared" si="67"/>
        <v>210</v>
      </c>
      <c r="L271" s="166">
        <f t="shared" si="68"/>
        <v>9.1304347826086957E-2</v>
      </c>
      <c r="M271" s="161" t="s">
        <v>595</v>
      </c>
      <c r="N271" s="167">
        <v>44649</v>
      </c>
      <c r="O271" s="1"/>
      <c r="R271" s="207"/>
    </row>
    <row r="272" spans="1:26" ht="12.75" customHeight="1">
      <c r="A272" s="189">
        <v>174</v>
      </c>
      <c r="B272" s="190">
        <v>44606</v>
      </c>
      <c r="C272" s="190"/>
      <c r="D272" s="191" t="s">
        <v>436</v>
      </c>
      <c r="E272" s="192" t="s">
        <v>592</v>
      </c>
      <c r="F272" s="162">
        <v>635</v>
      </c>
      <c r="G272" s="192"/>
      <c r="H272" s="192">
        <v>700</v>
      </c>
      <c r="I272" s="194">
        <v>764</v>
      </c>
      <c r="J272" s="164" t="s">
        <v>868</v>
      </c>
      <c r="K272" s="165">
        <f t="shared" ref="K272" si="69">H272-F272</f>
        <v>65</v>
      </c>
      <c r="L272" s="166">
        <f t="shared" ref="L272" si="70">K272/F272</f>
        <v>0.10236220472440945</v>
      </c>
      <c r="M272" s="161" t="s">
        <v>595</v>
      </c>
      <c r="N272" s="167">
        <v>45159</v>
      </c>
      <c r="O272" s="37"/>
      <c r="R272" s="207"/>
    </row>
    <row r="273" spans="1:38" ht="12.75" customHeight="1">
      <c r="A273" s="189">
        <v>175</v>
      </c>
      <c r="B273" s="190">
        <v>44613</v>
      </c>
      <c r="C273" s="190"/>
      <c r="D273" s="191" t="s">
        <v>446</v>
      </c>
      <c r="E273" s="192" t="s">
        <v>592</v>
      </c>
      <c r="F273" s="162">
        <v>1255</v>
      </c>
      <c r="G273" s="192"/>
      <c r="H273" s="192">
        <v>1515</v>
      </c>
      <c r="I273" s="194">
        <v>1510</v>
      </c>
      <c r="J273" s="164" t="s">
        <v>680</v>
      </c>
      <c r="K273" s="165">
        <f>H273-F273</f>
        <v>260</v>
      </c>
      <c r="L273" s="166">
        <f>K273/F273</f>
        <v>0.20717131474103587</v>
      </c>
      <c r="M273" s="161" t="s">
        <v>595</v>
      </c>
      <c r="N273" s="167">
        <v>44834</v>
      </c>
      <c r="O273" s="37"/>
      <c r="R273" s="207"/>
    </row>
    <row r="274" spans="1:38" ht="12.75" customHeight="1">
      <c r="A274">
        <v>176</v>
      </c>
      <c r="B274" s="215">
        <v>44670</v>
      </c>
      <c r="C274" s="215"/>
      <c r="D274" s="53" t="s">
        <v>552</v>
      </c>
      <c r="E274" s="219" t="s">
        <v>592</v>
      </c>
      <c r="F274" s="51" t="s">
        <v>834</v>
      </c>
      <c r="G274" s="51"/>
      <c r="H274" s="51"/>
      <c r="I274" s="51">
        <v>553</v>
      </c>
      <c r="J274" s="51" t="s">
        <v>593</v>
      </c>
      <c r="K274" s="51"/>
      <c r="L274" s="51"/>
      <c r="M274" s="51"/>
      <c r="N274" s="51"/>
      <c r="O274" s="37"/>
      <c r="R274" s="207"/>
    </row>
    <row r="275" spans="1:38" ht="12.75" customHeight="1">
      <c r="A275" s="189">
        <v>177</v>
      </c>
      <c r="B275" s="190">
        <v>44746</v>
      </c>
      <c r="C275" s="190"/>
      <c r="D275" s="191" t="s">
        <v>835</v>
      </c>
      <c r="E275" s="192" t="s">
        <v>592</v>
      </c>
      <c r="F275" s="162">
        <v>207.5</v>
      </c>
      <c r="G275" s="192"/>
      <c r="H275" s="192">
        <v>254</v>
      </c>
      <c r="I275" s="194">
        <v>254</v>
      </c>
      <c r="J275" s="164" t="s">
        <v>680</v>
      </c>
      <c r="K275" s="165">
        <f t="shared" ref="K275:K277" si="71">H275-F275</f>
        <v>46.5</v>
      </c>
      <c r="L275" s="166">
        <f t="shared" ref="L275:L277" si="72">K275/F275</f>
        <v>0.22409638554216868</v>
      </c>
      <c r="M275" s="161" t="s">
        <v>595</v>
      </c>
      <c r="N275" s="167">
        <v>44792</v>
      </c>
      <c r="O275" s="1"/>
      <c r="R275" s="207"/>
    </row>
    <row r="276" spans="1:38" ht="12.75" customHeight="1">
      <c r="A276" s="189">
        <v>178</v>
      </c>
      <c r="B276" s="190">
        <v>44775</v>
      </c>
      <c r="C276" s="190"/>
      <c r="D276" s="191" t="s">
        <v>491</v>
      </c>
      <c r="E276" s="192" t="s">
        <v>592</v>
      </c>
      <c r="F276" s="162">
        <v>31.25</v>
      </c>
      <c r="G276" s="192"/>
      <c r="H276" s="192">
        <v>38.75</v>
      </c>
      <c r="I276" s="194">
        <v>38</v>
      </c>
      <c r="J276" s="164" t="s">
        <v>680</v>
      </c>
      <c r="K276" s="165">
        <f t="shared" si="71"/>
        <v>7.5</v>
      </c>
      <c r="L276" s="166">
        <f t="shared" si="72"/>
        <v>0.24</v>
      </c>
      <c r="M276" s="161" t="s">
        <v>595</v>
      </c>
      <c r="N276" s="167">
        <v>44844</v>
      </c>
      <c r="O276" s="37"/>
      <c r="R276" s="55"/>
    </row>
    <row r="277" spans="1:38" ht="12.75" customHeight="1">
      <c r="A277" s="189">
        <v>179</v>
      </c>
      <c r="B277" s="190">
        <v>44841</v>
      </c>
      <c r="C277" s="190"/>
      <c r="D277" s="191" t="s">
        <v>836</v>
      </c>
      <c r="E277" s="192" t="s">
        <v>592</v>
      </c>
      <c r="F277" s="162">
        <v>665</v>
      </c>
      <c r="G277" s="192"/>
      <c r="H277" s="192">
        <v>807.5</v>
      </c>
      <c r="I277" s="194">
        <v>840</v>
      </c>
      <c r="J277" s="164" t="s">
        <v>833</v>
      </c>
      <c r="K277" s="165">
        <f t="shared" si="71"/>
        <v>142.5</v>
      </c>
      <c r="L277" s="166">
        <f t="shared" si="72"/>
        <v>0.21428571428571427</v>
      </c>
      <c r="M277" s="161" t="s">
        <v>595</v>
      </c>
      <c r="N277" s="167">
        <v>45097</v>
      </c>
      <c r="O277" s="37"/>
      <c r="R277" s="55"/>
    </row>
    <row r="278" spans="1:38" ht="12.75" customHeight="1">
      <c r="A278" s="189">
        <v>180</v>
      </c>
      <c r="B278" s="190">
        <v>44844</v>
      </c>
      <c r="C278" s="190"/>
      <c r="D278" s="191" t="s">
        <v>438</v>
      </c>
      <c r="E278" s="192" t="s">
        <v>592</v>
      </c>
      <c r="F278" s="162">
        <v>227.5</v>
      </c>
      <c r="G278" s="192"/>
      <c r="H278" s="192">
        <v>270</v>
      </c>
      <c r="I278" s="194">
        <v>291</v>
      </c>
      <c r="J278" s="164" t="s">
        <v>870</v>
      </c>
      <c r="K278" s="165">
        <f t="shared" ref="K278" si="73">H278-F278</f>
        <v>42.5</v>
      </c>
      <c r="L278" s="166">
        <f t="shared" ref="L278" si="74">K278/F278</f>
        <v>0.18681318681318682</v>
      </c>
      <c r="M278" s="161" t="s">
        <v>595</v>
      </c>
      <c r="N278" s="167">
        <v>45160</v>
      </c>
      <c r="O278" s="37"/>
      <c r="Q278" s="37"/>
      <c r="R278" s="55"/>
    </row>
    <row r="279" spans="1:38" ht="12.75" customHeight="1">
      <c r="A279" s="189">
        <v>181</v>
      </c>
      <c r="B279" s="190">
        <v>44845</v>
      </c>
      <c r="C279" s="190"/>
      <c r="D279" s="191" t="s">
        <v>436</v>
      </c>
      <c r="E279" s="192" t="s">
        <v>592</v>
      </c>
      <c r="F279" s="162">
        <v>555</v>
      </c>
      <c r="G279" s="192"/>
      <c r="H279" s="192">
        <v>700</v>
      </c>
      <c r="I279" s="194">
        <v>765</v>
      </c>
      <c r="J279" s="164" t="s">
        <v>869</v>
      </c>
      <c r="K279" s="165">
        <f t="shared" ref="K279" si="75">H279-F279</f>
        <v>145</v>
      </c>
      <c r="L279" s="166">
        <f t="shared" ref="L279" si="76">K279/F279</f>
        <v>0.26126126126126126</v>
      </c>
      <c r="M279" s="161" t="s">
        <v>595</v>
      </c>
      <c r="N279" s="167">
        <v>45159</v>
      </c>
      <c r="O279" s="37"/>
      <c r="Q279" s="37"/>
      <c r="R279" s="55"/>
    </row>
    <row r="280" spans="1:38" ht="12.75" customHeight="1">
      <c r="A280" s="189">
        <v>182</v>
      </c>
      <c r="B280" s="190">
        <v>44981</v>
      </c>
      <c r="C280" s="190"/>
      <c r="D280" s="191" t="s">
        <v>453</v>
      </c>
      <c r="E280" s="192" t="s">
        <v>592</v>
      </c>
      <c r="F280" s="162">
        <v>1675</v>
      </c>
      <c r="G280" s="192"/>
      <c r="H280" s="192">
        <v>2080</v>
      </c>
      <c r="I280" s="194">
        <v>2080</v>
      </c>
      <c r="J280" s="164" t="s">
        <v>680</v>
      </c>
      <c r="K280" s="165">
        <f>H280-F280</f>
        <v>405</v>
      </c>
      <c r="L280" s="166">
        <f>K280/F280</f>
        <v>0.2417910447761194</v>
      </c>
      <c r="M280" s="161" t="s">
        <v>595</v>
      </c>
      <c r="N280" s="167">
        <v>45119</v>
      </c>
      <c r="O280" s="37"/>
      <c r="R280" s="55" t="s">
        <v>866</v>
      </c>
    </row>
    <row r="281" spans="1:38" ht="12.75" customHeight="1">
      <c r="A281" s="189">
        <v>183</v>
      </c>
      <c r="B281" s="190">
        <v>44986</v>
      </c>
      <c r="C281" s="190"/>
      <c r="D281" s="191" t="s">
        <v>491</v>
      </c>
      <c r="E281" s="192" t="s">
        <v>592</v>
      </c>
      <c r="F281" s="162">
        <v>57.5</v>
      </c>
      <c r="G281" s="192"/>
      <c r="H281" s="192">
        <v>120</v>
      </c>
      <c r="I281" s="194">
        <v>120</v>
      </c>
      <c r="J281" s="164" t="s">
        <v>680</v>
      </c>
      <c r="K281" s="165">
        <f>H281-F281</f>
        <v>62.5</v>
      </c>
      <c r="L281" s="166">
        <f>K281/F281</f>
        <v>1.0869565217391304</v>
      </c>
      <c r="M281" s="161" t="s">
        <v>595</v>
      </c>
      <c r="N281" s="167">
        <v>45049</v>
      </c>
      <c r="O281" s="37"/>
      <c r="R281" s="55" t="s">
        <v>866</v>
      </c>
    </row>
    <row r="282" spans="1:38" ht="12.75" customHeight="1">
      <c r="A282" s="189">
        <v>184</v>
      </c>
      <c r="B282" s="190">
        <v>45008</v>
      </c>
      <c r="C282" s="190"/>
      <c r="D282" s="191" t="s">
        <v>508</v>
      </c>
      <c r="E282" s="192" t="s">
        <v>592</v>
      </c>
      <c r="F282" s="162">
        <v>2765</v>
      </c>
      <c r="G282" s="192"/>
      <c r="H282" s="192">
        <v>3547.5</v>
      </c>
      <c r="I282" s="194">
        <v>3523</v>
      </c>
      <c r="J282" s="164" t="s">
        <v>680</v>
      </c>
      <c r="K282" s="165">
        <f>H282-F282</f>
        <v>782.5</v>
      </c>
      <c r="L282" s="166">
        <f>K282/F282</f>
        <v>0.28300180831826399</v>
      </c>
      <c r="M282" s="161" t="s">
        <v>595</v>
      </c>
      <c r="N282" s="167">
        <v>45177</v>
      </c>
      <c r="O282" s="37"/>
      <c r="R282" s="55" t="s">
        <v>866</v>
      </c>
    </row>
    <row r="283" spans="1:38" ht="12.75" customHeight="1">
      <c r="A283" s="189">
        <v>185</v>
      </c>
      <c r="B283" s="190">
        <v>45027</v>
      </c>
      <c r="C283" s="190"/>
      <c r="D283" s="191" t="s">
        <v>837</v>
      </c>
      <c r="E283" s="192" t="s">
        <v>592</v>
      </c>
      <c r="F283" s="162">
        <v>460</v>
      </c>
      <c r="G283" s="192"/>
      <c r="H283" s="192">
        <v>825</v>
      </c>
      <c r="I283" s="194">
        <v>810</v>
      </c>
      <c r="J283" s="164" t="s">
        <v>680</v>
      </c>
      <c r="K283" s="165">
        <f>H283-F283</f>
        <v>365</v>
      </c>
      <c r="L283" s="166">
        <f>K283/F283</f>
        <v>0.79347826086956519</v>
      </c>
      <c r="M283" s="161" t="s">
        <v>595</v>
      </c>
      <c r="N283" s="167">
        <v>45155</v>
      </c>
      <c r="O283" s="37"/>
      <c r="R283" s="55" t="s">
        <v>866</v>
      </c>
    </row>
    <row r="284" spans="1:38" ht="12.75" customHeight="1">
      <c r="A284" s="214">
        <v>186</v>
      </c>
      <c r="B284" s="215">
        <v>45050</v>
      </c>
      <c r="C284" s="53"/>
      <c r="D284" s="53" t="s">
        <v>42</v>
      </c>
      <c r="E284" s="219" t="s">
        <v>592</v>
      </c>
      <c r="F284" s="51" t="s">
        <v>838</v>
      </c>
      <c r="G284" s="51"/>
      <c r="H284" s="51"/>
      <c r="I284" s="51">
        <v>5040</v>
      </c>
      <c r="J284" s="51" t="s">
        <v>593</v>
      </c>
      <c r="K284" s="51"/>
      <c r="L284" s="51"/>
      <c r="M284" s="51"/>
      <c r="N284" s="51"/>
      <c r="O284" s="37"/>
      <c r="R284" s="55" t="s">
        <v>866</v>
      </c>
    </row>
    <row r="285" spans="1:38" ht="12.75" customHeight="1">
      <c r="A285" s="189">
        <v>187</v>
      </c>
      <c r="B285" s="190">
        <v>45075</v>
      </c>
      <c r="C285" s="190"/>
      <c r="D285" s="191" t="s">
        <v>839</v>
      </c>
      <c r="E285" s="192" t="s">
        <v>592</v>
      </c>
      <c r="F285" s="162">
        <v>585</v>
      </c>
      <c r="G285" s="192"/>
      <c r="H285" s="192">
        <v>732</v>
      </c>
      <c r="I285" s="194">
        <v>732</v>
      </c>
      <c r="J285" s="164" t="s">
        <v>680</v>
      </c>
      <c r="K285" s="165">
        <f>H285-F285</f>
        <v>147</v>
      </c>
      <c r="L285" s="166">
        <f>K285/F285</f>
        <v>0.25128205128205128</v>
      </c>
      <c r="M285" s="161" t="s">
        <v>595</v>
      </c>
      <c r="N285" s="167">
        <v>45152</v>
      </c>
      <c r="O285" s="37"/>
      <c r="Q285" s="37"/>
      <c r="R285" s="55" t="s">
        <v>866</v>
      </c>
      <c r="T285" s="37"/>
      <c r="V285" s="37"/>
      <c r="W285" s="55"/>
      <c r="Y285" s="37"/>
      <c r="AA285" s="37"/>
      <c r="AB285" s="55"/>
      <c r="AD285" s="37"/>
      <c r="AF285" s="37"/>
      <c r="AG285" s="55"/>
      <c r="AI285" s="37"/>
      <c r="AK285" s="37"/>
      <c r="AL285" s="55"/>
    </row>
    <row r="286" spans="1:38" ht="12.75" customHeight="1">
      <c r="A286" s="214">
        <v>188</v>
      </c>
      <c r="B286" s="215">
        <v>45078</v>
      </c>
      <c r="C286" s="53"/>
      <c r="D286" s="53" t="s">
        <v>540</v>
      </c>
      <c r="E286" s="219" t="s">
        <v>592</v>
      </c>
      <c r="F286" s="51" t="s">
        <v>840</v>
      </c>
      <c r="G286" s="51"/>
      <c r="H286" s="51"/>
      <c r="I286" s="51">
        <v>4300</v>
      </c>
      <c r="J286" s="51" t="s">
        <v>593</v>
      </c>
      <c r="K286" s="51"/>
      <c r="L286" s="51"/>
      <c r="M286" s="51"/>
      <c r="N286" s="51"/>
      <c r="O286" s="37"/>
      <c r="Q286" s="37"/>
      <c r="R286" s="55" t="s">
        <v>866</v>
      </c>
      <c r="T286" s="37"/>
      <c r="V286" s="37"/>
      <c r="W286" s="55"/>
      <c r="Y286" s="37"/>
      <c r="AA286" s="37"/>
      <c r="AB286" s="55"/>
      <c r="AD286" s="37"/>
      <c r="AF286" s="37"/>
      <c r="AG286" s="55"/>
      <c r="AI286" s="37"/>
      <c r="AK286" s="37"/>
      <c r="AL286" s="55"/>
    </row>
    <row r="287" spans="1:38" ht="12.75" customHeight="1">
      <c r="A287" s="214">
        <v>189</v>
      </c>
      <c r="B287" s="215">
        <v>45103</v>
      </c>
      <c r="C287" s="53"/>
      <c r="D287" s="53" t="s">
        <v>863</v>
      </c>
      <c r="E287" s="219" t="s">
        <v>592</v>
      </c>
      <c r="F287" s="51" t="s">
        <v>660</v>
      </c>
      <c r="G287" s="51"/>
      <c r="H287" s="51"/>
      <c r="I287" s="51">
        <v>383</v>
      </c>
      <c r="J287" s="51" t="s">
        <v>593</v>
      </c>
      <c r="K287" s="51"/>
      <c r="L287" s="51"/>
      <c r="M287" s="51"/>
      <c r="N287" s="51"/>
      <c r="O287" s="37"/>
      <c r="Q287" s="37"/>
      <c r="R287" s="55" t="s">
        <v>866</v>
      </c>
      <c r="T287" s="37"/>
      <c r="V287" s="37"/>
      <c r="W287" s="55"/>
      <c r="Y287" s="37"/>
      <c r="AA287" s="37"/>
      <c r="AB287" s="55"/>
      <c r="AD287" s="37"/>
      <c r="AF287" s="37"/>
      <c r="AG287" s="55"/>
      <c r="AI287" s="37"/>
      <c r="AK287" s="37"/>
      <c r="AL287" s="55"/>
    </row>
    <row r="288" spans="1:38" ht="12.75" customHeight="1">
      <c r="A288" s="189">
        <v>190</v>
      </c>
      <c r="B288" s="190">
        <v>45120</v>
      </c>
      <c r="C288" s="190"/>
      <c r="D288" s="191" t="s">
        <v>539</v>
      </c>
      <c r="E288" s="192" t="s">
        <v>592</v>
      </c>
      <c r="F288" s="162">
        <v>2312.5</v>
      </c>
      <c r="G288" s="192"/>
      <c r="H288" s="192">
        <v>2935</v>
      </c>
      <c r="I288" s="194">
        <v>2935</v>
      </c>
      <c r="J288" s="164" t="s">
        <v>680</v>
      </c>
      <c r="K288" s="165">
        <f>H288-F288</f>
        <v>622.5</v>
      </c>
      <c r="L288" s="166">
        <f>K288/F288</f>
        <v>0.26918918918918922</v>
      </c>
      <c r="M288" s="161" t="s">
        <v>595</v>
      </c>
      <c r="N288" s="167">
        <v>45177</v>
      </c>
      <c r="O288" s="37"/>
      <c r="Q288" s="37"/>
      <c r="R288" s="55" t="s">
        <v>866</v>
      </c>
      <c r="T288" s="37"/>
      <c r="V288" s="37"/>
      <c r="W288" s="55"/>
      <c r="Y288" s="37"/>
      <c r="AA288" s="37"/>
      <c r="AB288" s="55"/>
      <c r="AD288" s="37"/>
      <c r="AF288" s="37"/>
      <c r="AG288" s="55"/>
      <c r="AI288" s="37"/>
      <c r="AK288" s="37"/>
      <c r="AL288" s="55"/>
    </row>
    <row r="289" spans="1:38" ht="12.75" customHeight="1">
      <c r="A289" s="189">
        <v>191</v>
      </c>
      <c r="B289" s="190">
        <v>45125</v>
      </c>
      <c r="C289" s="190"/>
      <c r="D289" s="191" t="s">
        <v>203</v>
      </c>
      <c r="E289" s="192" t="s">
        <v>592</v>
      </c>
      <c r="F289" s="162">
        <v>3980</v>
      </c>
      <c r="G289" s="192"/>
      <c r="H289" s="192">
        <v>4895</v>
      </c>
      <c r="I289" s="194">
        <v>4895</v>
      </c>
      <c r="J289" s="164" t="s">
        <v>680</v>
      </c>
      <c r="K289" s="165">
        <f>H289-F289</f>
        <v>915</v>
      </c>
      <c r="L289" s="166">
        <f>K289/F289</f>
        <v>0.22989949748743718</v>
      </c>
      <c r="M289" s="161" t="s">
        <v>595</v>
      </c>
      <c r="N289" s="167">
        <v>45155</v>
      </c>
      <c r="O289" s="37"/>
      <c r="R289" s="55" t="s">
        <v>866</v>
      </c>
      <c r="T289" s="37"/>
      <c r="W289" s="55"/>
      <c r="Y289" s="37"/>
      <c r="AB289" s="55"/>
      <c r="AD289" s="37"/>
      <c r="AG289" s="55"/>
      <c r="AI289" s="37"/>
      <c r="AL289" s="55"/>
    </row>
    <row r="290" spans="1:38" ht="12.75" customHeight="1">
      <c r="A290" s="189">
        <v>192</v>
      </c>
      <c r="B290" s="190">
        <v>45145</v>
      </c>
      <c r="C290" s="190"/>
      <c r="D290" s="191" t="s">
        <v>867</v>
      </c>
      <c r="E290" s="192" t="s">
        <v>592</v>
      </c>
      <c r="F290" s="162">
        <v>565</v>
      </c>
      <c r="G290" s="192"/>
      <c r="H290" s="192">
        <v>725</v>
      </c>
      <c r="I290" s="194">
        <v>725</v>
      </c>
      <c r="J290" s="164" t="s">
        <v>680</v>
      </c>
      <c r="K290" s="165">
        <f>H290-F290</f>
        <v>160</v>
      </c>
      <c r="L290" s="166">
        <f>K290/F290</f>
        <v>0.2831858407079646</v>
      </c>
      <c r="M290" s="161" t="s">
        <v>595</v>
      </c>
      <c r="N290" s="167">
        <v>45169</v>
      </c>
      <c r="O290" s="37"/>
      <c r="R290" s="55" t="s">
        <v>866</v>
      </c>
      <c r="T290" s="37"/>
      <c r="W290" s="55"/>
      <c r="Y290" s="37"/>
      <c r="AB290" s="55"/>
      <c r="AD290" s="37"/>
      <c r="AG290" s="55"/>
      <c r="AI290" s="37"/>
      <c r="AL290" s="55"/>
    </row>
    <row r="291" spans="1:38" ht="12.75" customHeight="1">
      <c r="A291" s="214">
        <v>193</v>
      </c>
      <c r="B291" s="215">
        <v>45167</v>
      </c>
      <c r="C291" s="53"/>
      <c r="D291" s="53" t="s">
        <v>871</v>
      </c>
      <c r="E291" s="219" t="s">
        <v>592</v>
      </c>
      <c r="F291" s="51" t="s">
        <v>872</v>
      </c>
      <c r="G291" s="51"/>
      <c r="H291" s="51"/>
      <c r="I291" s="51">
        <v>950</v>
      </c>
      <c r="J291" s="51" t="s">
        <v>593</v>
      </c>
      <c r="K291" s="51"/>
      <c r="L291" s="51"/>
      <c r="M291" s="51"/>
      <c r="N291" s="51"/>
      <c r="O291" s="37"/>
      <c r="R291" s="55" t="s">
        <v>866</v>
      </c>
      <c r="T291" s="37"/>
      <c r="W291" s="55"/>
      <c r="Y291" s="37"/>
      <c r="AB291" s="55"/>
      <c r="AD291" s="37"/>
      <c r="AG291" s="55"/>
      <c r="AI291" s="37"/>
      <c r="AL291" s="55"/>
    </row>
    <row r="292" spans="1:38" ht="12.75" customHeight="1">
      <c r="A292" s="214">
        <v>194</v>
      </c>
      <c r="B292" s="215">
        <v>45184</v>
      </c>
      <c r="C292" s="53"/>
      <c r="D292" s="53" t="s">
        <v>542</v>
      </c>
      <c r="E292" s="219" t="s">
        <v>592</v>
      </c>
      <c r="F292" s="51" t="s">
        <v>887</v>
      </c>
      <c r="G292" s="51"/>
      <c r="H292" s="51"/>
      <c r="I292" s="51">
        <v>480</v>
      </c>
      <c r="J292" s="51" t="s">
        <v>593</v>
      </c>
      <c r="K292" s="51"/>
      <c r="L292" s="51"/>
      <c r="M292" s="51"/>
      <c r="N292" s="51"/>
      <c r="O292" s="37"/>
      <c r="R292" s="55"/>
      <c r="T292" s="37"/>
      <c r="W292" s="55"/>
      <c r="Y292" s="37"/>
      <c r="AB292" s="55"/>
      <c r="AD292" s="37"/>
      <c r="AG292" s="55"/>
      <c r="AI292" s="37"/>
      <c r="AL292" s="55"/>
    </row>
    <row r="293" spans="1:38" ht="12.75" customHeight="1">
      <c r="A293" s="214">
        <v>195</v>
      </c>
      <c r="B293" s="215">
        <v>45203</v>
      </c>
      <c r="C293" s="53"/>
      <c r="D293" s="53" t="s">
        <v>176</v>
      </c>
      <c r="E293" s="219" t="s">
        <v>592</v>
      </c>
      <c r="F293" s="51" t="s">
        <v>925</v>
      </c>
      <c r="G293" s="51"/>
      <c r="H293" s="51"/>
      <c r="I293" s="51">
        <v>1198</v>
      </c>
      <c r="J293" s="51" t="s">
        <v>593</v>
      </c>
      <c r="K293" s="51"/>
      <c r="L293" s="51"/>
      <c r="M293" s="51"/>
      <c r="N293" s="51"/>
      <c r="O293" s="37"/>
      <c r="R293" s="55"/>
      <c r="T293" s="37"/>
      <c r="W293" s="55"/>
      <c r="Y293" s="37"/>
      <c r="AB293" s="55"/>
      <c r="AD293" s="37"/>
      <c r="AG293" s="55"/>
      <c r="AI293" s="37"/>
      <c r="AL293" s="55"/>
    </row>
    <row r="294" spans="1:38" ht="12.75" customHeight="1">
      <c r="A294" s="53"/>
      <c r="B294" s="53"/>
      <c r="C294" s="53"/>
      <c r="D294" s="53"/>
      <c r="E294" s="53"/>
      <c r="F294" s="51"/>
      <c r="G294" s="51"/>
      <c r="H294" s="51"/>
      <c r="I294" s="51"/>
      <c r="J294" s="31"/>
      <c r="K294" s="51"/>
      <c r="L294" s="51"/>
      <c r="M294" s="51"/>
      <c r="N294" s="53"/>
      <c r="O294" s="37"/>
      <c r="R294" s="55"/>
      <c r="T294" s="37"/>
      <c r="W294" s="55"/>
      <c r="Y294" s="37"/>
      <c r="AB294" s="55"/>
      <c r="AD294" s="37"/>
      <c r="AG294" s="55"/>
      <c r="AI294" s="37"/>
      <c r="AL294" s="55"/>
    </row>
    <row r="295" spans="1:38" ht="12.75" customHeight="1">
      <c r="B295" s="220" t="s">
        <v>841</v>
      </c>
      <c r="F295" s="55"/>
      <c r="G295" s="55"/>
      <c r="H295" s="55"/>
      <c r="I295" s="55"/>
      <c r="J295" s="37"/>
      <c r="K295" s="55"/>
      <c r="L295" s="55"/>
      <c r="M295" s="55"/>
      <c r="O295" s="37"/>
      <c r="R295" s="55"/>
      <c r="T295" s="37"/>
      <c r="W295" s="55"/>
      <c r="Y295" s="37"/>
      <c r="AB295" s="55"/>
      <c r="AD295" s="37"/>
      <c r="AG295" s="55"/>
      <c r="AI295" s="37"/>
      <c r="AL295" s="55"/>
    </row>
    <row r="296" spans="1:38" ht="12.75" customHeight="1">
      <c r="A296" s="221"/>
      <c r="F296" s="55"/>
      <c r="G296" s="55"/>
      <c r="H296" s="55"/>
      <c r="I296" s="55"/>
      <c r="J296" s="37"/>
      <c r="K296" s="55"/>
      <c r="L296" s="55"/>
      <c r="M296" s="55"/>
      <c r="O296" s="37"/>
      <c r="R296" s="55"/>
      <c r="T296" s="37"/>
      <c r="W296" s="55"/>
      <c r="Y296" s="37"/>
      <c r="AB296" s="55"/>
      <c r="AD296" s="37"/>
      <c r="AG296" s="55"/>
      <c r="AI296" s="37"/>
      <c r="AL296" s="55"/>
    </row>
    <row r="297" spans="1:38" ht="12.75" customHeight="1">
      <c r="A297" s="221"/>
      <c r="F297" s="55"/>
      <c r="G297" s="55"/>
      <c r="H297" s="55"/>
      <c r="I297" s="55"/>
      <c r="J297" s="37"/>
      <c r="K297" s="55"/>
      <c r="L297" s="55"/>
      <c r="M297" s="55"/>
      <c r="O297" s="37"/>
      <c r="R297" s="55"/>
    </row>
    <row r="298" spans="1:38" ht="12.75" customHeight="1">
      <c r="A298" s="51"/>
      <c r="F298" s="55"/>
      <c r="G298" s="55"/>
      <c r="H298" s="55"/>
      <c r="I298" s="55"/>
      <c r="J298" s="37"/>
      <c r="K298" s="55"/>
      <c r="L298" s="55"/>
      <c r="M298" s="55"/>
      <c r="O298" s="37"/>
      <c r="R298" s="55"/>
    </row>
    <row r="299" spans="1:38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R299" s="55"/>
    </row>
    <row r="300" spans="1:38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R300" s="55"/>
    </row>
    <row r="301" spans="1:38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R301" s="55"/>
    </row>
    <row r="302" spans="1:38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R302" s="55"/>
    </row>
    <row r="303" spans="1:38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R303" s="55"/>
    </row>
    <row r="304" spans="1:38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R304" s="55"/>
    </row>
    <row r="305" spans="6:18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6:18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6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6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6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6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6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6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6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6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6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6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6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6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6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6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</sheetData>
  <autoFilter ref="R1:R294" xr:uid="{00000000-0009-0000-0000-000005000000}"/>
  <mergeCells count="54">
    <mergeCell ref="P75:P76"/>
    <mergeCell ref="M75:M76"/>
    <mergeCell ref="A75:A76"/>
    <mergeCell ref="B75:B76"/>
    <mergeCell ref="J75:J76"/>
    <mergeCell ref="O75:O76"/>
    <mergeCell ref="O70:O71"/>
    <mergeCell ref="P70:P71"/>
    <mergeCell ref="A73:A74"/>
    <mergeCell ref="B73:B74"/>
    <mergeCell ref="J73:J74"/>
    <mergeCell ref="M73:M74"/>
    <mergeCell ref="O73:O74"/>
    <mergeCell ref="P73:P74"/>
    <mergeCell ref="P66:P67"/>
    <mergeCell ref="M68:M69"/>
    <mergeCell ref="O68:O69"/>
    <mergeCell ref="P68:P69"/>
    <mergeCell ref="A70:A71"/>
    <mergeCell ref="B70:B71"/>
    <mergeCell ref="J70:J71"/>
    <mergeCell ref="M66:M67"/>
    <mergeCell ref="O66:O67"/>
    <mergeCell ref="J68:J69"/>
    <mergeCell ref="A68:A69"/>
    <mergeCell ref="B68:B69"/>
    <mergeCell ref="A66:A67"/>
    <mergeCell ref="B66:B67"/>
    <mergeCell ref="J66:J67"/>
    <mergeCell ref="M70:M71"/>
    <mergeCell ref="B62:B63"/>
    <mergeCell ref="J62:J63"/>
    <mergeCell ref="A58:A59"/>
    <mergeCell ref="B58:B59"/>
    <mergeCell ref="A60:A61"/>
    <mergeCell ref="B60:B61"/>
    <mergeCell ref="J58:J59"/>
    <mergeCell ref="J60:J61"/>
    <mergeCell ref="A64:A65"/>
    <mergeCell ref="B64:B65"/>
    <mergeCell ref="J64:J65"/>
    <mergeCell ref="P58:P59"/>
    <mergeCell ref="P60:P61"/>
    <mergeCell ref="P62:P63"/>
    <mergeCell ref="P64:P65"/>
    <mergeCell ref="M58:M59"/>
    <mergeCell ref="M60:M61"/>
    <mergeCell ref="M62:M63"/>
    <mergeCell ref="M64:M65"/>
    <mergeCell ref="O58:O59"/>
    <mergeCell ref="O60:O61"/>
    <mergeCell ref="O62:O63"/>
    <mergeCell ref="O64:O65"/>
    <mergeCell ref="A62:A63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0 K67:L72 K43 K48" formula="1"/>
    <ignoredError sqref="F7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2023-10-11T16:26:07Z</dcterms:modified>
</cp:coreProperties>
</file>