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8" i="7"/>
  <c r="K68"/>
  <c r="L67"/>
  <c r="K67"/>
  <c r="K88"/>
  <c r="M88" s="1"/>
  <c r="L49"/>
  <c r="K49"/>
  <c r="L40"/>
  <c r="K40"/>
  <c r="L15"/>
  <c r="K15"/>
  <c r="K87"/>
  <c r="M87" s="1"/>
  <c r="L50"/>
  <c r="K50"/>
  <c r="L65"/>
  <c r="K65"/>
  <c r="L22"/>
  <c r="L47"/>
  <c r="K47"/>
  <c r="M47" s="1"/>
  <c r="L46"/>
  <c r="K46"/>
  <c r="M46" s="1"/>
  <c r="L48"/>
  <c r="K48"/>
  <c r="M48" s="1"/>
  <c r="K22"/>
  <c r="L64"/>
  <c r="K64"/>
  <c r="N115"/>
  <c r="K115"/>
  <c r="L45"/>
  <c r="K45"/>
  <c r="K86"/>
  <c r="M86" s="1"/>
  <c r="N114"/>
  <c r="K114"/>
  <c r="N113"/>
  <c r="K113"/>
  <c r="K85"/>
  <c r="M85" s="1"/>
  <c r="K63"/>
  <c r="M63" s="1"/>
  <c r="L63"/>
  <c r="M64" l="1"/>
  <c r="M50"/>
  <c r="M40"/>
  <c r="M49"/>
  <c r="M68"/>
  <c r="M67"/>
  <c r="M15"/>
  <c r="M65"/>
  <c r="M22"/>
  <c r="O115"/>
  <c r="M45"/>
  <c r="O114"/>
  <c r="O11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<sst xmlns="http://schemas.openxmlformats.org/spreadsheetml/2006/main" count="7326" uniqueCount="3764">
  <si>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</si>
  <si>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</si>
  <si>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</si>
  <si>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</si>
  <si>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</si>
  <si>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</si>
  <si>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</si>
  <si>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</si>
  <si>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</si>
  <si>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</si>
  <si>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</si>
  <si>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</si>
  <si>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</si>
  <si>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</si>
  <si>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</si>
  <si>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</si>
  <si>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</si>
  <si>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</si>
  <si>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</si>
  <si>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</si>
  <si>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</si>
  <si>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</si>
  <si>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</si>
  <si>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</si>
  <si>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</si>
  <si>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</si>
  <si>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</si>
  <si>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</si>
  <si>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</si>
  <si>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</si>
  <si>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</si>
  <si>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</si>
  <si>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</si>
  <si>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</si>
  <si>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</si>
  <si>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</si>
  <si>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</si>
  <si>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</si>
  <si>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</si>
  <si>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</si>
  <si>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</si>
  <si>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</si>
  <si>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</si>
  <si>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</si>
  <si>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</si>
  <si>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</si>
  <si>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</si>
  <si>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</si>
  <si>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</si>
  <si>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</si>
  <si>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</si>
  <si>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</si>
  <si>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</si>
  <si>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</si>
  <si>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</si>
  <si>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</si>
  <si>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</si>
  <si>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</si>
  <si>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</si>
  <si>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</si>
  <si>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</si>
  <si>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</si>
  <si>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</si>
  <si>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</si>
  <si>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</si>
  <si>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</si>
  <si>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</si>
  <si>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</si>
  <si>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</si>
  <si>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</si>
  <si>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</si>
  <si>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</si>
  <si>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</si>
  <si>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</si>
  <si>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</si>
  <si>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</si>
  <si>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</si>
  <si>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</si>
  <si>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</si>
  <si>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</si>
  <si>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</si>
  <si>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</si>
  <si>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</si>
  <si>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</si>
  <si>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</si>
  <si>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</si>
  <si>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</si>
  <si>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</si>
  <si>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</si>
  <si>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</si>
  <si>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</si>
  <si>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</si>
  <si>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</si>
  <si>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</si>
  <si>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</si>
  <si>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</si>
  <si>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</si>
  <si>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</si>
  <si>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</si>
  <si>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</si>
  <si>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</si>
  <si>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</si>
  <si>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</si>
  <si>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</si>
  <si>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</si>
  <si>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</si>
  <si>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</si>
  <si>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</si>
  <si>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</si>
  <si>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</si>
  <si>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</si>
  <si>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</si>
  <si>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</si>
  <si>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</si>
  <si>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</si>
  <si>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</si>
  <si>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</si>
  <si>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</si>
  <si>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</si>
  <si>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</si>
  <si>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</si>
  <si>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</si>
  <si>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</si>
  <si>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</si>
  <si>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</si>
  <si>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</si>
  <si>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</si>
  <si>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</si>
  <si>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</si>
  <si>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</si>
  <si>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</si>
  <si>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</si>
  <si>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</si>
  <si>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</si>
  <si>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</si>
  <si>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</si>
  <si>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</si>
  <si>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</si>
  <si>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</si>
  <si>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</si>
  <si>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</si>
  <si>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</si>
  <si>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</si>
  <si>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</si>
  <si>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</si>
  <si>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</si>
  <si>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</si>
  <si>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</si>
  <si>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</si>
  <si>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</si>
  <si>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</si>
  <si>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</si>
  <si>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</si>
  <si>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</si>
  <si>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</si>
  <si>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</si>
  <si>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</si>
  <si>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</si>
  <si>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</si>
  <si>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</si>
  <si>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</si>
  <si>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</si>
  <si>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</si>
  <si>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</si>
  <si>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</si>
  <si>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</si>
  <si>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</si>
  <si>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</si>
  <si>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</si>
  <si>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</si>
  <si>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</si>
  <si>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</si>
  <si>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</si>
  <si>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</si>
  <si>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</si>
  <si>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</si>
  <si>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</si>
  <si>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</si>
  <si>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</si>
  <si>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</si>
  <si>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</si>
  <si>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</si>
  <si>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</si>
  <si>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</si>
  <si>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</si>
  <si>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</si>
  <si>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</si>
  <si>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</si>
  <si>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</si>
  <si>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</si>
  <si>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</si>
  <si>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</si>
  <si>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</si>
  <si>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</si>
  <si>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</si>
  <si>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</si>
  <si>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</si>
  <si>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</si>
  <si>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</si>
  <si>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</si>
  <si>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</si>
  <si>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</si>
  <si>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</si>
  <si>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</si>
  <si>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</si>
  <si>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</si>
  <si>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</si>
  <si>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</si>
  <si>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</si>
  <si>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</si>
  <si>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</si>
  <si>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</si>
  <si>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</si>
  <si>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</si>
  <si>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</si>
  <si>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</si>
  <si>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</si>
  <si>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</si>
  <si>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</si>
  <si>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</si>
  <si>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</si>
  <si>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</si>
  <si>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</si>
  <si>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</si>
  <si>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</si>
  <si>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</si>
  <si>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</si>
  <si>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</si>
  <si>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</si>
  <si>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</si>
  <si>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</si>
  <si>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</si>
  <si>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</si>
  <si>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</si>
  <si>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</si>
  <si>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</si>
  <si>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</si>
  <si>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</si>
  <si>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</si>
  <si>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</si>
  <si>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</si>
  <si>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</si>
  <si>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</si>
  <si>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</si>
  <si>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</si>
  <si>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</si>
  <si>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</si>
  <si>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</si>
  <si>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</si>
  <si>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</si>
  <si>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</si>
  <si>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</si>
  <si>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</si>
  <si>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</si>
  <si>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</si>
  <si>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</si>
  <si>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</si>
  <si>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</si>
  <si>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</si>
  <si>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</si>
  <si>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</si>
  <si>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</si>
  <si>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</si>
  <si>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</si>
  <si>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</si>
  <si>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</si>
  <si>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</si>
  <si>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</si>
  <si>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</si>
  <si>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</si>
  <si>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</si>
  <si>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</si>
  <si>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</si>
  <si>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</si>
  <si>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</si>
  <si>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</si>
  <si>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</si>
  <si>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</si>
  <si>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</si>
  <si>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</si>
  <si>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</si>
  <si>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</si>
  <si>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</si>
  <si>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</si>
  <si>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</si>
  <si>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</si>
  <si>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</si>
  <si>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</si>
  <si>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</si>
  <si>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</si>
  <si>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</si>
  <si>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</si>
  <si>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</si>
  <si>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</si>
  <si>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</si>
  <si>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</si>
  <si>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</si>
  <si>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</si>
  <si>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</si>
  <si>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</si>
  <si>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</si>
  <si>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</si>
  <si>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</si>
  <si>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</si>
  <si>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</si>
  <si>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</si>
  <si>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</si>
  <si>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</si>
  <si>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</si>
  <si>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</si>
  <si>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</si>
  <si>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</si>
  <si>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</si>
  <si>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</si>
  <si>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</si>
  <si>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</si>
  <si>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</si>
  <si>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</si>
  <si>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</si>
  <si>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</si>
  <si>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</si>
  <si>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</si>
  <si>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</si>
  <si>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</si>
  <si>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</si>
  <si>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</si>
  <si>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</si>
  <si>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</si>
  <si>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</si>
  <si>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</si>
  <si>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</si>
  <si>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</si>
  <si>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</si>
  <si>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</si>
  <si>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</si>
  <si>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</si>
  <si>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</si>
  <si>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</si>
  <si>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</si>
  <si>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</si>
  <si>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</si>
  <si>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</si>
  <si>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</si>
  <si>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</si>
  <si>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</si>
  <si>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</si>
  <si>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</si>
  <si>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</si>
  <si>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</si>
  <si>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</si>
  <si>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</si>
  <si>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</si>
  <si>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</si>
  <si>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</si>
  <si>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</si>
  <si>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</si>
  <si>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</si>
  <si>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</si>
  <si>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</si>
  <si>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</si>
  <si>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</si>
  <si>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</si>
  <si>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</si>
  <si>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</si>
  <si>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</si>
  <si>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</si>
  <si>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</si>
  <si>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</si>
  <si>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</si>
  <si>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</si>
  <si>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</si>
  <si>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</si>
  <si>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</si>
  <si>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</si>
  <si>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</si>
  <si>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</si>
  <si>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</si>
  <si>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</si>
  <si>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</si>
  <si>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</si>
  <si>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</si>
  <si>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</si>
  <si>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</si>
  <si>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</si>
  <si>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</si>
  <si>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</si>
  <si>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</si>
  <si>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</si>
  <si>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</si>
  <si>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</si>
  <si>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</si>
  <si>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</si>
  <si>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</si>
  <si>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</si>
  <si>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</si>
  <si>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</si>
  <si>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</si>
  <si>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</si>
  <si>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</si>
  <si>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</si>
  <si>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</si>
  <si>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</si>
  <si>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</si>
  <si>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</si>
  <si>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</si>
  <si>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</si>
  <si>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</si>
  <si>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</si>
  <si>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</si>
  <si>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</si>
  <si>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</si>
  <si>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</si>
  <si>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</si>
  <si>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</si>
  <si>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</si>
  <si>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</si>
  <si>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</si>
  <si>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</si>
  <si>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</si>
  <si>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</si>
  <si>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</si>
  <si>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</si>
  <si>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</si>
  <si>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</si>
  <si>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</si>
  <si>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</si>
  <si>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</si>
  <si>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</si>
  <si>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</si>
  <si>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</si>
  <si>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</si>
  <si>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</si>
  <si>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</si>
  <si>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</si>
  <si>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</si>
  <si>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</si>
  <si>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</si>
  <si>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</si>
  <si>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</si>
  <si>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</si>
  <si>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</si>
  <si>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</si>
  <si>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</si>
  <si>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</si>
  <si>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</si>
  <si>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</si>
  <si>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</si>
  <si>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</si>
  <si>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</si>
  <si>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</si>
  <si>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</si>
  <si>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</si>
  <si>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</si>
  <si>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</si>
  <si>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</si>
  <si>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</si>
  <si>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</si>
  <si>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</si>
  <si>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</si>
  <si>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</si>
  <si>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</si>
  <si>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</si>
  <si>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</si>
  <si>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</si>
  <si>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</si>
  <si>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</si>
  <si>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</si>
  <si>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</si>
  <si>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</si>
  <si>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</si>
  <si>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</si>
  <si>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</si>
  <si>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</si>
  <si>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</si>
  <si>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</si>
  <si>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</si>
  <si>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</si>
  <si>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</si>
  <si>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</si>
  <si>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</si>
  <si>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</si>
  <si>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</si>
  <si>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</si>
  <si>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</si>
  <si>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</si>
  <si>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</si>
  <si>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</si>
  <si>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</si>
  <si>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</si>
  <si>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</si>
  <si>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</si>
  <si>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</si>
  <si>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</si>
  <si>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</si>
  <si>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</si>
  <si>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</si>
  <si>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</si>
  <si>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</si>
  <si>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</si>
  <si>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</si>
  <si>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</si>
  <si>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</si>
  <si>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</si>
  <si>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</si>
  <si>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</si>
  <si>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</si>
  <si>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</si>
  <si>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</si>
  <si>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</si>
  <si>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</si>
  <si>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</si>
  <si>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</si>
  <si>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</si>
  <si>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</si>
  <si>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</si>
  <si>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</si>
  <si>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</si>
  <si>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</si>
  <si>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</si>
  <si>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</si>
  <si>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</si>
  <si>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</si>
  <si>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</si>
  <si>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</si>
  <si>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</si>
  <si>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</si>
  <si>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</si>
  <si>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</si>
  <si>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</si>
  <si>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</si>
  <si>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</si>
  <si>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</si>
  <si>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</si>
  <si>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</si>
  <si>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</si>
  <si>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</si>
  <si>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</si>
  <si>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</si>
  <si>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</si>
  <si>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</si>
  <si>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</si>
  <si>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</si>
  <si>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</si>
  <si>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</si>
  <si>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</si>
  <si>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</si>
  <si>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</si>
  <si>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</si>
  <si>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</si>
  <si>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</si>
  <si>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</si>
  <si>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</si>
  <si>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</si>
  <si>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</si>
  <si>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</si>
  <si>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</si>
  <si>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</si>
  <si>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</si>
  <si>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</si>
  <si>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</si>
  <si>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</si>
  <si>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</si>
  <si>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</si>
  <si>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</si>
  <si>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</si>
  <si>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</si>
  <si>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</si>
  <si>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</si>
  <si>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</si>
  <si>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</si>
  <si>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</si>
  <si>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</si>
  <si>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</si>
  <si>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</si>
  <si>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</si>
  <si>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</si>
  <si>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</si>
  <si>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</si>
  <si>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</si>
  <si>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</si>
  <si>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</si>
  <si>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</si>
  <si>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</si>
  <si>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</si>
  <si>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</si>
  <si>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</si>
  <si>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</si>
  <si>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</si>
  <si>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</si>
  <si>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</si>
  <si>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</si>
  <si>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</si>
  <si>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</si>
  <si>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</si>
  <si>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</si>
  <si>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</si>
  <si>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</si>
  <si>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</si>
  <si>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</si>
  <si>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</si>
  <si>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</si>
  <si>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</si>
  <si>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</si>
  <si>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</si>
  <si>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</si>
  <si>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</si>
  <si>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</si>
  <si>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</si>
  <si>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</si>
  <si>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</si>
  <si>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</si>
  <si>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</si>
  <si>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</si>
  <si>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</si>
  <si>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</si>
  <si>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</si>
  <si>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</si>
  <si>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</si>
  <si>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</si>
  <si>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</si>
  <si>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</si>
  <si>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</si>
  <si>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</si>
  <si>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</si>
  <si>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</si>
  <si>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</si>
  <si>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</si>
  <si>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</si>
  <si>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</si>
  <si>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</si>
  <si>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</si>
  <si>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</si>
  <si>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</si>
  <si>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</si>
  <si>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</si>
  <si>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</si>
  <si>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</si>
  <si>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</si>
  <si>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</si>
  <si>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</si>
  <si>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</si>
  <si>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</si>
  <si>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</si>
  <si>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</si>
  <si>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</si>
  <si>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</si>
  <si>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</si>
  <si>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</si>
  <si>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</si>
  <si>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</si>
  <si>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</si>
  <si>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</si>
  <si>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</si>
  <si>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</si>
  <si>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</si>
  <si>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</si>
  <si>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</si>
  <si>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</si>
  <si>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</si>
  <si>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</si>
  <si>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</si>
  <si>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</si>
  <si>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</si>
  <si>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</si>
  <si>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</si>
  <si>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</si>
  <si>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</si>
  <si>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</si>
  <si>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</si>
  <si>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</si>
  <si>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</si>
  <si>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</si>
  <si>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</si>
  <si>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</si>
  <si>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</si>
  <si>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</si>
  <si>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</si>
  <si>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</si>
  <si>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</si>
  <si>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</si>
  <si>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</si>
  <si>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</si>
  <si>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</si>
  <si>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</si>
  <si>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</si>
  <si>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</si>
  <si>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</si>
  <si>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</si>
  <si>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</si>
  <si>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</si>
  <si>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</si>
  <si>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</si>
  <si>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</si>
  <si>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</si>
  <si>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</si>
  <si>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</si>
  <si>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</si>
  <si>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</si>
  <si>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</si>
  <si>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</si>
  <si>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</si>
  <si>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</si>
  <si>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</si>
  <si>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</si>
  <si>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</si>
  <si>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</si>
  <si>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</si>
  <si>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</si>
  <si>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</si>
  <si>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</si>
  <si>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</si>
  <si>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</si>
  <si>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</si>
  <si>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</si>
  <si>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</si>
  <si>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</si>
  <si>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</si>
  <si>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</si>
  <si>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</si>
  <si>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</si>
  <si>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</si>
  <si>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</si>
  <si>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</si>
  <si>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</si>
  <si>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</si>
  <si>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</si>
  <si>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</si>
  <si>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</si>
  <si>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</si>
  <si>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</si>
  <si>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</si>
  <si>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</si>
  <si>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</si>
  <si>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</si>
  <si>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</si>
  <si>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</si>
  <si>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</si>
  <si>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</si>
  <si>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</si>
  <si>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</si>
  <si>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</si>
  <si>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</si>
  <si>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</si>
  <si>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</si>
  <si>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</si>
  <si>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</si>
  <si>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</si>
  <si>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</si>
  <si>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</si>
  <si>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</si>
  <si>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</si>
  <si>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</si>
  <si>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</si>
  <si>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</si>
  <si>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</si>
  <si>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</si>
  <si>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</si>
  <si>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</si>
  <si>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</si>
  <si>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</si>
  <si>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</si>
  <si>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</si>
  <si>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</si>
  <si>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</si>
  <si>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</si>
  <si>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</si>
  <si>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</si>
  <si>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</si>
  <si>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</si>
  <si>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</si>
  <si>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</si>
  <si>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</si>
  <si>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</si>
  <si>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</si>
  <si>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</si>
  <si>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</si>
  <si>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</si>
  <si>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</si>
  <si>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</si>
  <si>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</si>
  <si>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</si>
  <si>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</si>
  <si>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</si>
  <si>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</si>
  <si>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</si>
  <si>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</si>
  <si>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</si>
  <si>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</si>
  <si>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</si>
  <si>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</si>
  <si>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</si>
  <si>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</si>
  <si>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</si>
  <si>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</si>
  <si>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</si>
  <si>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</si>
  <si>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</si>
  <si>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</si>
  <si>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</si>
  <si>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</si>
  <si>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</si>
  <si>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</si>
  <si>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</si>
  <si>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</si>
  <si>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</si>
  <si>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</si>
  <si>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</si>
  <si>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</si>
  <si>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</si>
  <si>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</si>
  <si>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</si>
  <si>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</si>
  <si>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</si>
  <si>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</si>
  <si>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</si>
  <si>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</si>
  <si>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</si>
  <si>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</si>
  <si>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</si>
  <si>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</si>
  <si>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</si>
  <si>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</si>
  <si>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</si>
  <si>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</si>
  <si>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</si>
  <si>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</si>
  <si>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</si>
  <si>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</si>
  <si>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</si>
  <si>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</si>
  <si>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</si>
  <si>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</si>
  <si>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</si>
  <si>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</si>
  <si>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</si>
  <si>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</si>
  <si>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</si>
  <si>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</si>
  <si>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</si>
  <si>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</si>
  <si>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</si>
  <si>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</si>
  <si>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</si>
  <si>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</si>
  <si>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</si>
  <si>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</si>
  <si>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</si>
  <si>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</si>
  <si>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</si>
  <si>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</si>
  <si>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</si>
  <si>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</si>
  <si>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</si>
  <si>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</si>
  <si>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</si>
  <si>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</si>
  <si>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</si>
  <si>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</si>
  <si>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</si>
  <si>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</si>
  <si>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</si>
  <si>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</si>
  <si>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</si>
  <si>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</si>
  <si>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</si>
  <si>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</si>
  <si>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</si>
  <si>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</si>
  <si>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</si>
  <si>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</si>
  <si>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</si>
  <si>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</si>
  <si>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</si>
  <si>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</si>
  <si>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</si>
  <si>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</si>
  <si>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</si>
  <si>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</si>
  <si>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</si>
  <si>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</si>
  <si>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</si>
  <si>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</si>
  <si>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</si>
  <si>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</si>
  <si>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</si>
  <si>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</si>
  <si>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</si>
  <si>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</si>
  <si>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</si>
  <si>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</si>
  <si>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</si>
  <si>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</si>
  <si>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</si>
  <si>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</si>
  <si>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</si>
  <si>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</si>
  <si>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</si>
  <si>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</si>
  <si>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</si>
  <si>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</si>
  <si>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</si>
  <si>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</si>
  <si>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</si>
  <si>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</si>
  <si>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</si>
  <si>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</si>
  <si>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</si>
  <si>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</si>
  <si>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</si>
  <si>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</si>
  <si>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</si>
  <si>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</si>
  <si>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</si>
  <si>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</si>
  <si>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</si>
  <si>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</si>
  <si>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</si>
  <si>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</si>
  <si>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</si>
  <si>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</si>
  <si>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</si>
  <si>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</si>
  <si>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</si>
  <si>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</si>
  <si>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</si>
  <si>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</si>
  <si>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</si>
  <si>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</si>
  <si>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</si>
  <si>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</si>
  <si>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</si>
  <si>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</si>
  <si>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</si>
  <si>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</si>
  <si>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</si>
  <si>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</si>
  <si>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</si>
  <si>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</si>
  <si>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</si>
  <si>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</si>
  <si>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</si>
  <si>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</si>
  <si>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</si>
  <si>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</si>
  <si>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</si>
  <si>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</si>
  <si>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</si>
  <si>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</si>
  <si>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</si>
  <si>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</si>
  <si>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</si>
  <si>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</si>
  <si>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</si>
  <si>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</si>
  <si>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</si>
  <si>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</si>
  <si>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</si>
  <si>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</si>
  <si>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</si>
  <si>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</si>
  <si>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</si>
  <si>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</si>
  <si>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</si>
  <si>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</si>
  <si>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</si>
  <si>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</si>
  <si>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</si>
  <si>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</si>
  <si>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</si>
  <si>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</si>
  <si>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</si>
  <si>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</si>
  <si>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</si>
  <si>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</si>
  <si>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</si>
  <si>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</si>
  <si>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</si>
  <si>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</si>
  <si>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</si>
  <si>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</si>
  <si>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</si>
  <si>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</si>
  <si>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</si>
  <si>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</si>
  <si>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</si>
  <si>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</si>
  <si>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</si>
  <si>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</si>
  <si>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</si>
  <si>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</si>
  <si>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</si>
  <si>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</si>
  <si>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</si>
  <si>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</si>
  <si>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</si>
  <si>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</si>
  <si>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</si>
  <si>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</si>
  <si>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</si>
  <si>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</si>
  <si>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</si>
  <si>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</si>
  <si>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</si>
  <si>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</si>
  <si>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</si>
  <si>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</si>
  <si>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</si>
  <si>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</si>
  <si>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</si>
  <si>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</si>
  <si>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</si>
  <si>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</si>
  <si>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</si>
  <si>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</si>
  <si>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</si>
  <si>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</si>
  <si>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</si>
  <si>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</si>
  <si>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</si>
  <si>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</si>
  <si>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</si>
  <si>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</si>
  <si>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</si>
  <si>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</si>
  <si>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</si>
  <si>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</si>
  <si>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</si>
  <si>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</si>
  <si>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</si>
  <si>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</si>
  <si>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</si>
  <si>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</si>
  <si>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</si>
  <si>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</si>
  <si>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</si>
  <si>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</si>
  <si>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</si>
  <si>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</si>
  <si>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</si>
  <si>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</si>
  <si>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</si>
  <si>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</si>
  <si>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</si>
  <si>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</si>
  <si>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</si>
  <si>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</si>
  <si>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</si>
  <si>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</si>
  <si>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</si>
  <si>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</si>
  <si>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</si>
  <si>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</si>
  <si>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</si>
  <si>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</si>
  <si>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</si>
  <si>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</si>
  <si>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</si>
  <si>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</si>
  <si>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</si>
  <si>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</si>
  <si>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</si>
  <si>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</si>
  <si>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</si>
  <si>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</si>
  <si>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</si>
  <si>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</si>
  <si>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</si>
  <si>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</si>
  <si>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</si>
  <si>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</si>
  <si>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</si>
  <si>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</si>
  <si>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</si>
  <si>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</si>
  <si>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</si>
  <si>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</si>
  <si>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</si>
  <si>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</si>
  <si>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</si>
  <si>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</si>
  <si>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</si>
  <si>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</si>
  <si>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</si>
  <si>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</si>
  <si>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</si>
  <si>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</si>
  <si>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</si>
  <si>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</si>
  <si>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</si>
  <si>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</si>
  <si>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</si>
  <si>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</si>
  <si>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</si>
  <si>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</si>
  <si>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</si>
  <si>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</si>
  <si>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</si>
  <si>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</si>
  <si>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</si>
  <si>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</si>
  <si>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</si>
  <si>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</si>
  <si>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</si>
  <si>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</si>
  <si>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</si>
  <si>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</si>
  <si>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</si>
  <si>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</si>
  <si>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</si>
  <si>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</si>
  <si>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</si>
  <si>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</si>
  <si>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</si>
  <si>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</si>
  <si>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</si>
  <si>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</si>
  <si>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</si>
  <si>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</si>
  <si>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</si>
  <si>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</si>
  <si>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</si>
  <si>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</si>
  <si>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</si>
  <si>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</si>
  <si>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</si>
  <si>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</si>
  <si>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</si>
  <si>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</si>
  <si>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</si>
  <si>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</si>
  <si>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</si>
  <si>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</si>
  <si>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</si>
  <si>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</si>
  <si>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</si>
  <si>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</si>
  <si>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</si>
  <si>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</si>
  <si>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</si>
  <si>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</si>
  <si>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</si>
  <si>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</si>
  <si>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</si>
  <si>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</si>
  <si>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</si>
  <si>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</si>
  <si>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</si>
  <si>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</si>
  <si>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</si>
  <si>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</si>
  <si>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</si>
  <si>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</si>
  <si>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</si>
  <si>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</si>
  <si>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</si>
  <si>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</si>
  <si>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</si>
  <si>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</si>
  <si>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</si>
  <si>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</si>
  <si>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</si>
  <si>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</si>
  <si>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</si>
  <si>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</si>
  <si>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</si>
  <si>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</si>
  <si>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</si>
  <si>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</si>
  <si>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</si>
  <si>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</si>
  <si>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</si>
  <si>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</si>
  <si>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</si>
  <si>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</si>
  <si>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</si>
  <si>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</si>
  <si>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</si>
  <si>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</si>
  <si>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</si>
  <si>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</si>
  <si>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</si>
  <si>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</si>
  <si>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</si>
  <si>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</si>
  <si>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</si>
  <si>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</si>
  <si>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</si>
  <si>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</si>
  <si>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</si>
  <si>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</si>
  <si>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</si>
  <si>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</si>
  <si>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</si>
  <si>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</si>
  <si>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</si>
  <si>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</si>
  <si>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</si>
  <si>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</si>
  <si>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</si>
  <si>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</si>
  <si>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</si>
  <si>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</si>
  <si>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</si>
  <si>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</si>
  <si>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</si>
  <si>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</si>
  <si>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</si>
  <si>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</si>
  <si>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</si>
  <si>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</si>
  <si>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</si>
  <si>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</si>
  <si>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</si>
  <si>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</si>
  <si>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</si>
  <si>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</si>
  <si>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</si>
  <si>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</si>
  <si>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</si>
  <si>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</si>
  <si>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</si>
  <si>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</si>
  <si>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</si>
  <si>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</si>
  <si>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</si>
  <si>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</si>
  <si>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</si>
  <si>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</si>
  <si>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</si>
  <si>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</si>
  <si>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</si>
  <si>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</si>
  <si>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</si>
  <si>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</si>
  <si>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</si>
  <si>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</si>
  <si>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</si>
  <si>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</si>
  <si>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</si>
  <si>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</si>
  <si>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</si>
  <si>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</si>
  <si>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</si>
  <si>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</si>
  <si>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</si>
  <si>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</si>
  <si>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</si>
  <si>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</si>
  <si>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</si>
  <si>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</si>
  <si>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</si>
  <si>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</si>
  <si>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</si>
  <si>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</si>
  <si>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</si>
  <si>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</si>
  <si>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</si>
  <si>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</si>
  <si>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</si>
  <si>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</si>
  <si>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</si>
  <si>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</si>
  <si>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</si>
  <si>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</si>
  <si>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</si>
  <si>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</si>
  <si>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</si>
  <si>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</si>
  <si>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</si>
  <si>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</si>
  <si>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</si>
  <si>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</si>
  <si>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</si>
  <si>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</si>
  <si>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</si>
  <si>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</si>
  <si>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</si>
  <si>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</si>
  <si>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</si>
  <si>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</si>
  <si>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</si>
  <si>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</si>
  <si>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</si>
  <si>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</si>
  <si>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</si>
  <si>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</si>
  <si>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</si>
  <si>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</si>
  <si>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</si>
  <si>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</si>
  <si>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</si>
  <si>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</si>
  <si>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</si>
  <si>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</si>
  <si>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</si>
  <si>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</si>
  <si>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</si>
  <si>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</si>
  <si>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</si>
  <si>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</si>
  <si>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</si>
  <si>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</si>
  <si>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</si>
  <si>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</si>
  <si>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</si>
  <si>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</si>
  <si>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</si>
  <si>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</si>
  <si>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</si>
  <si>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</si>
  <si>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</si>
  <si>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</si>
  <si>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</si>
  <si>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</si>
  <si>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</si>
  <si>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</si>
  <si>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</si>
  <si>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</si>
  <si>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</si>
  <si>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</si>
  <si>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</si>
  <si>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</si>
  <si>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</si>
  <si>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</si>
  <si>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</si>
  <si>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</si>
  <si>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</si>
  <si>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</si>
  <si>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</si>
  <si>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</si>
  <si>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</si>
  <si>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</si>
  <si>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</si>
  <si>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</si>
  <si>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</si>
  <si>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</si>
  <si>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</si>
  <si>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</si>
  <si>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</si>
  <si>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</si>
  <si>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</si>
  <si>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</si>
  <si>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</si>
  <si>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</si>
  <si>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</si>
  <si>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</si>
  <si>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</si>
  <si>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</si>
  <si>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</si>
  <si>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</si>
  <si>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</si>
  <si>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</si>
  <si>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</si>
  <si>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</si>
  <si>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</si>
  <si>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</si>
  <si>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</si>
  <si>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</si>
  <si>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</si>
  <si>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</si>
  <si>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</si>
  <si>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</si>
  <si>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</si>
  <si>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</si>
  <si>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</si>
  <si>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</si>
  <si>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</si>
  <si>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</si>
  <si>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</si>
  <si>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</si>
  <si>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</si>
  <si>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</si>
  <si>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</si>
  <si>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</si>
  <si>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</si>
  <si>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</si>
  <si>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</si>
  <si>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</si>
  <si>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</si>
  <si>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</si>
  <si>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</si>
  <si>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</si>
  <si>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</si>
  <si>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</si>
  <si>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</si>
  <si>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</si>
  <si>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</si>
  <si>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</si>
  <si>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</si>
  <si>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</si>
  <si>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</si>
  <si>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</si>
  <si>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</si>
  <si>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</si>
  <si>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</si>
  <si>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</si>
  <si>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</si>
  <si>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</si>
  <si>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</si>
  <si>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</si>
  <si>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</si>
  <si>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</si>
  <si>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</si>
  <si>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</si>
  <si>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</si>
  <si>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</si>
  <si>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</si>
  <si>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</si>
  <si>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</si>
  <si>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</si>
  <si>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</si>
  <si>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</si>
  <si>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</si>
  <si>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</si>
  <si>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</si>
  <si>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</si>
  <si>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</si>
  <si>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</si>
  <si>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</si>
  <si>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</si>
  <si>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</si>
  <si>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</si>
  <si>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</si>
  <si>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</si>
  <si>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</si>
  <si>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</si>
  <si>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</si>
  <si>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</si>
  <si>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</si>
  <si>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</si>
  <si>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</si>
  <si>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</si>
  <si>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</si>
  <si>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</si>
  <si>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</si>
  <si>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</si>
  <si>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</si>
  <si>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</si>
  <si>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</si>
  <si>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</si>
  <si>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</si>
  <si>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</si>
  <si>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</si>
  <si>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</si>
  <si>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</si>
  <si>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</si>
  <si>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</si>
  <si>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</si>
  <si>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</si>
  <si>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</si>
  <si>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</si>
  <si>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</si>
  <si>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</si>
  <si>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</si>
  <si>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</si>
  <si>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</si>
  <si>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</si>
  <si>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</si>
  <si>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</si>
  <si>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</si>
  <si>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</si>
  <si>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</si>
  <si>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</si>
  <si>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</si>
  <si>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</si>
  <si>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</si>
  <si>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</si>
  <si>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</si>
  <si>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</si>
  <si>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</si>
  <si>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</si>
  <si>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</si>
  <si>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</si>
  <si>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</si>
  <si>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</si>
  <si>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</si>
  <si>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</si>
  <si>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</si>
  <si>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</si>
  <si>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</si>
  <si>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</si>
  <si>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</si>
  <si>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</si>
  <si>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</si>
  <si>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</si>
  <si>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</si>
  <si>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</si>
  <si>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</si>
  <si>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</si>
  <si>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</si>
  <si>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</si>
  <si>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</si>
  <si>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</si>
  <si>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</si>
  <si>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</si>
  <si>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</si>
  <si>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</si>
  <si>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</si>
  <si>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</si>
  <si>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</si>
  <si>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</si>
  <si>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</si>
  <si>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</si>
  <si>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</si>
  <si>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</si>
  <si>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</si>
  <si>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</si>
  <si>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</si>
  <si>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</si>
  <si>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</si>
  <si>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</si>
  <si>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</si>
  <si>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</si>
  <si>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</si>
  <si>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</si>
  <si>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</si>
  <si>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</si>
  <si>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</si>
  <si>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</si>
  <si>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</si>
  <si>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</si>
  <si>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</si>
  <si>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</si>
  <si>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</si>
  <si>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</si>
  <si>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</si>
  <si>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</si>
  <si>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</si>
  <si>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</si>
  <si>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</si>
  <si>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</si>
  <si>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</si>
  <si>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</si>
  <si>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</si>
  <si>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</si>
  <si>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</si>
  <si>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</si>
  <si>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</si>
  <si>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</si>
  <si>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</si>
  <si>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</si>
  <si>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</si>
  <si>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</si>
  <si>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</si>
  <si>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</si>
  <si>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</si>
  <si>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</si>
  <si>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</si>
  <si>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</si>
  <si>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</si>
  <si>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</si>
  <si>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</si>
  <si>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</si>
  <si>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</si>
  <si>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</si>
  <si>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</si>
  <si>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</si>
  <si>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</si>
  <si>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</si>
  <si>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</si>
  <si>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</si>
  <si>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</si>
  <si>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</si>
  <si>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</si>
  <si>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</si>
  <si>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</si>
  <si>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</si>
  <si>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</si>
  <si>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</si>
  <si>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</si>
  <si>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</si>
  <si>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</si>
  <si>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</si>
  <si>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</si>
  <si>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</si>
  <si>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</si>
  <si>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</si>
  <si>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</si>
  <si>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</si>
  <si>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</si>
  <si>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</si>
  <si>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</si>
  <si>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</si>
  <si>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</si>
  <si>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</si>
  <si>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</si>
  <si>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</si>
  <si>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</si>
  <si>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</si>
  <si>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</si>
  <si>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</si>
  <si>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</si>
  <si>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</si>
  <si>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</si>
  <si>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</si>
  <si>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</si>
  <si>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</si>
  <si>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</si>
  <si>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</si>
  <si>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</si>
  <si>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</si>
  <si>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</si>
  <si>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</si>
  <si>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</si>
  <si>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</si>
  <si>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</si>
  <si>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</si>
  <si>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</si>
  <si>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</si>
  <si>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</si>
  <si>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</si>
  <si>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</si>
  <si>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</si>
  <si>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</si>
  <si>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</si>
  <si>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</si>
  <si>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</si>
  <si>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</si>
  <si>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</si>
  <si>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</si>
  <si>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</si>
  <si>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</si>
  <si>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</si>
  <si>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</si>
  <si>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</si>
  <si>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</si>
  <si>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</si>
  <si>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</si>
  <si>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</si>
  <si>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</si>
  <si>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</si>
  <si>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</si>
  <si>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</si>
  <si>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</si>
  <si>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</si>
  <si>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</si>
  <si>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</si>
  <si>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</si>
  <si>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</si>
  <si>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</si>
  <si>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</si>
  <si>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</si>
  <si>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</si>
  <si>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</si>
  <si>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</si>
  <si>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</si>
  <si>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</si>
  <si>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</si>
  <si>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</si>
  <si>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</si>
  <si>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</si>
  <si>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</si>
  <si>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</si>
  <si>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</si>
  <si>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</si>
  <si>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</si>
  <si>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</si>
  <si>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</si>
  <si>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</si>
  <si>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</si>
  <si>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</si>
  <si>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</si>
  <si>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</si>
  <si>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</si>
  <si>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</si>
  <si>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</si>
  <si>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</si>
  <si>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</si>
  <si>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</si>
  <si>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</si>
  <si>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</si>
  <si>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</si>
  <si>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</si>
  <si>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</si>
  <si>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</si>
  <si>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</si>
  <si>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</si>
  <si>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</si>
  <si>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</si>
  <si>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</si>
  <si>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</si>
  <si>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</si>
  <si>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</si>
  <si>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</si>
  <si>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</si>
  <si>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</si>
  <si>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</si>
  <si>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</si>
  <si>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</si>
  <si>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</si>
  <si>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</si>
  <si>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</si>
  <si>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</si>
  <si>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</si>
  <si>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</si>
  <si>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</si>
  <si>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</si>
  <si>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</si>
  <si>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</si>
  <si>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</si>
  <si>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</si>
  <si>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</si>
  <si>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</si>
  <si>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</si>
  <si>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</si>
  <si>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</si>
  <si>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</si>
  <si>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</si>
  <si>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</si>
  <si>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</si>
  <si>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</si>
  <si>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</si>
  <si>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</si>
  <si>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</si>
  <si>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</si>
  <si>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</si>
  <si>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</si>
  <si>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</si>
  <si>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</si>
  <si>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</si>
  <si>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</si>
  <si>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</si>
  <si>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</si>
  <si>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</si>
  <si>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</si>
  <si>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</si>
  <si>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</si>
  <si>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</si>
  <si>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</si>
  <si>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</si>
  <si>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</si>
  <si>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</si>
  <si>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</si>
  <si>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</si>
  <si>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</si>
  <si>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</si>
  <si>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</si>
  <si>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</si>
  <si>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</si>
  <si>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</si>
  <si>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</si>
  <si>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</si>
  <si>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</si>
  <si>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</si>
  <si>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</si>
  <si>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</si>
  <si>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</si>
  <si>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</si>
  <si>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</si>
  <si>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</si>
  <si>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</si>
  <si>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</si>
  <si>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</si>
  <si>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</si>
  <si>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</si>
  <si>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</si>
  <si>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</si>
  <si>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</si>
  <si>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</si>
  <si>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</si>
  <si>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</si>
  <si>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</si>
  <si>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</si>
  <si>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</si>
  <si>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</si>
  <si>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</si>
  <si>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</si>
  <si>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</si>
  <si>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</si>
  <si>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</si>
  <si>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</si>
  <si>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</si>
  <si>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</si>
  <si>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</si>
  <si>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</si>
  <si>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</si>
  <si>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</si>
  <si>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</si>
  <si>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</si>
  <si>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</si>
  <si>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</si>
  <si>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</si>
  <si>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</si>
  <si>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</si>
  <si>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</si>
  <si>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</si>
  <si>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</si>
  <si>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</si>
  <si>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</si>
  <si>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</si>
  <si>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</si>
  <si>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</si>
  <si>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</si>
  <si>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</si>
  <si>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</si>
  <si>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</si>
  <si>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</si>
  <si>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</si>
  <si>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</si>
  <si>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</si>
  <si>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</si>
  <si>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</si>
  <si>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</si>
  <si>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</si>
  <si>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</si>
  <si>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</si>
  <si>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</si>
  <si>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</si>
  <si>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</si>
  <si>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</si>
  <si>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</si>
  <si>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</si>
  <si>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</si>
  <si>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</si>
  <si>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</si>
  <si>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</si>
  <si>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</si>
  <si>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</si>
  <si>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</si>
  <si>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</si>
  <si>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</si>
  <si>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</si>
  <si>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</si>
  <si>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</si>
  <si>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</si>
  <si>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</si>
  <si>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</si>
  <si>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</si>
  <si>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</si>
  <si>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</si>
  <si>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</si>
  <si>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</si>
  <si>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</si>
  <si>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</si>
  <si>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</si>
  <si>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</si>
  <si>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</si>
  <si>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</si>
  <si>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</si>
  <si>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</si>
  <si>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</si>
  <si>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</si>
  <si>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</si>
  <si>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</si>
  <si>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</si>
  <si>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</si>
  <si>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</si>
  <si>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</si>
  <si>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</si>
  <si>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</si>
  <si>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</si>
  <si>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</si>
  <si>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</si>
  <si>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</si>
  <si>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</si>
  <si>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</si>
  <si>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</si>
  <si>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</si>
  <si>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</si>
  <si>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</si>
  <si>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</si>
  <si>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</si>
  <si>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</si>
  <si>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</si>
  <si>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</si>
  <si>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</si>
  <si>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</si>
  <si>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</si>
  <si>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</si>
  <si>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</si>
  <si>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</si>
  <si>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</si>
  <si>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</si>
  <si>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</si>
  <si>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</si>
  <si>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</si>
  <si>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</si>
  <si>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</si>
  <si>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</si>
  <si>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</si>
  <si>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</si>
  <si>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</si>
  <si>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</si>
  <si>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</si>
  <si>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</si>
  <si>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</si>
  <si>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</si>
  <si>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</si>
  <si>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</si>
  <si>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</si>
  <si>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</si>
  <si>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</si>
  <si>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</si>
  <si>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</si>
  <si>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</si>
  <si>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</si>
  <si>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</si>
  <si>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</si>
  <si>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</si>
  <si>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</si>
  <si>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</si>
  <si>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</si>
  <si>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</si>
  <si>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</si>
  <si>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</si>
  <si>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</si>
  <si>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</si>
  <si>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</si>
  <si>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</si>
  <si>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</si>
  <si>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</si>
  <si>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</si>
  <si>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</si>
  <si>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</si>
  <si>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</si>
  <si>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</si>
  <si>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</si>
  <si>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</si>
  <si>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</si>
  <si>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</si>
  <si>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</si>
  <si>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</si>
  <si>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</si>
  <si>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</si>
  <si>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</si>
  <si>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</si>
  <si>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</si>
  <si>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</si>
  <si>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</si>
  <si>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</si>
  <si>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</si>
  <si>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</si>
  <si>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</si>
  <si>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</si>
  <si>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</si>
  <si>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</si>
  <si>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</si>
  <si>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</si>
  <si>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</si>
  <si>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</si>
  <si>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</si>
  <si>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</si>
  <si>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</si>
  <si>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</si>
  <si>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</si>
  <si>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</si>
  <si>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</si>
  <si>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</si>
  <si>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</si>
  <si>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</si>
  <si>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</si>
  <si>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</si>
  <si>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</si>
  <si>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</si>
  <si>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</si>
  <si>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</si>
  <si>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</si>
  <si>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</si>
  <si>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</si>
  <si>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</si>
  <si>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</si>
  <si>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</si>
  <si>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</si>
  <si>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</si>
  <si>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</si>
  <si>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</si>
  <si>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</si>
  <si>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</si>
  <si>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</si>
  <si>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</si>
  <si>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</si>
  <si>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</si>
  <si>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</si>
  <si>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</si>
  <si>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</si>
  <si>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</si>
  <si>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</si>
  <si>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</si>
  <si>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</si>
  <si>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</si>
  <si>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</si>
  <si>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</si>
  <si>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</si>
  <si>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</si>
  <si>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</si>
  <si>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</si>
  <si>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</si>
  <si>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</si>
  <si>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</si>
  <si>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</si>
  <si>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</si>
  <si>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</si>
  <si>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</si>
  <si>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</si>
  <si>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</si>
  <si>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</si>
  <si>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</si>
  <si>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</si>
  <si>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</si>
  <si>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</si>
  <si>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</si>
  <si>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</si>
  <si>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</si>
  <si>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</si>
  <si>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</si>
  <si>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</si>
  <si>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</si>
  <si>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</si>
  <si>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</si>
  <si>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</si>
  <si>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</si>
  <si>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</si>
  <si>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</si>
  <si>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</si>
  <si>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</si>
  <si>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</si>
  <si>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</si>
  <si>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</si>
  <si>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</si>
  <si>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</si>
  <si>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</si>
  <si>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</si>
  <si>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</si>
  <si>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</si>
  <si>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</si>
  <si>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</si>
  <si>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</si>
  <si>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</si>
  <si>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</si>
  <si>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</si>
  <si>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</si>
  <si>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</si>
  <si>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</si>
  <si>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</si>
  <si>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</si>
  <si>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</si>
  <si>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</si>
  <si>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</si>
  <si>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</si>
  <si>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</si>
  <si>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</si>
  <si>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</si>
  <si>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</si>
  <si>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</si>
  <si>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</si>
  <si>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</si>
  <si>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</si>
  <si>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</si>
  <si>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</si>
  <si>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</si>
  <si>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</si>
  <si>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</si>
  <si>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</si>
  <si>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</si>
  <si>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</si>
  <si>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</si>
  <si>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</si>
  <si>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</si>
  <si>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</si>
  <si>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</si>
  <si>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</si>
  <si>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</si>
  <si>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</si>
  <si>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</si>
  <si>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</si>
  <si>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</si>
  <si>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</si>
  <si>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</si>
  <si>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</si>
  <si>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</si>
  <si>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</si>
  <si>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</si>
  <si>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</si>
  <si>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</si>
  <si>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</si>
  <si>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</si>
  <si>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</si>
  <si>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</si>
  <si>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</si>
  <si>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</si>
  <si>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</si>
  <si>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</si>
  <si>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</si>
  <si>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</si>
  <si>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</si>
  <si>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</si>
  <si>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</si>
  <si>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</si>
  <si>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</si>
  <si>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</si>
  <si>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</si>
  <si>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</si>
  <si>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</si>
  <si>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</si>
  <si>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</si>
  <si>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</si>
  <si>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</si>
  <si>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</si>
  <si>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</si>
  <si>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</si>
  <si>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</si>
  <si>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</si>
  <si>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</si>
  <si>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</si>
  <si>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</si>
  <si>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</si>
  <si>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</si>
  <si>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</si>
  <si>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</si>
  <si>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</si>
  <si>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</si>
  <si>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</si>
  <si>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</si>
  <si>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</si>
  <si>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</si>
  <si>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</si>
  <si>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</si>
  <si>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</si>
  <si>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</si>
  <si>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</si>
  <si>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</si>
  <si>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</si>
  <si>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</si>
  <si>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</si>
  <si>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</si>
  <si>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</si>
  <si>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</si>
  <si>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</si>
  <si>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</si>
  <si>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</si>
  <si>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</si>
  <si>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</si>
  <si>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</si>
  <si>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</si>
  <si>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</si>
  <si>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</si>
  <si>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</si>
  <si>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</si>
  <si>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</si>
  <si>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</si>
  <si>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</si>
  <si>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</si>
  <si>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</si>
  <si>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</si>
  <si>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</si>
  <si>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</si>
  <si>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</si>
  <si>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</si>
  <si>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</si>
  <si>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</si>
  <si>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</si>
  <si>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</si>
  <si>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</si>
  <si>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</si>
  <si>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</si>
  <si>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</si>
  <si>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</si>
  <si>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</si>
  <si>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</si>
  <si>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</si>
  <si>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</si>
  <si>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</si>
  <si>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</si>
  <si>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</si>
  <si>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</si>
  <si>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</si>
  <si>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</si>
  <si>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</si>
  <si>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</si>
  <si>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</si>
  <si>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</si>
  <si>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</si>
  <si>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</si>
  <si>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</si>
  <si>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</si>
  <si>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</si>
  <si>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</si>
  <si>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</si>
  <si>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</si>
  <si>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</si>
  <si>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</si>
  <si>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</si>
  <si>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</si>
  <si>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</si>
  <si>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</si>
  <si>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</si>
  <si>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</si>
  <si>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</si>
  <si>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</si>
  <si>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</si>
  <si>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</si>
  <si>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</si>
  <si>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</si>
  <si>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</si>
  <si>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</si>
  <si>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</si>
  <si>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</si>
  <si>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</si>
  <si>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</si>
  <si>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</si>
  <si>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</si>
  <si>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</si>
  <si>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</si>
  <si>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</si>
  <si>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</si>
  <si>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</si>
  <si>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</si>
  <si>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</si>
  <si>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</si>
  <si>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</si>
  <si>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</si>
  <si>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</si>
  <si>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</si>
  <si>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</si>
  <si>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</si>
  <si>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</si>
  <si>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</si>
  <si>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</si>
  <si>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</si>
  <si>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</si>
  <si>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</si>
  <si>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</si>
  <si>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</si>
  <si>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</si>
  <si>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</si>
  <si>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</si>
  <si>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</si>
  <si>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</si>
  <si>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</si>
  <si>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</si>
  <si>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</si>
  <si>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</si>
  <si>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</si>
  <si>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</si>
  <si>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</si>
  <si>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</si>
  <si>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</si>
  <si>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</si>
  <si>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</si>
  <si>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</si>
  <si>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</si>
  <si>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</si>
  <si>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</si>
  <si>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</si>
  <si>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</si>
  <si>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</si>
  <si>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</si>
  <si>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</si>
  <si>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</si>
  <si>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</si>
  <si>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</si>
  <si>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</si>
  <si>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</si>
  <si>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</si>
  <si>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</si>
  <si>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</si>
  <si>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</si>
  <si>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</si>
  <si>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</si>
  <si>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</si>
  <si>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</si>
  <si>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</si>
  <si>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</si>
  <si>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</si>
  <si>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</si>
  <si>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</si>
  <si>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</si>
  <si>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</si>
  <si>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</si>
  <si>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</si>
  <si>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</si>
  <si>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</si>
  <si>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</si>
  <si>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</si>
  <si>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</si>
  <si>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</si>
  <si>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</si>
  <si>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</si>
  <si>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</si>
  <si>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</si>
  <si>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</si>
  <si>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</si>
  <si>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</si>
  <si>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</si>
  <si>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</si>
  <si>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</si>
  <si>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</si>
  <si>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</si>
  <si>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</si>
  <si>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</si>
  <si>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</si>
  <si>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</si>
  <si>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</si>
  <si>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</si>
  <si>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</si>
  <si>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</si>
  <si>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</si>
  <si>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</si>
  <si>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</si>
  <si>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</si>
  <si>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</si>
  <si>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</si>
  <si>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</si>
  <si>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</si>
  <si>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</si>
  <si>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</si>
  <si>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</si>
  <si>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</si>
  <si>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</si>
  <si>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</si>
  <si>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</si>
  <si>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</si>
  <si>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</si>
  <si>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</si>
  <si>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</si>
  <si>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</si>
  <si>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</si>
  <si>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</si>
  <si>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</si>
  <si>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</si>
  <si>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</si>
  <si>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</si>
  <si>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</si>
  <si>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</si>
  <si>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</si>
  <si>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</si>
  <si>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</si>
  <si>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</si>
  <si>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</si>
  <si>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</si>
  <si>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</si>
  <si>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</si>
  <si>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</si>
  <si>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</si>
  <si>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</si>
  <si>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</si>
  <si>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</si>
  <si>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</si>
  <si>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</si>
  <si>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</si>
  <si>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</si>
  <si>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</si>
  <si>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</si>
  <si>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</si>
  <si>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</si>
  <si>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</si>
  <si>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</si>
  <si>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</si>
  <si>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</si>
  <si>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</si>
  <si>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</si>
  <si>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</si>
  <si>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</si>
  <si>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</si>
  <si>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</si>
  <si>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</si>
  <si>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</si>
  <si>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</si>
  <si>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</si>
  <si>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</si>
  <si>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</si>
  <si>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</si>
  <si>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</si>
  <si>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</si>
  <si>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</si>
  <si>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</si>
  <si>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</si>
  <si>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</si>
  <si>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</si>
  <si>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</si>
  <si>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</si>
  <si>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</si>
  <si>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</si>
  <si>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</si>
  <si>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</si>
  <si>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</si>
  <si>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</si>
  <si>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</si>
  <si>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</si>
  <si>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</si>
  <si>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</si>
  <si>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</si>
  <si>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</si>
  <si>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</si>
  <si>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</si>
  <si>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</si>
  <si>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</si>
  <si>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</si>
  <si>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</si>
  <si>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</si>
  <si>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</si>
  <si>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</si>
  <si>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</si>
  <si>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</si>
  <si>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</si>
  <si>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</si>
  <si>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</si>
  <si>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</si>
  <si>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</si>
  <si>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</si>
  <si>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</si>
  <si>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</si>
  <si>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</si>
  <si>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</si>
  <si>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</si>
  <si>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</si>
  <si>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</si>
  <si>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</si>
  <si>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</si>
  <si>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</si>
  <si>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</si>
  <si>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</si>
  <si>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</si>
  <si>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</si>
  <si>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</si>
  <si>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</si>
  <si>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</si>
  <si>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</si>
  <si>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</si>
  <si>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</si>
  <si>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</si>
  <si>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</si>
  <si>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</si>
  <si>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</si>
  <si>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</si>
  <si>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</si>
  <si>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</si>
  <si>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</si>
  <si>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</si>
  <si>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</si>
  <si>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</si>
  <si>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</si>
  <si>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</si>
  <si>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</si>
  <si>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</si>
  <si>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</si>
  <si>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</si>
  <si>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</si>
  <si>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</si>
  <si>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</si>
  <si>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</si>
  <si>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</si>
  <si>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</si>
  <si>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</si>
  <si>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</si>
  <si>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</si>
  <si>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</si>
  <si>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</si>
  <si>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</si>
  <si>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</si>
  <si>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</si>
  <si>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</si>
  <si>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</si>
  <si>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</si>
  <si>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</si>
  <si>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</si>
  <si>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</si>
  <si>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</si>
  <si>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</si>
  <si>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</si>
  <si>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</si>
  <si>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</si>
  <si>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</si>
  <si>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</si>
  <si>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</si>
  <si>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</si>
  <si>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</si>
  <si>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</si>
  <si>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</si>
  <si>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</si>
  <si>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</si>
  <si>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</si>
  <si>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</si>
  <si>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</si>
  <si>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</si>
  <si>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</si>
  <si>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</si>
  <si>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</si>
  <si>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</si>
  <si>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</si>
  <si>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</si>
  <si>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</si>
  <si>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</si>
  <si>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</si>
  <si>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</si>
  <si>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</si>
  <si>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</si>
  <si>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</si>
  <si>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</si>
  <si>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</si>
  <si>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</si>
  <si>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</si>
  <si>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</si>
  <si>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</si>
  <si>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</si>
  <si>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</si>
  <si>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</si>
  <si>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</si>
  <si>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</si>
  <si>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</si>
  <si>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</si>
  <si>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</si>
  <si>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</si>
  <si>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</si>
  <si>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</si>
  <si>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</si>
  <si>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</si>
  <si>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</si>
  <si>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</si>
  <si>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</si>
  <si>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</si>
  <si>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</si>
  <si>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</si>
  <si>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</si>
  <si>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</si>
  <si>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</si>
  <si>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</si>
  <si>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</si>
  <si>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</si>
  <si>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</si>
  <si>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</si>
  <si>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</si>
  <si>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</si>
  <si>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</si>
  <si>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</si>
  <si>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</si>
  <si>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</si>
  <si>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</si>
  <si>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</si>
  <si>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</si>
  <si>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</si>
  <si>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</si>
  <si>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</si>
  <si>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</si>
  <si>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</si>
  <si>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</si>
  <si>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</si>
  <si>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</si>
  <si>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</si>
  <si>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</si>
  <si>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</si>
  <si>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</si>
  <si>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</si>
  <si>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</si>
  <si>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</si>
  <si>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</si>
  <si>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</si>
  <si>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</si>
  <si>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</si>
  <si>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</si>
  <si>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</si>
  <si>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</si>
  <si>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</si>
  <si>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</si>
  <si>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</si>
  <si>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</si>
  <si>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</si>
  <si>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</si>
  <si>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</si>
  <si>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</si>
  <si>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</si>
  <si>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</si>
  <si>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</si>
  <si>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</si>
  <si>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</si>
  <si>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</si>
  <si>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</si>
  <si>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</si>
  <si>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</si>
  <si>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</si>
  <si>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</si>
  <si>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</si>
  <si>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</si>
  <si>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</si>
  <si>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</si>
  <si>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</si>
  <si>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</si>
  <si>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</si>
  <si>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</si>
  <si>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</si>
  <si>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</si>
  <si>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</si>
  <si>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</si>
  <si>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</si>
  <si>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</si>
  <si>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</si>
  <si>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</si>
  <si>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</si>
  <si>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</si>
  <si>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</si>
  <si>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</si>
  <si>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</si>
  <si>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</si>
  <si>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</si>
  <si>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</si>
  <si>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</si>
  <si>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</si>
  <si>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</si>
  <si>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</si>
  <si>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</si>
  <si>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</si>
  <si>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</si>
  <si>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</si>
  <si>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</si>
  <si>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</si>
  <si>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</si>
  <si>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</si>
  <si>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</si>
  <si>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</si>
  <si>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</si>
  <si>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</si>
  <si>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</si>
  <si>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</si>
  <si>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</si>
  <si>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</si>
  <si>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</si>
  <si>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</si>
  <si>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</si>
  <si>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</si>
  <si>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</si>
  <si>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</si>
  <si>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</si>
  <si>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</si>
  <si>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</si>
  <si>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</si>
  <si>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</si>
  <si>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</si>
  <si>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</si>
  <si>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</si>
  <si>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</si>
  <si>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</si>
  <si>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</si>
  <si>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</si>
  <si>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</si>
  <si>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</si>
  <si>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</si>
  <si>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</si>
  <si>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</si>
  <si>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</si>
  <si>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</si>
  <si>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</si>
  <si>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</si>
  <si>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</si>
  <si>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</si>
  <si>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</si>
  <si>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</si>
  <si>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</si>
  <si>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</si>
  <si>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</si>
  <si>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</si>
  <si>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</si>
  <si>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</si>
  <si>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</si>
  <si>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</si>
  <si>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</si>
  <si>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</si>
  <si>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</si>
  <si>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</si>
  <si>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</si>
  <si>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</si>
  <si>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</si>
  <si>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</si>
  <si>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</si>
  <si>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</si>
  <si>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</si>
  <si>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</si>
  <si>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</si>
  <si>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</si>
  <si>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</si>
  <si>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</si>
  <si>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</si>
  <si>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</si>
  <si>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</si>
  <si>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</si>
  <si>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</si>
  <si>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</si>
  <si>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</si>
  <si>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</si>
  <si>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</si>
  <si>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</si>
  <si>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</si>
  <si>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</si>
  <si>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</si>
  <si>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</si>
  <si>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</si>
  <si>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</si>
  <si>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</si>
  <si>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</si>
  <si>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</si>
  <si>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</si>
  <si>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</si>
  <si>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</si>
  <si>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</si>
  <si>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</si>
  <si>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</si>
  <si>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</si>
  <si>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</si>
  <si>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</si>
  <si>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</si>
  <si>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</si>
  <si>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</si>
  <si>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</si>
  <si>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</si>
  <si>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</si>
  <si>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</si>
  <si>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</si>
  <si>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</si>
  <si>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</si>
  <si>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</si>
  <si>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</si>
  <si>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</si>
  <si>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</si>
  <si>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</si>
  <si>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</si>
  <si>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</si>
  <si>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</si>
  <si>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</si>
  <si>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</si>
  <si>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</si>
  <si>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</si>
  <si>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</si>
  <si>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</si>
  <si>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</si>
  <si>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</si>
  <si>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</si>
  <si>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</si>
  <si>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</si>
  <si>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</si>
  <si>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</si>
  <si>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</si>
  <si>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</si>
  <si>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</si>
  <si>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</si>
  <si>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</si>
  <si>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</si>
  <si>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</si>
  <si>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</si>
  <si>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</si>
  <si>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</si>
  <si>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</si>
  <si>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</si>
  <si>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</si>
  <si>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</si>
  <si>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</si>
  <si>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</si>
  <si>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</si>
  <si>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</si>
  <si>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</si>
  <si>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</si>
  <si>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</si>
  <si>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</si>
  <si>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</si>
  <si>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</si>
  <si>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</si>
  <si>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</si>
  <si>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</si>
  <si>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</si>
  <si>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</si>
  <si>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</si>
  <si>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</si>
  <si>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</si>
  <si>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</si>
  <si>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</si>
  <si>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</si>
  <si>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</si>
  <si>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</si>
  <si>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</si>
  <si>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</si>
  <si>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</si>
  <si>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</si>
  <si>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</si>
  <si>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</si>
  <si>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</si>
  <si>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</si>
  <si>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</si>
  <si>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</si>
  <si>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</si>
  <si>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</si>
  <si>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</si>
  <si>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</si>
  <si>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</si>
  <si>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</si>
  <si>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</si>
  <si>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</si>
  <si>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</si>
  <si>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</si>
  <si>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</si>
  <si>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</si>
  <si>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</si>
  <si>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</si>
  <si>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</si>
  <si>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</si>
  <si>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</si>
  <si>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</si>
  <si>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</si>
  <si>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</si>
  <si>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</si>
  <si>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</si>
  <si>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</si>
  <si>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</si>
  <si>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</si>
  <si>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</si>
  <si>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</si>
  <si>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</si>
  <si>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</si>
  <si>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</si>
  <si>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</si>
  <si>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</si>
  <si>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</si>
  <si>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</si>
  <si>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</si>
  <si>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</si>
  <si>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</si>
  <si>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</si>
  <si>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</si>
  <si>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</si>
  <si>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</si>
  <si>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</si>
  <si>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</si>
  <si>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</si>
  <si>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</si>
  <si>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</si>
  <si>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</si>
  <si>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</si>
  <si>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</si>
  <si>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</si>
  <si>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</si>
  <si>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</si>
  <si>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</si>
  <si>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</si>
  <si>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</si>
  <si>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</si>
  <si>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</si>
  <si>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</si>
  <si>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</si>
  <si>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</si>
  <si>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</si>
  <si>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</si>
  <si>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</si>
  <si>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</si>
  <si>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</si>
  <si>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</si>
  <si>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</si>
  <si>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</si>
  <si>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</si>
  <si>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</si>
  <si>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</si>
  <si>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</si>
  <si>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</si>
  <si>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</si>
  <si>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</si>
  <si>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</si>
  <si>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</si>
  <si>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</si>
  <si>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</si>
  <si>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</si>
  <si>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</si>
  <si>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</si>
  <si>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</si>
  <si>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</si>
  <si>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</si>
  <si>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</si>
  <si>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</si>
  <si>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</si>
  <si>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</si>
  <si>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</si>
  <si>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</si>
  <si>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</si>
  <si>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</si>
  <si>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</si>
  <si>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</si>
  <si>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</si>
  <si>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</si>
  <si>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</si>
  <si>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</si>
  <si>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</si>
  <si>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</si>
  <si>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</si>
  <si>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</si>
  <si>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</si>
  <si>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</si>
  <si>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</si>
  <si>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</si>
  <si>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</si>
  <si>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</si>
  <si>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</si>
  <si>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</si>
  <si>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</si>
  <si>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</si>
  <si>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</si>
  <si>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</si>
  <si>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</si>
  <si>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</si>
  <si>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</si>
  <si>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</si>
  <si>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</si>
  <si>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</si>
  <si>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</si>
  <si>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</si>
  <si>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</si>
  <si>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</si>
  <si>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</si>
  <si>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</si>
  <si>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</si>
  <si>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</si>
  <si>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</si>
  <si>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</si>
  <si>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</si>
  <si>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</si>
  <si>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</si>
  <si>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</si>
  <si>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</si>
  <si>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</si>
  <si>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</si>
  <si>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</si>
  <si>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</si>
  <si>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</si>
  <si>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</si>
  <si>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</si>
  <si>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</si>
  <si>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</si>
  <si>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</si>
  <si>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</si>
  <si>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</si>
  <si>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</si>
  <si>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</si>
  <si>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</si>
  <si>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</si>
  <si>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</si>
  <si>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</si>
  <si>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</si>
  <si>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</si>
  <si>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</si>
  <si>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</si>
  <si>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</si>
  <si>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</si>
  <si>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</si>
  <si>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</si>
  <si>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</si>
  <si>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</si>
  <si>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</si>
  <si>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</si>
  <si>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</si>
  <si>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</si>
  <si>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</si>
  <si>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</si>
  <si>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</si>
  <si>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</si>
  <si>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</si>
  <si>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</si>
  <si>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</si>
  <si>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</si>
  <si>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</si>
  <si>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</si>
  <si>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</si>
  <si>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</si>
  <si>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</si>
  <si>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</si>
  <si>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</si>
  <si>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</si>
  <si>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</si>
  <si>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</si>
  <si>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</si>
  <si>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</si>
  <si>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</si>
  <si>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</si>
  <si>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</si>
  <si>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</si>
  <si>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</si>
  <si>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</si>
  <si>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</si>
  <si>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</si>
  <si>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</si>
  <si>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</si>
  <si>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</si>
  <si>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</si>
  <si>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</si>
  <si>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</si>
  <si>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</si>
  <si>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</si>
  <si>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</si>
  <si>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</si>
  <si>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</si>
  <si>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</si>
  <si>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</si>
  <si>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</si>
  <si>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</si>
  <si>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</si>
  <si>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</si>
  <si>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</si>
  <si>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</si>
  <si>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</si>
  <si>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</si>
  <si>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</si>
  <si>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</si>
  <si>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</si>
  <si>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</si>
  <si>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</si>
  <si>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</si>
  <si>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</si>
  <si>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</si>
  <si>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</si>
  <si>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</si>
  <si>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</si>
  <si>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</si>
  <si>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</si>
  <si>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</si>
  <si>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</si>
  <si>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</si>
  <si>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</si>
  <si>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</si>
  <si>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</si>
  <si>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</si>
  <si>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</si>
  <si>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</si>
  <si>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</si>
  <si>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</si>
  <si>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</si>
  <si>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</si>
  <si>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</si>
  <si>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</si>
  <si>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</si>
  <si>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</si>
  <si>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</si>
  <si>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</si>
  <si>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</si>
  <si>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</si>
  <si>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</si>
  <si>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</si>
  <si>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</si>
  <si>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</si>
  <si>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</si>
  <si>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</si>
  <si>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</si>
  <si>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</si>
  <si>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</si>
  <si>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</si>
  <si>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</si>
  <si>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</si>
  <si>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</si>
  <si>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</si>
  <si>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</si>
  <si>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</si>
  <si>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</si>
  <si>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</si>
  <si>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</si>
  <si>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</si>
  <si>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</si>
  <si>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</si>
  <si>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</si>
  <si>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</si>
  <si>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</si>
  <si>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</si>
  <si>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</si>
  <si>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</si>
  <si>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</si>
  <si>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</si>
  <si>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</si>
  <si>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</si>
  <si>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</si>
  <si>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</si>
  <si>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</si>
  <si>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</si>
  <si>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</si>
  <si>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</si>
  <si>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</si>
  <si>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</si>
  <si>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</si>
  <si>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</si>
  <si>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</si>
  <si>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</si>
  <si>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</si>
  <si>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</si>
  <si>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</si>
  <si>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</si>
  <si>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</si>
  <si>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</si>
  <si>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</si>
  <si>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</si>
  <si>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</si>
  <si>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</si>
  <si>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</si>
  <si>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</si>
  <si>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</si>
  <si>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</si>
  <si>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</si>
  <si>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</si>
  <si>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</si>
  <si>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</si>
  <si>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</si>
  <si>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</si>
  <si>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</si>
  <si>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</si>
  <si>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</si>
  <si>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</si>
  <si>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</si>
  <si>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</si>
  <si>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</si>
  <si>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</si>
  <si>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</si>
  <si>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</si>
  <si>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</si>
  <si>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</si>
  <si>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</si>
  <si>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</si>
  <si>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</si>
  <si>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</si>
  <si>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</si>
  <si>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</si>
  <si>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</si>
  <si>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</si>
  <si>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</si>
  <si>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</si>
  <si>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</si>
  <si>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</si>
  <si>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</si>
  <si>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</si>
  <si>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</si>
  <si>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</si>
  <si>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</si>
  <si>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</si>
  <si>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</si>
  <si>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</si>
  <si>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</si>
  <si>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</si>
  <si>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</si>
  <si>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</si>
  <si>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</si>
  <si>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</si>
  <si>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</si>
  <si>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</si>
  <si>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</si>
  <si>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</si>
  <si>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</si>
  <si>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</si>
  <si>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</si>
  <si>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</si>
  <si>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</si>
  <si>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</si>
  <si>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</si>
  <si>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</si>
  <si>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</si>
  <si>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</si>
  <si>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</si>
  <si>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</si>
  <si>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</si>
  <si>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</si>
  <si>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</si>
  <si>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</si>
  <si>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</si>
  <si>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</si>
  <si>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</si>
  <si>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</si>
  <si>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</si>
  <si>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</si>
  <si>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</si>
  <si>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</si>
  <si>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</si>
  <si>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</si>
  <si>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</si>
  <si>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</si>
  <si>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</si>
  <si>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</si>
  <si>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</si>
  <si>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</si>
  <si>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</si>
  <si>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</si>
  <si>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</si>
  <si>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</si>
  <si>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</si>
  <si>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</si>
  <si>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</si>
  <si>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</si>
  <si>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</si>
  <si>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</si>
  <si>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</si>
  <si>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</si>
  <si>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</si>
  <si>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</si>
  <si>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</si>
  <si>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</si>
  <si>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</si>
  <si>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</si>
  <si>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</si>
  <si>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</si>
  <si>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</si>
  <si>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</si>
  <si>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</si>
  <si>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</si>
  <si>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</si>
  <si>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</si>
  <si>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</si>
  <si>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</si>
  <si>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</si>
  <si>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</si>
  <si>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</si>
  <si>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</si>
  <si>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</si>
  <si>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</si>
  <si>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</si>
  <si>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</si>
  <si>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</si>
  <si>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</si>
  <si>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</si>
  <si>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</si>
  <si>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</si>
  <si>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</si>
  <si>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</si>
  <si>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</si>
  <si>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</si>
  <si>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</si>
  <si>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</si>
  <si>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</si>
  <si>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</si>
  <si>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</si>
  <si>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</si>
  <si>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</si>
  <si>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</si>
  <si>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</si>
  <si>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</si>
  <si>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</si>
  <si>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</si>
  <si>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</si>
  <si>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</si>
  <si>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</si>
  <si>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</si>
  <si>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</si>
  <si>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</si>
  <si>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</si>
  <si>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</si>
  <si>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</si>
  <si>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</si>
  <si>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</si>
  <si>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</si>
  <si>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</si>
  <si>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</si>
  <si>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</si>
  <si>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</si>
  <si>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</si>
  <si>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</si>
  <si>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</si>
  <si>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</si>
  <si>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</si>
  <si>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</si>
  <si>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</si>
  <si>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</si>
  <si>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</si>
  <si>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</si>
  <si>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</si>
  <si>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</si>
  <si>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</si>
  <si>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</si>
  <si>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</si>
  <si>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</si>
  <si>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</si>
  <si>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</si>
  <si>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</si>
  <si>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</si>
  <si>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</si>
  <si>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</si>
  <si>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</si>
  <si>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</si>
  <si>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</si>
  <si>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</si>
  <si>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</si>
  <si>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</si>
  <si>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</si>
  <si>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</si>
  <si>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</si>
  <si>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</si>
  <si>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</si>
  <si>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</si>
  <si>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</si>
  <si>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</si>
  <si>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</si>
  <si>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</si>
  <si>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</si>
  <si>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</si>
  <si>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</si>
  <si>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</si>
  <si>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</si>
  <si>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</si>
  <si>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</si>
  <si>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</si>
  <si>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</si>
  <si>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</si>
  <si>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</si>
  <si>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</si>
  <si>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</si>
  <si>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</si>
  <si>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</si>
  <si>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</si>
  <si>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</si>
  <si>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</si>
  <si>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</si>
  <si>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</si>
  <si>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</si>
  <si>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</si>
  <si>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</si>
  <si>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</si>
  <si>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</si>
  <si>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</si>
  <si>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</si>
  <si>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</si>
  <si>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</si>
  <si>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</si>
  <si>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</si>
  <si>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</si>
  <si>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</si>
  <si>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</si>
  <si>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</si>
  <si>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</si>
  <si>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</si>
  <si>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</si>
  <si>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</si>
  <si>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</si>
  <si>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</si>
  <si>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</si>
  <si>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</si>
  <si>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</si>
  <si>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</si>
  <si>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</si>
  <si>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</si>
  <si>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</si>
  <si>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</si>
  <si>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</si>
  <si>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</si>
  <si>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</si>
  <si>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</si>
  <si>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</si>
  <si>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</si>
  <si>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</si>
  <si>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</si>
  <si>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</si>
  <si>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</si>
  <si>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</si>
  <si>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</si>
  <si>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</si>
  <si>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</si>
  <si>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</si>
  <si>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</si>
  <si>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</si>
  <si>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</si>
  <si>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</si>
  <si>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</si>
  <si>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</si>
  <si>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</si>
  <si>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</si>
  <si>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</si>
  <si>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</si>
  <si>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</si>
  <si>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</si>
  <si>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</si>
  <si>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</si>
  <si>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</si>
  <si>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</si>
  <si>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</si>
  <si>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</si>
  <si>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</si>
  <si>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</si>
  <si>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</si>
  <si>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</si>
  <si>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</si>
  <si>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</si>
  <si>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</si>
  <si>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</si>
  <si>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</si>
  <si>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</si>
  <si>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</si>
  <si>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</si>
  <si>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</si>
  <si>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</si>
  <si>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</si>
  <si>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</si>
  <si>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</si>
  <si>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</si>
  <si>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</si>
  <si>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</si>
  <si>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</si>
  <si>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</si>
  <si>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</si>
  <si>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</si>
  <si>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</si>
  <si>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</si>
  <si>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</si>
  <si>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</si>
  <si>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</si>
  <si>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</si>
  <si>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</si>
  <si>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</si>
  <si>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</si>
  <si>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</si>
  <si>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</si>
  <si>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</si>
  <si>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</si>
  <si>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</si>
  <si>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</si>
  <si>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</si>
  <si>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</si>
  <si>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</si>
  <si>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</si>
  <si>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</si>
  <si>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</si>
  <si>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</si>
  <si>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</si>
  <si>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</si>
  <si>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</si>
  <si>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</si>
  <si>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</si>
  <si>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</si>
  <si>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</si>
  <si>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</si>
  <si>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</si>
  <si>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</si>
  <si>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</si>
  <si>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</si>
  <si>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</si>
  <si>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</si>
  <si>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</si>
  <si>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</si>
  <si>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</si>
  <si>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</si>
  <si>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</si>
  <si>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</si>
  <si>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</si>
  <si>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</si>
  <si>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</si>
  <si>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</si>
  <si>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</si>
  <si>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</si>
  <si>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</si>
  <si>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</si>
  <si>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</si>
  <si>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</si>
  <si>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</si>
  <si>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</si>
  <si>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</si>
  <si>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</si>
  <si>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</si>
  <si>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</si>
  <si>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</si>
  <si>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</si>
  <si>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</si>
  <si>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</si>
  <si>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</si>
  <si>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</si>
  <si>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</si>
  <si>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</si>
  <si>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</si>
  <si>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</si>
  <si>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</si>
  <si>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</si>
  <si>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</si>
  <si>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</si>
  <si>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</si>
  <si>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</si>
  <si>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</si>
  <si>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</si>
  <si>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</si>
  <si>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</si>
  <si>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</si>
  <si>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</si>
  <si>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</si>
  <si>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</si>
  <si>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</si>
  <si>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</si>
  <si>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</si>
  <si>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</si>
  <si>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</si>
  <si>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</si>
  <si>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</si>
  <si>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</si>
  <si>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</si>
  <si>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</si>
  <si>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</si>
  <si>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</si>
  <si>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</si>
  <si>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</si>
  <si>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</si>
  <si>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</si>
  <si>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</si>
  <si>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</si>
  <si>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</si>
  <si>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</si>
  <si>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</si>
  <si>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</si>
  <si>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</si>
  <si>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</si>
  <si>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</si>
  <si>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</si>
  <si>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</si>
  <si>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</si>
  <si>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</si>
  <si>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</si>
  <si>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</si>
  <si>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</si>
  <si>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</si>
  <si>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</si>
  <si>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</si>
  <si>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</si>
  <si>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</si>
  <si>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</si>
  <si>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</si>
  <si>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</si>
  <si>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</si>
  <si>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</si>
  <si>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</si>
  <si>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</si>
  <si>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</si>
  <si>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</si>
  <si>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</si>
  <si>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</si>
  <si>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</si>
  <si>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</si>
  <si>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</si>
  <si>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</si>
  <si>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</si>
  <si>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</si>
  <si>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</si>
  <si>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</si>
  <si>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</si>
  <si>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</si>
  <si>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</si>
  <si>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</si>
  <si>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</si>
  <si>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</si>
  <si>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</si>
  <si>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</si>
  <si>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</si>
  <si>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</si>
  <si>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</si>
  <si>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</si>
  <si>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</si>
  <si>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</si>
  <si>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</si>
  <si>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</si>
  <si>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</si>
  <si>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</si>
  <si>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</si>
  <si>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</si>
  <si>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</si>
  <si>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</si>
  <si>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</si>
  <si>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</si>
  <si>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</si>
  <si>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</si>
  <si>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</si>
  <si>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</si>
  <si>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</si>
  <si>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</si>
  <si>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</si>
  <si>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</si>
  <si>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</si>
  <si>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</si>
  <si>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</si>
  <si>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</si>
  <si>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</si>
  <si>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</si>
  <si>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</si>
  <si>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</si>
  <si>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</si>
  <si>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</si>
  <si>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</si>
  <si>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</si>
  <si>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</si>
  <si>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</si>
  <si>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</si>
  <si>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</si>
  <si>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</si>
  <si>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</si>
  <si>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</si>
  <si>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</si>
  <si>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</si>
  <si>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</si>
  <si>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</si>
  <si>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</si>
  <si>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</si>
  <si>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</si>
  <si>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</si>
  <si>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</si>
  <si>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</si>
  <si>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</si>
  <si>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</si>
  <si>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</si>
  <si>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</si>
  <si>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</si>
  <si>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</si>
  <si>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</si>
  <si>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</si>
  <si>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</si>
  <si>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</si>
  <si>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</si>
  <si>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</si>
  <si>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</si>
  <si>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</si>
  <si>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</si>
  <si>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</si>
  <si>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</si>
  <si>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</si>
  <si>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</si>
  <si>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</si>
  <si>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</si>
  <si>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</si>
  <si>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</si>
  <si>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</si>
  <si>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</si>
  <si>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</si>
  <si>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</si>
  <si>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</si>
  <si>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</si>
  <si>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</si>
  <si>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</si>
  <si>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</si>
  <si>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</si>
  <si>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</si>
  <si>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</si>
  <si>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</si>
  <si>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</si>
  <si>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</si>
  <si>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</si>
  <si>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</si>
  <si>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</si>
  <si>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</si>
  <si>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</si>
  <si>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</si>
  <si>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</si>
  <si>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</si>
  <si>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</si>
  <si>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</si>
  <si>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</si>
  <si>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</si>
  <si>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</si>
  <si>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</si>
  <si>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</si>
  <si>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</si>
  <si>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</si>
  <si>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</si>
  <si>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</si>
  <si>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</si>
  <si>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</si>
  <si>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</si>
  <si>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</si>
  <si>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</si>
  <si>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</si>
  <si>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</si>
  <si>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</si>
  <si>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</si>
  <si>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</si>
  <si>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</si>
  <si>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</si>
  <si>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</si>
  <si>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</si>
  <si>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</si>
  <si>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</si>
  <si>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</si>
  <si>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</si>
  <si>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Part Profit of Rs.29/-</t>
  </si>
  <si>
    <t>NIFTY 11150 PE 01-Oct</t>
  </si>
  <si>
    <t>173-175</t>
  </si>
  <si>
    <t>Part Profit of Rs.82.50/-</t>
  </si>
  <si>
    <t xml:space="preserve">DALBHARAT </t>
  </si>
  <si>
    <t>780-790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</si>
  <si>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</si>
  <si>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</si>
  <si>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</si>
  <si>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</si>
  <si>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</si>
  <si>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</si>
  <si>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</si>
  <si>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</si>
  <si>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</si>
  <si>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</si>
  <si>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</si>
  <si>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</si>
  <si>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</si>
  <si>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</si>
  <si>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</si>
  <si>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</si>
  <si>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</si>
  <si>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</si>
  <si>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</si>
  <si>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</si>
  <si>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LKPFIN</t>
  </si>
  <si>
    <t>DEVHARI</t>
  </si>
  <si>
    <t>RAJESHBHAI RAMANLAL RAJPUT</t>
  </si>
  <si>
    <t>618-620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</si>
  <si>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</si>
  <si>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</si>
  <si>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</si>
  <si>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</si>
  <si>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</si>
  <si>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</si>
  <si>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</si>
  <si>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</si>
  <si>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</si>
  <si>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</si>
  <si>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</si>
  <si>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</si>
  <si>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ANKIN</t>
  </si>
  <si>
    <t>SHAH RAJNIKANT CHUNILAL HUF</t>
  </si>
  <si>
    <t>CHDCHEM</t>
  </si>
  <si>
    <t>NISHIL SURENDRABHAI MARFATIA</t>
  </si>
  <si>
    <t>AUTHUM INVESTMENT &amp; INFRASTRUCTURE LIMITED</t>
  </si>
  <si>
    <t>PARLEIND</t>
  </si>
  <si>
    <t>GLIMMER ENTERPRISE PRIVATE LIMITED</t>
  </si>
  <si>
    <t>ARYAMAN BROKING LIMITED</t>
  </si>
  <si>
    <t>SAJANKUMAR RAMESHWARLAL BAJAJ</t>
  </si>
  <si>
    <t>Part Profit of Rs.50.50/-</t>
  </si>
  <si>
    <t>Loss of Rs. 20/-</t>
  </si>
  <si>
    <t>Profit of Rs.15/-</t>
  </si>
  <si>
    <t>Loss of Rs.40/-</t>
  </si>
  <si>
    <t xml:space="preserve">NAUKRI </t>
  </si>
  <si>
    <t>3500-3510</t>
  </si>
  <si>
    <t>338-340</t>
  </si>
  <si>
    <t>2085-2090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</si>
  <si>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</si>
  <si>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</si>
  <si>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</si>
  <si>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</si>
  <si>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</si>
  <si>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</si>
  <si>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</si>
  <si>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</si>
  <si>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AJAY BANSAL</t>
  </si>
  <si>
    <t>NARESH KUMAR PAWARIYA</t>
  </si>
  <si>
    <t>FESTINO VINCOM LIMITED</t>
  </si>
  <si>
    <t>HONEY VIJAYA RAHUL PELLAKURI</t>
  </si>
  <si>
    <t>GGENG</t>
  </si>
  <si>
    <t>SUSHILBHATLA .</t>
  </si>
  <si>
    <t>KDML</t>
  </si>
  <si>
    <t>NATURAL SUPPLIERS PRIVATE LIMITED</t>
  </si>
  <si>
    <t>GRYFFIN ADVISORY SERVICES PRIVATE LIMITED</t>
  </si>
  <si>
    <t>OSIAJEE</t>
  </si>
  <si>
    <t>COBIA DISTRIBUTORS PRIVATE LIMITED .</t>
  </si>
  <si>
    <t>STL</t>
  </si>
  <si>
    <t>TIA ENTERPRISES PRIVATE LIMITED</t>
  </si>
  <si>
    <t>VALENCIA</t>
  </si>
  <si>
    <t>KRISHNA N MEHTA HUF</t>
  </si>
  <si>
    <t>AJOONI</t>
  </si>
  <si>
    <t>Ajooni Biotech Limited</t>
  </si>
  <si>
    <t>STRATEGIC INVESTMENT SOLUTIONS</t>
  </si>
  <si>
    <t>Bal Pharma Limited</t>
  </si>
  <si>
    <t>GAURAV DOSHI</t>
  </si>
  <si>
    <t>EIH-RE</t>
  </si>
  <si>
    <t>EIH Limited RE</t>
  </si>
  <si>
    <t>GLOBE CAPITAL MARKET LTD.</t>
  </si>
  <si>
    <t>Globus Spirits Limited</t>
  </si>
  <si>
    <t>BHAYLALBHAI SHAMJIBHAI VAGHELA</t>
  </si>
  <si>
    <t>Justdial Ltd.</t>
  </si>
  <si>
    <t>XTX MARKETS LLP</t>
  </si>
  <si>
    <t>GRAVITON RESEARCH CAPITAL LLP</t>
  </si>
  <si>
    <t>National Alum Co Ltd</t>
  </si>
  <si>
    <t>HRTI PRIVATE LIMITED</t>
  </si>
  <si>
    <t>Premier Explosives Ltd</t>
  </si>
  <si>
    <t>DILIPKUMAR VISHINDAS LAKHI</t>
  </si>
  <si>
    <t>RMDRIP</t>
  </si>
  <si>
    <t>R M Drip &amp; Sprink Sys Ltd</t>
  </si>
  <si>
    <t>OMKAR RAJEEV GADRE</t>
  </si>
  <si>
    <t>GENERAL INS.COPR OF INDIA</t>
  </si>
  <si>
    <t>MPTODAY</t>
  </si>
  <si>
    <t>M P Today Media Limited</t>
  </si>
  <si>
    <t>N R S &amp; SONS (HUF)</t>
  </si>
  <si>
    <t>Solara Active Pha Sci Ltd</t>
  </si>
  <si>
    <t>ASCENT INDIA FUND III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</si>
</sst>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4" t="s">
        <v>16</v>
      </c>
      <c r="B9" s="526" t="s">
        <v>17</v>
      </c>
      <c r="C9" s="526" t="s">
        <v>18</v>
      </c>
      <c r="D9" s="274" t="s">
        <v>19</v>
      </c>
      <c r="E9" s="274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4"/>
      <c r="M9" s="281"/>
      <c r="N9" s="281"/>
      <c r="O9" s="281"/>
    </row>
    <row r="10" spans="1:15" ht="59.25" customHeight="1">
      <c r="A10" s="525"/>
      <c r="B10" s="527" t="s">
        <v>17</v>
      </c>
      <c r="C10" s="52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23184.7</v>
      </c>
      <c r="E11" s="303">
        <v>23241.566666666666</v>
      </c>
      <c r="F11" s="315">
        <v>23003.133333333331</v>
      </c>
      <c r="G11" s="315">
        <v>22821.566666666666</v>
      </c>
      <c r="H11" s="315">
        <v>22583.133333333331</v>
      </c>
      <c r="I11" s="315">
        <v>23423.133333333331</v>
      </c>
      <c r="J11" s="315">
        <v>23661.566666666666</v>
      </c>
      <c r="K11" s="315">
        <v>23843.133333333331</v>
      </c>
      <c r="L11" s="302">
        <v>23480</v>
      </c>
      <c r="M11" s="302">
        <v>23060</v>
      </c>
      <c r="N11" s="319">
        <v>1623775</v>
      </c>
      <c r="O11" s="320">
        <v>2.4981062997096327E-2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11831.8</v>
      </c>
      <c r="E12" s="316">
        <v>11847.1</v>
      </c>
      <c r="F12" s="317">
        <v>11779.7</v>
      </c>
      <c r="G12" s="317">
        <v>11727.6</v>
      </c>
      <c r="H12" s="317">
        <v>11660.2</v>
      </c>
      <c r="I12" s="317">
        <v>11899.2</v>
      </c>
      <c r="J12" s="317">
        <v>11966.599999999999</v>
      </c>
      <c r="K12" s="317">
        <v>12018.7</v>
      </c>
      <c r="L12" s="304">
        <v>11914.5</v>
      </c>
      <c r="M12" s="304">
        <v>11795</v>
      </c>
      <c r="N12" s="319">
        <v>12570975</v>
      </c>
      <c r="O12" s="320">
        <v>7.297041238301305E-2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1520</v>
      </c>
      <c r="E13" s="316">
        <v>1506.3999999999999</v>
      </c>
      <c r="F13" s="317">
        <v>1488.1999999999998</v>
      </c>
      <c r="G13" s="317">
        <v>1456.3999999999999</v>
      </c>
      <c r="H13" s="317">
        <v>1438.1999999999998</v>
      </c>
      <c r="I13" s="317">
        <v>1538.1999999999998</v>
      </c>
      <c r="J13" s="317">
        <v>1556.4</v>
      </c>
      <c r="K13" s="317">
        <v>1588.1999999999998</v>
      </c>
      <c r="L13" s="304">
        <v>1524.6</v>
      </c>
      <c r="M13" s="304">
        <v>1474.6</v>
      </c>
      <c r="N13" s="319">
        <v>1966000</v>
      </c>
      <c r="O13" s="320">
        <v>2.1564042608469731E-2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316.89999999999998</v>
      </c>
      <c r="E14" s="316">
        <v>320.13333333333333</v>
      </c>
      <c r="F14" s="317">
        <v>308.76666666666665</v>
      </c>
      <c r="G14" s="317">
        <v>300.63333333333333</v>
      </c>
      <c r="H14" s="317">
        <v>289.26666666666665</v>
      </c>
      <c r="I14" s="317">
        <v>328.26666666666665</v>
      </c>
      <c r="J14" s="317">
        <v>339.63333333333333</v>
      </c>
      <c r="K14" s="317">
        <v>347.76666666666665</v>
      </c>
      <c r="L14" s="304">
        <v>331.5</v>
      </c>
      <c r="M14" s="304">
        <v>312</v>
      </c>
      <c r="N14" s="319">
        <v>19396000</v>
      </c>
      <c r="O14" s="320">
        <v>-4.1699604743083006E-2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361.25</v>
      </c>
      <c r="E15" s="316">
        <v>361.35000000000008</v>
      </c>
      <c r="F15" s="317">
        <v>358.00000000000017</v>
      </c>
      <c r="G15" s="317">
        <v>354.75000000000011</v>
      </c>
      <c r="H15" s="317">
        <v>351.4000000000002</v>
      </c>
      <c r="I15" s="317">
        <v>364.60000000000014</v>
      </c>
      <c r="J15" s="317">
        <v>367.95000000000005</v>
      </c>
      <c r="K15" s="317">
        <v>371.2000000000001</v>
      </c>
      <c r="L15" s="304">
        <v>364.7</v>
      </c>
      <c r="M15" s="304">
        <v>358.1</v>
      </c>
      <c r="N15" s="319">
        <v>28277500</v>
      </c>
      <c r="O15" s="320">
        <v>-6.4125087842586085E-3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739.4</v>
      </c>
      <c r="E16" s="316">
        <v>741.38333333333321</v>
      </c>
      <c r="F16" s="317">
        <v>734.31666666666638</v>
      </c>
      <c r="G16" s="317">
        <v>729.23333333333312</v>
      </c>
      <c r="H16" s="317">
        <v>722.16666666666629</v>
      </c>
      <c r="I16" s="317">
        <v>746.46666666666647</v>
      </c>
      <c r="J16" s="317">
        <v>753.5333333333333</v>
      </c>
      <c r="K16" s="317">
        <v>758.61666666666656</v>
      </c>
      <c r="L16" s="304">
        <v>748.45</v>
      </c>
      <c r="M16" s="304">
        <v>736.3</v>
      </c>
      <c r="N16" s="319">
        <v>1045000</v>
      </c>
      <c r="O16" s="320">
        <v>6.1991869918699184E-2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238.8</v>
      </c>
      <c r="E17" s="316">
        <v>236.96666666666667</v>
      </c>
      <c r="F17" s="317">
        <v>234.33333333333334</v>
      </c>
      <c r="G17" s="317">
        <v>229.86666666666667</v>
      </c>
      <c r="H17" s="317">
        <v>227.23333333333335</v>
      </c>
      <c r="I17" s="317">
        <v>241.43333333333334</v>
      </c>
      <c r="J17" s="317">
        <v>244.06666666666666</v>
      </c>
      <c r="K17" s="317">
        <v>248.53333333333333</v>
      </c>
      <c r="L17" s="304">
        <v>239.6</v>
      </c>
      <c r="M17" s="304">
        <v>232.5</v>
      </c>
      <c r="N17" s="319">
        <v>14892000</v>
      </c>
      <c r="O17" s="320">
        <v>-5.608974358974359E-3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2232.25</v>
      </c>
      <c r="E18" s="316">
        <v>2215.2999999999997</v>
      </c>
      <c r="F18" s="317">
        <v>2190.5999999999995</v>
      </c>
      <c r="G18" s="317">
        <v>2148.9499999999998</v>
      </c>
      <c r="H18" s="317">
        <v>2124.2499999999995</v>
      </c>
      <c r="I18" s="317">
        <v>2256.9499999999994</v>
      </c>
      <c r="J18" s="317">
        <v>2281.6499999999992</v>
      </c>
      <c r="K18" s="317">
        <v>2323.2999999999993</v>
      </c>
      <c r="L18" s="304">
        <v>2240</v>
      </c>
      <c r="M18" s="304">
        <v>2173.65</v>
      </c>
      <c r="N18" s="319">
        <v>1679500</v>
      </c>
      <c r="O18" s="320">
        <v>5.100125156445557E-2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137.5</v>
      </c>
      <c r="E19" s="316">
        <v>137.25</v>
      </c>
      <c r="F19" s="317">
        <v>136.4</v>
      </c>
      <c r="G19" s="317">
        <v>135.30000000000001</v>
      </c>
      <c r="H19" s="317">
        <v>134.45000000000002</v>
      </c>
      <c r="I19" s="317">
        <v>138.35</v>
      </c>
      <c r="J19" s="317">
        <v>139.20000000000002</v>
      </c>
      <c r="K19" s="317">
        <v>140.29999999999998</v>
      </c>
      <c r="L19" s="304">
        <v>138.1</v>
      </c>
      <c r="M19" s="304">
        <v>136.15</v>
      </c>
      <c r="N19" s="319">
        <v>10440000</v>
      </c>
      <c r="O19" s="320">
        <v>9.1831802803286604E-3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76.55</v>
      </c>
      <c r="E20" s="316">
        <v>76.55</v>
      </c>
      <c r="F20" s="317">
        <v>75.199999999999989</v>
      </c>
      <c r="G20" s="317">
        <v>73.849999999999994</v>
      </c>
      <c r="H20" s="317">
        <v>72.499999999999986</v>
      </c>
      <c r="I20" s="317">
        <v>77.899999999999991</v>
      </c>
      <c r="J20" s="317">
        <v>79.249999999999986</v>
      </c>
      <c r="K20" s="317">
        <v>80.599999999999994</v>
      </c>
      <c r="L20" s="304">
        <v>77.900000000000006</v>
      </c>
      <c r="M20" s="304">
        <v>75.2</v>
      </c>
      <c r="N20" s="319">
        <v>38853000</v>
      </c>
      <c r="O20" s="320">
        <v>1.4332706766917292E-2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2096.6</v>
      </c>
      <c r="E21" s="316">
        <v>2094.5333333333333</v>
      </c>
      <c r="F21" s="317">
        <v>2083.0666666666666</v>
      </c>
      <c r="G21" s="317">
        <v>2069.5333333333333</v>
      </c>
      <c r="H21" s="317">
        <v>2058.0666666666666</v>
      </c>
      <c r="I21" s="317">
        <v>2108.0666666666666</v>
      </c>
      <c r="J21" s="317">
        <v>2119.5333333333328</v>
      </c>
      <c r="K21" s="317">
        <v>2133.0666666666666</v>
      </c>
      <c r="L21" s="304">
        <v>2106</v>
      </c>
      <c r="M21" s="304">
        <v>2081</v>
      </c>
      <c r="N21" s="319">
        <v>2510700</v>
      </c>
      <c r="O21" s="320">
        <v>-3.8488051470588237E-2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841.95</v>
      </c>
      <c r="E22" s="316">
        <v>836.9666666666667</v>
      </c>
      <c r="F22" s="317">
        <v>828.38333333333344</v>
      </c>
      <c r="G22" s="317">
        <v>814.81666666666672</v>
      </c>
      <c r="H22" s="317">
        <v>806.23333333333346</v>
      </c>
      <c r="I22" s="317">
        <v>850.53333333333342</v>
      </c>
      <c r="J22" s="317">
        <v>859.11666666666667</v>
      </c>
      <c r="K22" s="317">
        <v>872.68333333333339</v>
      </c>
      <c r="L22" s="304">
        <v>845.55</v>
      </c>
      <c r="M22" s="304">
        <v>823.4</v>
      </c>
      <c r="N22" s="319">
        <v>14895400</v>
      </c>
      <c r="O22" s="320">
        <v>5.3522856892164608E-3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452.85</v>
      </c>
      <c r="E23" s="316">
        <v>454.86666666666662</v>
      </c>
      <c r="F23" s="317">
        <v>446.33333333333326</v>
      </c>
      <c r="G23" s="317">
        <v>439.81666666666666</v>
      </c>
      <c r="H23" s="317">
        <v>431.2833333333333</v>
      </c>
      <c r="I23" s="317">
        <v>461.38333333333321</v>
      </c>
      <c r="J23" s="317">
        <v>469.91666666666663</v>
      </c>
      <c r="K23" s="317">
        <v>476.43333333333317</v>
      </c>
      <c r="L23" s="304">
        <v>463.4</v>
      </c>
      <c r="M23" s="304">
        <v>448.35</v>
      </c>
      <c r="N23" s="319">
        <v>51031200</v>
      </c>
      <c r="O23" s="320">
        <v>-1.7580335897613601E-2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3090</v>
      </c>
      <c r="E24" s="316">
        <v>3089.1666666666665</v>
      </c>
      <c r="F24" s="317">
        <v>3061.9333333333329</v>
      </c>
      <c r="G24" s="317">
        <v>3033.8666666666663</v>
      </c>
      <c r="H24" s="317">
        <v>3006.6333333333328</v>
      </c>
      <c r="I24" s="317">
        <v>3117.2333333333331</v>
      </c>
      <c r="J24" s="317">
        <v>3144.4666666666667</v>
      </c>
      <c r="K24" s="317">
        <v>3172.5333333333333</v>
      </c>
      <c r="L24" s="304">
        <v>3116.4</v>
      </c>
      <c r="M24" s="304">
        <v>3061.1</v>
      </c>
      <c r="N24" s="319">
        <v>2301000</v>
      </c>
      <c r="O24" s="320">
        <v>-1.9518542615484711E-3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5899.4</v>
      </c>
      <c r="E25" s="316">
        <v>5941.8</v>
      </c>
      <c r="F25" s="317">
        <v>5828.3</v>
      </c>
      <c r="G25" s="317">
        <v>5757.2</v>
      </c>
      <c r="H25" s="317">
        <v>5643.7</v>
      </c>
      <c r="I25" s="317">
        <v>6012.9000000000005</v>
      </c>
      <c r="J25" s="317">
        <v>6126.4000000000005</v>
      </c>
      <c r="K25" s="317">
        <v>6197.5000000000009</v>
      </c>
      <c r="L25" s="304">
        <v>6055.3</v>
      </c>
      <c r="M25" s="304">
        <v>5870.7</v>
      </c>
      <c r="N25" s="319">
        <v>914375</v>
      </c>
      <c r="O25" s="320">
        <v>3.8030367532283241E-2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3323.6</v>
      </c>
      <c r="E26" s="316">
        <v>3336.1833333333329</v>
      </c>
      <c r="F26" s="317">
        <v>3283.3666666666659</v>
      </c>
      <c r="G26" s="317">
        <v>3243.1333333333328</v>
      </c>
      <c r="H26" s="317">
        <v>3190.3166666666657</v>
      </c>
      <c r="I26" s="317">
        <v>3376.4166666666661</v>
      </c>
      <c r="J26" s="317">
        <v>3429.2333333333327</v>
      </c>
      <c r="K26" s="317">
        <v>3469.4666666666662</v>
      </c>
      <c r="L26" s="304">
        <v>3389</v>
      </c>
      <c r="M26" s="304">
        <v>3295.95</v>
      </c>
      <c r="N26" s="319">
        <v>4774750</v>
      </c>
      <c r="O26" s="320">
        <v>1.1171113934773401E-2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1449.7</v>
      </c>
      <c r="E27" s="316">
        <v>1451.5166666666664</v>
      </c>
      <c r="F27" s="317">
        <v>1434.5333333333328</v>
      </c>
      <c r="G27" s="317">
        <v>1419.3666666666663</v>
      </c>
      <c r="H27" s="317">
        <v>1402.3833333333328</v>
      </c>
      <c r="I27" s="317">
        <v>1466.6833333333329</v>
      </c>
      <c r="J27" s="317">
        <v>1483.6666666666665</v>
      </c>
      <c r="K27" s="317">
        <v>1498.833333333333</v>
      </c>
      <c r="L27" s="304">
        <v>1468.5</v>
      </c>
      <c r="M27" s="304">
        <v>1436.35</v>
      </c>
      <c r="N27" s="319">
        <v>1852800</v>
      </c>
      <c r="O27" s="320">
        <v>5.0340136054421766E-2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319.3</v>
      </c>
      <c r="E28" s="316">
        <v>322.9666666666667</v>
      </c>
      <c r="F28" s="317">
        <v>313.13333333333338</v>
      </c>
      <c r="G28" s="317">
        <v>306.9666666666667</v>
      </c>
      <c r="H28" s="317">
        <v>297.13333333333338</v>
      </c>
      <c r="I28" s="317">
        <v>329.13333333333338</v>
      </c>
      <c r="J28" s="317">
        <v>338.96666666666664</v>
      </c>
      <c r="K28" s="317">
        <v>345.13333333333338</v>
      </c>
      <c r="L28" s="304">
        <v>332.8</v>
      </c>
      <c r="M28" s="304">
        <v>316.8</v>
      </c>
      <c r="N28" s="319">
        <v>12531600</v>
      </c>
      <c r="O28" s="320">
        <v>-2.1641371557054524E-2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42.7</v>
      </c>
      <c r="E29" s="316">
        <v>42.666666666666664</v>
      </c>
      <c r="F29" s="317">
        <v>41.733333333333327</v>
      </c>
      <c r="G29" s="317">
        <v>40.766666666666666</v>
      </c>
      <c r="H29" s="317">
        <v>39.833333333333329</v>
      </c>
      <c r="I29" s="317">
        <v>43.633333333333326</v>
      </c>
      <c r="J29" s="317">
        <v>44.566666666666663</v>
      </c>
      <c r="K29" s="317">
        <v>45.533333333333324</v>
      </c>
      <c r="L29" s="304">
        <v>43.6</v>
      </c>
      <c r="M29" s="304">
        <v>41.7</v>
      </c>
      <c r="N29" s="319">
        <v>46633400</v>
      </c>
      <c r="O29" s="320">
        <v>-1.5067544163491514E-2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1370.85</v>
      </c>
      <c r="E30" s="316">
        <v>1377.3499999999997</v>
      </c>
      <c r="F30" s="317">
        <v>1356.3999999999994</v>
      </c>
      <c r="G30" s="317">
        <v>1341.9499999999998</v>
      </c>
      <c r="H30" s="317">
        <v>1320.9999999999995</v>
      </c>
      <c r="I30" s="317">
        <v>1391.7999999999993</v>
      </c>
      <c r="J30" s="317">
        <v>1412.7499999999995</v>
      </c>
      <c r="K30" s="317">
        <v>1427.1999999999991</v>
      </c>
      <c r="L30" s="304">
        <v>1398.3</v>
      </c>
      <c r="M30" s="304">
        <v>1362.9</v>
      </c>
      <c r="N30" s="319">
        <v>1817200</v>
      </c>
      <c r="O30" s="320">
        <v>1.2875536480686695E-2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94</v>
      </c>
      <c r="E31" s="316">
        <v>94.133333333333326</v>
      </c>
      <c r="F31" s="317">
        <v>92.866666666666646</v>
      </c>
      <c r="G31" s="317">
        <v>91.73333333333332</v>
      </c>
      <c r="H31" s="317">
        <v>90.46666666666664</v>
      </c>
      <c r="I31" s="317">
        <v>95.266666666666652</v>
      </c>
      <c r="J31" s="317">
        <v>96.533333333333331</v>
      </c>
      <c r="K31" s="317">
        <v>97.666666666666657</v>
      </c>
      <c r="L31" s="304">
        <v>95.4</v>
      </c>
      <c r="M31" s="304">
        <v>93</v>
      </c>
      <c r="N31" s="319">
        <v>31699600</v>
      </c>
      <c r="O31" s="320">
        <v>1.0416666666666666E-2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616.5</v>
      </c>
      <c r="E32" s="316">
        <v>613.63333333333333</v>
      </c>
      <c r="F32" s="317">
        <v>609.06666666666661</v>
      </c>
      <c r="G32" s="317">
        <v>601.63333333333333</v>
      </c>
      <c r="H32" s="317">
        <v>597.06666666666661</v>
      </c>
      <c r="I32" s="317">
        <v>621.06666666666661</v>
      </c>
      <c r="J32" s="317">
        <v>625.63333333333344</v>
      </c>
      <c r="K32" s="317">
        <v>633.06666666666661</v>
      </c>
      <c r="L32" s="304">
        <v>618.20000000000005</v>
      </c>
      <c r="M32" s="304">
        <v>606.20000000000005</v>
      </c>
      <c r="N32" s="319">
        <v>3840100</v>
      </c>
      <c r="O32" s="320">
        <v>1.721664275466284E-3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469.85</v>
      </c>
      <c r="E33" s="316">
        <v>470.7166666666667</v>
      </c>
      <c r="F33" s="317">
        <v>464.93333333333339</v>
      </c>
      <c r="G33" s="317">
        <v>460.01666666666671</v>
      </c>
      <c r="H33" s="317">
        <v>454.23333333333341</v>
      </c>
      <c r="I33" s="317">
        <v>475.63333333333338</v>
      </c>
      <c r="J33" s="317">
        <v>481.41666666666669</v>
      </c>
      <c r="K33" s="317">
        <v>486.33333333333337</v>
      </c>
      <c r="L33" s="304">
        <v>476.5</v>
      </c>
      <c r="M33" s="304">
        <v>465.8</v>
      </c>
      <c r="N33" s="319">
        <v>6730500</v>
      </c>
      <c r="O33" s="320">
        <v>-1.3354106387714222E-3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426.6</v>
      </c>
      <c r="E34" s="316">
        <v>428.06666666666666</v>
      </c>
      <c r="F34" s="317">
        <v>418.83333333333331</v>
      </c>
      <c r="G34" s="317">
        <v>411.06666666666666</v>
      </c>
      <c r="H34" s="317">
        <v>401.83333333333331</v>
      </c>
      <c r="I34" s="317">
        <v>435.83333333333331</v>
      </c>
      <c r="J34" s="317">
        <v>445.06666666666666</v>
      </c>
      <c r="K34" s="317">
        <v>452.83333333333331</v>
      </c>
      <c r="L34" s="304">
        <v>437.3</v>
      </c>
      <c r="M34" s="304">
        <v>420.3</v>
      </c>
      <c r="N34" s="319">
        <v>122551008</v>
      </c>
      <c r="O34" s="320">
        <v>9.0683248746437437E-3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29.3</v>
      </c>
      <c r="E35" s="316">
        <v>28.816666666666663</v>
      </c>
      <c r="F35" s="317">
        <v>28.133333333333326</v>
      </c>
      <c r="G35" s="317">
        <v>26.966666666666661</v>
      </c>
      <c r="H35" s="317">
        <v>26.283333333333324</v>
      </c>
      <c r="I35" s="317">
        <v>29.983333333333327</v>
      </c>
      <c r="J35" s="317">
        <v>30.666666666666664</v>
      </c>
      <c r="K35" s="317">
        <v>31.833333333333329</v>
      </c>
      <c r="L35" s="304">
        <v>29.5</v>
      </c>
      <c r="M35" s="304">
        <v>27.65</v>
      </c>
      <c r="N35" s="319">
        <v>74550000</v>
      </c>
      <c r="O35" s="320">
        <v>-3.7940379403794036E-2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471.25</v>
      </c>
      <c r="E36" s="316">
        <v>466.75</v>
      </c>
      <c r="F36" s="317">
        <v>457.9</v>
      </c>
      <c r="G36" s="317">
        <v>444.54999999999995</v>
      </c>
      <c r="H36" s="317">
        <v>435.69999999999993</v>
      </c>
      <c r="I36" s="317">
        <v>480.1</v>
      </c>
      <c r="J36" s="317">
        <v>488.95000000000005</v>
      </c>
      <c r="K36" s="317">
        <v>502.30000000000007</v>
      </c>
      <c r="L36" s="304">
        <v>475.6</v>
      </c>
      <c r="M36" s="304">
        <v>453.4</v>
      </c>
      <c r="N36" s="319">
        <v>14301400</v>
      </c>
      <c r="O36" s="320">
        <v>8.459794174079889E-2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12903.95</v>
      </c>
      <c r="E37" s="316">
        <v>13036.033333333335</v>
      </c>
      <c r="F37" s="317">
        <v>12709.466666666669</v>
      </c>
      <c r="G37" s="317">
        <v>12514.983333333334</v>
      </c>
      <c r="H37" s="317">
        <v>12188.416666666668</v>
      </c>
      <c r="I37" s="317">
        <v>13230.51666666667</v>
      </c>
      <c r="J37" s="317">
        <v>13557.083333333336</v>
      </c>
      <c r="K37" s="317">
        <v>13751.566666666671</v>
      </c>
      <c r="L37" s="304">
        <v>13362.6</v>
      </c>
      <c r="M37" s="304">
        <v>12841.55</v>
      </c>
      <c r="N37" s="319">
        <v>122850</v>
      </c>
      <c r="O37" s="320">
        <v>3.7146475306036306E-2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341.75</v>
      </c>
      <c r="E38" s="316">
        <v>342.3</v>
      </c>
      <c r="F38" s="317">
        <v>338.6</v>
      </c>
      <c r="G38" s="317">
        <v>335.45</v>
      </c>
      <c r="H38" s="317">
        <v>331.75</v>
      </c>
      <c r="I38" s="317">
        <v>345.45000000000005</v>
      </c>
      <c r="J38" s="317">
        <v>349.15</v>
      </c>
      <c r="K38" s="317">
        <v>352.30000000000007</v>
      </c>
      <c r="L38" s="304">
        <v>346</v>
      </c>
      <c r="M38" s="304">
        <v>339.15</v>
      </c>
      <c r="N38" s="319">
        <v>27223200</v>
      </c>
      <c r="O38" s="320">
        <v>1.2654837629728825E-2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3813.1</v>
      </c>
      <c r="E39" s="316">
        <v>3811.1333333333332</v>
      </c>
      <c r="F39" s="317">
        <v>3788.0666666666666</v>
      </c>
      <c r="G39" s="317">
        <v>3763.0333333333333</v>
      </c>
      <c r="H39" s="317">
        <v>3739.9666666666667</v>
      </c>
      <c r="I39" s="317">
        <v>3836.1666666666665</v>
      </c>
      <c r="J39" s="317">
        <v>3859.2333333333331</v>
      </c>
      <c r="K39" s="317">
        <v>3884.2666666666664</v>
      </c>
      <c r="L39" s="304">
        <v>3834.2</v>
      </c>
      <c r="M39" s="304">
        <v>3786.1</v>
      </c>
      <c r="N39" s="319">
        <v>907000</v>
      </c>
      <c r="O39" s="320">
        <v>-1.7609509134932863E-3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436.8</v>
      </c>
      <c r="E40" s="316">
        <v>430.7833333333333</v>
      </c>
      <c r="F40" s="317">
        <v>421.66666666666663</v>
      </c>
      <c r="G40" s="317">
        <v>406.5333333333333</v>
      </c>
      <c r="H40" s="317">
        <v>397.41666666666663</v>
      </c>
      <c r="I40" s="317">
        <v>445.91666666666663</v>
      </c>
      <c r="J40" s="317">
        <v>455.0333333333333</v>
      </c>
      <c r="K40" s="317">
        <v>470.16666666666663</v>
      </c>
      <c r="L40" s="304">
        <v>439.9</v>
      </c>
      <c r="M40" s="304">
        <v>415.65</v>
      </c>
      <c r="N40" s="319">
        <v>7475600</v>
      </c>
      <c r="O40" s="320">
        <v>-1.1347105033459412E-2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89.5</v>
      </c>
      <c r="E41" s="316">
        <v>90.116666666666674</v>
      </c>
      <c r="F41" s="317">
        <v>87.933333333333351</v>
      </c>
      <c r="G41" s="317">
        <v>86.366666666666674</v>
      </c>
      <c r="H41" s="317">
        <v>84.183333333333351</v>
      </c>
      <c r="I41" s="317">
        <v>91.683333333333351</v>
      </c>
      <c r="J41" s="317">
        <v>93.866666666666688</v>
      </c>
      <c r="K41" s="317">
        <v>95.433333333333351</v>
      </c>
      <c r="L41" s="304">
        <v>92.3</v>
      </c>
      <c r="M41" s="304">
        <v>88.55</v>
      </c>
      <c r="N41" s="319">
        <v>14380000</v>
      </c>
      <c r="O41" s="320">
        <v>1.1251758087201125E-2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251.4</v>
      </c>
      <c r="E42" s="316">
        <v>252.41666666666666</v>
      </c>
      <c r="F42" s="317">
        <v>246.73333333333329</v>
      </c>
      <c r="G42" s="317">
        <v>242.06666666666663</v>
      </c>
      <c r="H42" s="317">
        <v>236.38333333333327</v>
      </c>
      <c r="I42" s="317">
        <v>257.08333333333331</v>
      </c>
      <c r="J42" s="317">
        <v>262.76666666666665</v>
      </c>
      <c r="K42" s="317">
        <v>267.43333333333334</v>
      </c>
      <c r="L42" s="304">
        <v>258.10000000000002</v>
      </c>
      <c r="M42" s="304">
        <v>247.75</v>
      </c>
      <c r="N42" s="319">
        <v>6640000</v>
      </c>
      <c r="O42" s="320">
        <v>-8.215085884988798E-3</v>
      </c>
    </row>
    <row r="43" spans="1:15" ht="15">
      <c r="A43" s="277">
        <v>33</v>
      </c>
      <c r="B43" s="389" t="s">
        <v>52</v>
      </c>
      <c r="C43" s="277" t="s">
        <v>83</v>
      </c>
      <c r="D43" s="316">
        <v>814.35</v>
      </c>
      <c r="E43" s="316">
        <v>802.71666666666658</v>
      </c>
      <c r="F43" s="317">
        <v>788.93333333333317</v>
      </c>
      <c r="G43" s="317">
        <v>763.51666666666654</v>
      </c>
      <c r="H43" s="317">
        <v>749.73333333333312</v>
      </c>
      <c r="I43" s="317">
        <v>828.13333333333321</v>
      </c>
      <c r="J43" s="317">
        <v>841.91666666666674</v>
      </c>
      <c r="K43" s="317">
        <v>867.33333333333326</v>
      </c>
      <c r="L43" s="304">
        <v>816.5</v>
      </c>
      <c r="M43" s="304">
        <v>777.3</v>
      </c>
      <c r="N43" s="319">
        <v>13611000</v>
      </c>
      <c r="O43" s="320">
        <v>1.4436585602170333E-2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113.75</v>
      </c>
      <c r="E44" s="316">
        <v>114.08333333333333</v>
      </c>
      <c r="F44" s="317">
        <v>112.66666666666666</v>
      </c>
      <c r="G44" s="317">
        <v>111.58333333333333</v>
      </c>
      <c r="H44" s="317">
        <v>110.16666666666666</v>
      </c>
      <c r="I44" s="317">
        <v>115.16666666666666</v>
      </c>
      <c r="J44" s="317">
        <v>116.58333333333331</v>
      </c>
      <c r="K44" s="317">
        <v>117.66666666666666</v>
      </c>
      <c r="L44" s="304">
        <v>115.5</v>
      </c>
      <c r="M44" s="304">
        <v>113</v>
      </c>
      <c r="N44" s="319">
        <v>48159200</v>
      </c>
      <c r="O44" s="320">
        <v>-3.4453717173263915E-3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2473.4499999999998</v>
      </c>
      <c r="E45" s="316">
        <v>2493.75</v>
      </c>
      <c r="F45" s="317">
        <v>2425</v>
      </c>
      <c r="G45" s="317">
        <v>2376.5500000000002</v>
      </c>
      <c r="H45" s="317">
        <v>2307.8000000000002</v>
      </c>
      <c r="I45" s="317">
        <v>2542.1999999999998</v>
      </c>
      <c r="J45" s="317">
        <v>2610.9499999999998</v>
      </c>
      <c r="K45" s="317">
        <v>2659.3999999999996</v>
      </c>
      <c r="L45" s="304">
        <v>2562.5</v>
      </c>
      <c r="M45" s="304">
        <v>2445.3000000000002</v>
      </c>
      <c r="N45" s="319">
        <v>550875</v>
      </c>
      <c r="O45" s="320">
        <v>-5.1646223369916075E-2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1457.2</v>
      </c>
      <c r="E46" s="316">
        <v>1455.3833333333334</v>
      </c>
      <c r="F46" s="317">
        <v>1446.8666666666668</v>
      </c>
      <c r="G46" s="317">
        <v>1436.5333333333333</v>
      </c>
      <c r="H46" s="317">
        <v>1428.0166666666667</v>
      </c>
      <c r="I46" s="317">
        <v>1465.7166666666669</v>
      </c>
      <c r="J46" s="317">
        <v>1474.2333333333338</v>
      </c>
      <c r="K46" s="317">
        <v>1484.5666666666671</v>
      </c>
      <c r="L46" s="304">
        <v>1463.9</v>
      </c>
      <c r="M46" s="304">
        <v>1445.05</v>
      </c>
      <c r="N46" s="319">
        <v>2146900</v>
      </c>
      <c r="O46" s="320">
        <v>-1.8245838668373881E-2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366.5</v>
      </c>
      <c r="E47" s="316">
        <v>365.63333333333338</v>
      </c>
      <c r="F47" s="317">
        <v>363.21666666666675</v>
      </c>
      <c r="G47" s="317">
        <v>359.93333333333339</v>
      </c>
      <c r="H47" s="317">
        <v>357.51666666666677</v>
      </c>
      <c r="I47" s="317">
        <v>368.91666666666674</v>
      </c>
      <c r="J47" s="317">
        <v>371.33333333333337</v>
      </c>
      <c r="K47" s="317">
        <v>374.61666666666673</v>
      </c>
      <c r="L47" s="304">
        <v>368.05</v>
      </c>
      <c r="M47" s="304">
        <v>362.35</v>
      </c>
      <c r="N47" s="319">
        <v>6974106</v>
      </c>
      <c r="O47" s="320">
        <v>-3.8569273863391512E-2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446.7</v>
      </c>
      <c r="E48" s="316">
        <v>444.98333333333329</v>
      </c>
      <c r="F48" s="317">
        <v>438.31666666666661</v>
      </c>
      <c r="G48" s="317">
        <v>429.93333333333334</v>
      </c>
      <c r="H48" s="317">
        <v>423.26666666666665</v>
      </c>
      <c r="I48" s="317">
        <v>453.36666666666656</v>
      </c>
      <c r="J48" s="317">
        <v>460.03333333333319</v>
      </c>
      <c r="K48" s="317">
        <v>468.41666666666652</v>
      </c>
      <c r="L48" s="304">
        <v>451.65</v>
      </c>
      <c r="M48" s="304">
        <v>436.6</v>
      </c>
      <c r="N48" s="319">
        <v>2182800</v>
      </c>
      <c r="O48" s="320">
        <v>1.1679644048943271E-2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524.54999999999995</v>
      </c>
      <c r="E49" s="316">
        <v>524.2166666666667</v>
      </c>
      <c r="F49" s="317">
        <v>519.43333333333339</v>
      </c>
      <c r="G49" s="317">
        <v>514.31666666666672</v>
      </c>
      <c r="H49" s="317">
        <v>509.53333333333342</v>
      </c>
      <c r="I49" s="317">
        <v>529.33333333333337</v>
      </c>
      <c r="J49" s="317">
        <v>534.11666666666667</v>
      </c>
      <c r="K49" s="317">
        <v>539.23333333333335</v>
      </c>
      <c r="L49" s="304">
        <v>529</v>
      </c>
      <c r="M49" s="304">
        <v>519.1</v>
      </c>
      <c r="N49" s="319">
        <v>10910000</v>
      </c>
      <c r="O49" s="320">
        <v>-2.009655327270686E-2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3249.7</v>
      </c>
      <c r="E50" s="316">
        <v>3235.3833333333332</v>
      </c>
      <c r="F50" s="317">
        <v>3198.4166666666665</v>
      </c>
      <c r="G50" s="317">
        <v>3147.1333333333332</v>
      </c>
      <c r="H50" s="317">
        <v>3110.1666666666665</v>
      </c>
      <c r="I50" s="317">
        <v>3286.6666666666665</v>
      </c>
      <c r="J50" s="317">
        <v>3323.6333333333337</v>
      </c>
      <c r="K50" s="317">
        <v>3374.9166666666665</v>
      </c>
      <c r="L50" s="304">
        <v>3272.35</v>
      </c>
      <c r="M50" s="304">
        <v>3184.1</v>
      </c>
      <c r="N50" s="319">
        <v>3432400</v>
      </c>
      <c r="O50" s="320">
        <v>3.1122326363854841E-2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160.5</v>
      </c>
      <c r="E51" s="316">
        <v>160.41666666666666</v>
      </c>
      <c r="F51" s="317">
        <v>158.13333333333333</v>
      </c>
      <c r="G51" s="317">
        <v>155.76666666666668</v>
      </c>
      <c r="H51" s="317">
        <v>153.48333333333335</v>
      </c>
      <c r="I51" s="317">
        <v>162.7833333333333</v>
      </c>
      <c r="J51" s="317">
        <v>165.06666666666666</v>
      </c>
      <c r="K51" s="317">
        <v>167.43333333333328</v>
      </c>
      <c r="L51" s="304">
        <v>162.69999999999999</v>
      </c>
      <c r="M51" s="304">
        <v>158.05000000000001</v>
      </c>
      <c r="N51" s="319">
        <v>28046700</v>
      </c>
      <c r="O51" s="320">
        <v>2.3537719195010004E-4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5219.7</v>
      </c>
      <c r="E52" s="316">
        <v>5174.6500000000005</v>
      </c>
      <c r="F52" s="317">
        <v>5112.6000000000013</v>
      </c>
      <c r="G52" s="317">
        <v>5005.5000000000009</v>
      </c>
      <c r="H52" s="317">
        <v>4943.4500000000016</v>
      </c>
      <c r="I52" s="317">
        <v>5281.7500000000009</v>
      </c>
      <c r="J52" s="317">
        <v>5343.8</v>
      </c>
      <c r="K52" s="317">
        <v>5450.9000000000005</v>
      </c>
      <c r="L52" s="304">
        <v>5236.7</v>
      </c>
      <c r="M52" s="304">
        <v>5067.55</v>
      </c>
      <c r="N52" s="319">
        <v>3020250</v>
      </c>
      <c r="O52" s="320">
        <v>7.8757031877846231E-2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2214.9</v>
      </c>
      <c r="E53" s="316">
        <v>2226.2166666666667</v>
      </c>
      <c r="F53" s="317">
        <v>2162.6833333333334</v>
      </c>
      <c r="G53" s="317">
        <v>2110.4666666666667</v>
      </c>
      <c r="H53" s="317">
        <v>2046.9333333333334</v>
      </c>
      <c r="I53" s="317">
        <v>2278.4333333333334</v>
      </c>
      <c r="J53" s="317">
        <v>2341.9666666666672</v>
      </c>
      <c r="K53" s="317">
        <v>2394.1833333333334</v>
      </c>
      <c r="L53" s="304">
        <v>2289.75</v>
      </c>
      <c r="M53" s="304">
        <v>2174</v>
      </c>
      <c r="N53" s="319">
        <v>2355150</v>
      </c>
      <c r="O53" s="320">
        <v>-9.8587404355503245E-3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1249.25</v>
      </c>
      <c r="E54" s="316">
        <v>1250.4666666666667</v>
      </c>
      <c r="F54" s="317">
        <v>1232.4333333333334</v>
      </c>
      <c r="G54" s="317">
        <v>1215.6166666666668</v>
      </c>
      <c r="H54" s="317">
        <v>1197.5833333333335</v>
      </c>
      <c r="I54" s="317">
        <v>1267.2833333333333</v>
      </c>
      <c r="J54" s="317">
        <v>1285.3166666666666</v>
      </c>
      <c r="K54" s="317">
        <v>1302.1333333333332</v>
      </c>
      <c r="L54" s="304">
        <v>1268.5</v>
      </c>
      <c r="M54" s="304">
        <v>1233.6500000000001</v>
      </c>
      <c r="N54" s="319">
        <v>2856700</v>
      </c>
      <c r="O54" s="320">
        <v>5.8094500387296669E-3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166.75</v>
      </c>
      <c r="E55" s="316">
        <v>166.21666666666667</v>
      </c>
      <c r="F55" s="317">
        <v>165.03333333333333</v>
      </c>
      <c r="G55" s="317">
        <v>163.31666666666666</v>
      </c>
      <c r="H55" s="317">
        <v>162.13333333333333</v>
      </c>
      <c r="I55" s="317">
        <v>167.93333333333334</v>
      </c>
      <c r="J55" s="317">
        <v>169.11666666666667</v>
      </c>
      <c r="K55" s="317">
        <v>170.83333333333334</v>
      </c>
      <c r="L55" s="304">
        <v>167.4</v>
      </c>
      <c r="M55" s="304">
        <v>164.5</v>
      </c>
      <c r="N55" s="319">
        <v>8787600</v>
      </c>
      <c r="O55" s="320">
        <v>-1.8101367658889783E-2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52.3</v>
      </c>
      <c r="E56" s="316">
        <v>52.449999999999996</v>
      </c>
      <c r="F56" s="317">
        <v>51.449999999999989</v>
      </c>
      <c r="G56" s="317">
        <v>50.599999999999994</v>
      </c>
      <c r="H56" s="317">
        <v>49.599999999999987</v>
      </c>
      <c r="I56" s="317">
        <v>53.29999999999999</v>
      </c>
      <c r="J56" s="317">
        <v>54.300000000000004</v>
      </c>
      <c r="K56" s="317">
        <v>55.149999999999991</v>
      </c>
      <c r="L56" s="304">
        <v>53.45</v>
      </c>
      <c r="M56" s="304">
        <v>51.6</v>
      </c>
      <c r="N56" s="319">
        <v>73236000</v>
      </c>
      <c r="O56" s="320">
        <v>-1.4751286449399657E-2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84.5</v>
      </c>
      <c r="E57" s="316">
        <v>85.149999999999991</v>
      </c>
      <c r="F57" s="317">
        <v>83.449999999999989</v>
      </c>
      <c r="G57" s="317">
        <v>82.399999999999991</v>
      </c>
      <c r="H57" s="317">
        <v>80.699999999999989</v>
      </c>
      <c r="I57" s="317">
        <v>86.199999999999989</v>
      </c>
      <c r="J57" s="317">
        <v>87.9</v>
      </c>
      <c r="K57" s="317">
        <v>88.949999999999989</v>
      </c>
      <c r="L57" s="304">
        <v>86.85</v>
      </c>
      <c r="M57" s="304">
        <v>84.1</v>
      </c>
      <c r="N57" s="319">
        <v>24888000</v>
      </c>
      <c r="O57" s="320">
        <v>3.1605562579013903E-2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502.55</v>
      </c>
      <c r="E58" s="316">
        <v>499.84999999999997</v>
      </c>
      <c r="F58" s="317">
        <v>494.69999999999993</v>
      </c>
      <c r="G58" s="317">
        <v>486.84999999999997</v>
      </c>
      <c r="H58" s="317">
        <v>481.69999999999993</v>
      </c>
      <c r="I58" s="317">
        <v>507.69999999999993</v>
      </c>
      <c r="J58" s="317">
        <v>512.84999999999991</v>
      </c>
      <c r="K58" s="317">
        <v>520.69999999999993</v>
      </c>
      <c r="L58" s="304">
        <v>505</v>
      </c>
      <c r="M58" s="304">
        <v>492</v>
      </c>
      <c r="N58" s="319">
        <v>8142000</v>
      </c>
      <c r="O58" s="320">
        <v>3.9952996474735603E-2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23.85</v>
      </c>
      <c r="E59" s="316">
        <v>23.733333333333334</v>
      </c>
      <c r="F59" s="317">
        <v>23.466666666666669</v>
      </c>
      <c r="G59" s="317">
        <v>23.083333333333336</v>
      </c>
      <c r="H59" s="317">
        <v>22.81666666666667</v>
      </c>
      <c r="I59" s="317">
        <v>24.116666666666667</v>
      </c>
      <c r="J59" s="317">
        <v>24.383333333333333</v>
      </c>
      <c r="K59" s="317">
        <v>24.766666666666666</v>
      </c>
      <c r="L59" s="304">
        <v>24</v>
      </c>
      <c r="M59" s="304">
        <v>23.35</v>
      </c>
      <c r="N59" s="319">
        <v>67365000</v>
      </c>
      <c r="O59" s="320">
        <v>-4.6542553191489359E-3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729.7</v>
      </c>
      <c r="E60" s="316">
        <v>729.65</v>
      </c>
      <c r="F60" s="317">
        <v>722.5</v>
      </c>
      <c r="G60" s="317">
        <v>715.30000000000007</v>
      </c>
      <c r="H60" s="317">
        <v>708.15000000000009</v>
      </c>
      <c r="I60" s="317">
        <v>736.84999999999991</v>
      </c>
      <c r="J60" s="317">
        <v>743.99999999999977</v>
      </c>
      <c r="K60" s="317">
        <v>751.19999999999982</v>
      </c>
      <c r="L60" s="304">
        <v>736.8</v>
      </c>
      <c r="M60" s="304">
        <v>722.45</v>
      </c>
      <c r="N60" s="319">
        <v>4869000</v>
      </c>
      <c r="O60" s="320">
        <v>1.3319458896982311E-2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929</v>
      </c>
      <c r="E61" s="316">
        <v>926.33333333333337</v>
      </c>
      <c r="F61" s="317">
        <v>908.81666666666672</v>
      </c>
      <c r="G61" s="317">
        <v>888.63333333333333</v>
      </c>
      <c r="H61" s="317">
        <v>871.11666666666667</v>
      </c>
      <c r="I61" s="317">
        <v>946.51666666666677</v>
      </c>
      <c r="J61" s="317">
        <v>964.03333333333342</v>
      </c>
      <c r="K61" s="317">
        <v>984.21666666666681</v>
      </c>
      <c r="L61" s="304">
        <v>943.85</v>
      </c>
      <c r="M61" s="304">
        <v>906.15</v>
      </c>
      <c r="N61" s="319">
        <v>758550</v>
      </c>
      <c r="O61" s="320">
        <v>0.1124880838894185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773.45</v>
      </c>
      <c r="E62" s="316">
        <v>771.11666666666667</v>
      </c>
      <c r="F62" s="317">
        <v>763.73333333333335</v>
      </c>
      <c r="G62" s="317">
        <v>754.01666666666665</v>
      </c>
      <c r="H62" s="317">
        <v>746.63333333333333</v>
      </c>
      <c r="I62" s="317">
        <v>780.83333333333337</v>
      </c>
      <c r="J62" s="317">
        <v>788.21666666666681</v>
      </c>
      <c r="K62" s="317">
        <v>797.93333333333339</v>
      </c>
      <c r="L62" s="304">
        <v>778.5</v>
      </c>
      <c r="M62" s="304">
        <v>761.4</v>
      </c>
      <c r="N62" s="319">
        <v>17492350</v>
      </c>
      <c r="O62" s="320">
        <v>3.5426204490952694E-3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688.85</v>
      </c>
      <c r="E63" s="316">
        <v>687.13333333333321</v>
      </c>
      <c r="F63" s="317">
        <v>682.76666666666642</v>
      </c>
      <c r="G63" s="317">
        <v>676.68333333333317</v>
      </c>
      <c r="H63" s="317">
        <v>672.31666666666638</v>
      </c>
      <c r="I63" s="317">
        <v>693.21666666666647</v>
      </c>
      <c r="J63" s="317">
        <v>697.58333333333326</v>
      </c>
      <c r="K63" s="317">
        <v>703.66666666666652</v>
      </c>
      <c r="L63" s="304">
        <v>691.5</v>
      </c>
      <c r="M63" s="304">
        <v>681.05</v>
      </c>
      <c r="N63" s="319">
        <v>5045000</v>
      </c>
      <c r="O63" s="320">
        <v>-1.0007849293563579E-2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851.95</v>
      </c>
      <c r="E64" s="316">
        <v>859.58333333333337</v>
      </c>
      <c r="F64" s="317">
        <v>839.36666666666679</v>
      </c>
      <c r="G64" s="317">
        <v>826.78333333333342</v>
      </c>
      <c r="H64" s="317">
        <v>806.56666666666683</v>
      </c>
      <c r="I64" s="317">
        <v>872.16666666666674</v>
      </c>
      <c r="J64" s="317">
        <v>892.38333333333321</v>
      </c>
      <c r="K64" s="317">
        <v>904.9666666666667</v>
      </c>
      <c r="L64" s="304">
        <v>879.8</v>
      </c>
      <c r="M64" s="304">
        <v>847</v>
      </c>
      <c r="N64" s="319">
        <v>16846200</v>
      </c>
      <c r="O64" s="320">
        <v>1.5871675812579148E-2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1956.95</v>
      </c>
      <c r="E65" s="316">
        <v>1965.75</v>
      </c>
      <c r="F65" s="317">
        <v>1938.4</v>
      </c>
      <c r="G65" s="317">
        <v>1919.8500000000001</v>
      </c>
      <c r="H65" s="317">
        <v>1892.5000000000002</v>
      </c>
      <c r="I65" s="317">
        <v>1984.3</v>
      </c>
      <c r="J65" s="317">
        <v>2011.6499999999999</v>
      </c>
      <c r="K65" s="317">
        <v>2030.1999999999998</v>
      </c>
      <c r="L65" s="304">
        <v>1993.1</v>
      </c>
      <c r="M65" s="304">
        <v>1947.2</v>
      </c>
      <c r="N65" s="319">
        <v>25481100</v>
      </c>
      <c r="O65" s="320">
        <v>1.4130114807182808E-4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1187.05</v>
      </c>
      <c r="E66" s="316">
        <v>1183.1666666666667</v>
      </c>
      <c r="F66" s="317">
        <v>1166.6333333333334</v>
      </c>
      <c r="G66" s="317">
        <v>1146.2166666666667</v>
      </c>
      <c r="H66" s="317">
        <v>1129.6833333333334</v>
      </c>
      <c r="I66" s="317">
        <v>1203.5833333333335</v>
      </c>
      <c r="J66" s="317">
        <v>1220.1166666666668</v>
      </c>
      <c r="K66" s="317">
        <v>1240.5333333333335</v>
      </c>
      <c r="L66" s="304">
        <v>1199.7</v>
      </c>
      <c r="M66" s="304">
        <v>1162.75</v>
      </c>
      <c r="N66" s="319">
        <v>40949150</v>
      </c>
      <c r="O66" s="320">
        <v>2.4324138405448167E-2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586.04999999999995</v>
      </c>
      <c r="E67" s="316">
        <v>584.76666666666654</v>
      </c>
      <c r="F67" s="317">
        <v>580.3833333333331</v>
      </c>
      <c r="G67" s="317">
        <v>574.71666666666658</v>
      </c>
      <c r="H67" s="317">
        <v>570.33333333333314</v>
      </c>
      <c r="I67" s="317">
        <v>590.43333333333305</v>
      </c>
      <c r="J67" s="317">
        <v>594.81666666666649</v>
      </c>
      <c r="K67" s="317">
        <v>600.48333333333301</v>
      </c>
      <c r="L67" s="304">
        <v>589.15</v>
      </c>
      <c r="M67" s="304">
        <v>579.1</v>
      </c>
      <c r="N67" s="319">
        <v>11558800</v>
      </c>
      <c r="O67" s="320">
        <v>5.0693448110951701E-3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3277.65</v>
      </c>
      <c r="E68" s="316">
        <v>3266.8666666666668</v>
      </c>
      <c r="F68" s="317">
        <v>3246.3833333333337</v>
      </c>
      <c r="G68" s="317">
        <v>3215.1166666666668</v>
      </c>
      <c r="H68" s="317">
        <v>3194.6333333333337</v>
      </c>
      <c r="I68" s="317">
        <v>3298.1333333333337</v>
      </c>
      <c r="J68" s="317">
        <v>3318.6166666666672</v>
      </c>
      <c r="K68" s="317">
        <v>3349.8833333333337</v>
      </c>
      <c r="L68" s="304">
        <v>3287.35</v>
      </c>
      <c r="M68" s="304">
        <v>3235.6</v>
      </c>
      <c r="N68" s="319">
        <v>1991400</v>
      </c>
      <c r="O68" s="320">
        <v>1.4364303178484108E-2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174.6</v>
      </c>
      <c r="E69" s="316">
        <v>174.6</v>
      </c>
      <c r="F69" s="317">
        <v>172.25</v>
      </c>
      <c r="G69" s="317">
        <v>169.9</v>
      </c>
      <c r="H69" s="317">
        <v>167.55</v>
      </c>
      <c r="I69" s="317">
        <v>176.95</v>
      </c>
      <c r="J69" s="317">
        <v>179.29999999999995</v>
      </c>
      <c r="K69" s="317">
        <v>181.64999999999998</v>
      </c>
      <c r="L69" s="304">
        <v>176.95</v>
      </c>
      <c r="M69" s="304">
        <v>172.25</v>
      </c>
      <c r="N69" s="319">
        <v>29098100</v>
      </c>
      <c r="O69" s="320">
        <v>-7.1889671361502344E-3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171.4</v>
      </c>
      <c r="E70" s="316">
        <v>172.11666666666667</v>
      </c>
      <c r="F70" s="317">
        <v>169.53333333333336</v>
      </c>
      <c r="G70" s="317">
        <v>167.66666666666669</v>
      </c>
      <c r="H70" s="317">
        <v>165.08333333333337</v>
      </c>
      <c r="I70" s="317">
        <v>173.98333333333335</v>
      </c>
      <c r="J70" s="317">
        <v>176.56666666666666</v>
      </c>
      <c r="K70" s="317">
        <v>178.43333333333334</v>
      </c>
      <c r="L70" s="304">
        <v>174.7</v>
      </c>
      <c r="M70" s="304">
        <v>170.25</v>
      </c>
      <c r="N70" s="319">
        <v>33269400</v>
      </c>
      <c r="O70" s="320">
        <v>1.87007073745833E-3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2150.6999999999998</v>
      </c>
      <c r="E71" s="316">
        <v>2148.8333333333335</v>
      </c>
      <c r="F71" s="317">
        <v>2139.2666666666669</v>
      </c>
      <c r="G71" s="317">
        <v>2127.8333333333335</v>
      </c>
      <c r="H71" s="317">
        <v>2118.2666666666669</v>
      </c>
      <c r="I71" s="317">
        <v>2160.2666666666669</v>
      </c>
      <c r="J71" s="317">
        <v>2169.8333333333335</v>
      </c>
      <c r="K71" s="317">
        <v>2181.2666666666669</v>
      </c>
      <c r="L71" s="304">
        <v>2158.4</v>
      </c>
      <c r="M71" s="304">
        <v>2137.4</v>
      </c>
      <c r="N71" s="319">
        <v>6788400</v>
      </c>
      <c r="O71" s="320">
        <v>-5.4527221827602057E-2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149.75</v>
      </c>
      <c r="E72" s="316">
        <v>151.78333333333333</v>
      </c>
      <c r="F72" s="317">
        <v>145.96666666666667</v>
      </c>
      <c r="G72" s="317">
        <v>142.18333333333334</v>
      </c>
      <c r="H72" s="317">
        <v>136.36666666666667</v>
      </c>
      <c r="I72" s="317">
        <v>155.56666666666666</v>
      </c>
      <c r="J72" s="317">
        <v>161.38333333333333</v>
      </c>
      <c r="K72" s="317">
        <v>165.16666666666666</v>
      </c>
      <c r="L72" s="304">
        <v>157.6</v>
      </c>
      <c r="M72" s="304">
        <v>148</v>
      </c>
      <c r="N72" s="319">
        <v>15503100</v>
      </c>
      <c r="O72" s="320">
        <v>7.9430174832721773E-2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388.3</v>
      </c>
      <c r="E73" s="316">
        <v>387.76666666666665</v>
      </c>
      <c r="F73" s="317">
        <v>384.23333333333329</v>
      </c>
      <c r="G73" s="317">
        <v>380.16666666666663</v>
      </c>
      <c r="H73" s="317">
        <v>376.63333333333327</v>
      </c>
      <c r="I73" s="317">
        <v>391.83333333333331</v>
      </c>
      <c r="J73" s="317">
        <v>395.36666666666662</v>
      </c>
      <c r="K73" s="317">
        <v>399.43333333333334</v>
      </c>
      <c r="L73" s="304">
        <v>391.3</v>
      </c>
      <c r="M73" s="304">
        <v>383.7</v>
      </c>
      <c r="N73" s="319">
        <v>119498500</v>
      </c>
      <c r="O73" s="320">
        <v>-9.1966708051685294E-4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433.8</v>
      </c>
      <c r="E74" s="316">
        <v>434.26666666666665</v>
      </c>
      <c r="F74" s="317">
        <v>428.23333333333329</v>
      </c>
      <c r="G74" s="317">
        <v>422.66666666666663</v>
      </c>
      <c r="H74" s="317">
        <v>416.63333333333327</v>
      </c>
      <c r="I74" s="317">
        <v>439.83333333333331</v>
      </c>
      <c r="J74" s="317">
        <v>445.86666666666662</v>
      </c>
      <c r="K74" s="317">
        <v>451.43333333333334</v>
      </c>
      <c r="L74" s="304">
        <v>440.3</v>
      </c>
      <c r="M74" s="304">
        <v>428.7</v>
      </c>
      <c r="N74" s="319">
        <v>6550500</v>
      </c>
      <c r="O74" s="320">
        <v>1.1347846225104215E-2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</v>
      </c>
      <c r="E75" s="316">
        <v>8.9500000000000011</v>
      </c>
      <c r="F75" s="317">
        <v>8.6500000000000021</v>
      </c>
      <c r="G75" s="317">
        <v>8.3000000000000007</v>
      </c>
      <c r="H75" s="317">
        <v>8.0000000000000018</v>
      </c>
      <c r="I75" s="317">
        <v>9.3000000000000025</v>
      </c>
      <c r="J75" s="317">
        <v>9.6000000000000032</v>
      </c>
      <c r="K75" s="317">
        <v>9.9500000000000028</v>
      </c>
      <c r="L75" s="304">
        <v>9.25</v>
      </c>
      <c r="M75" s="304">
        <v>8.6</v>
      </c>
      <c r="N75" s="319">
        <v>360500000</v>
      </c>
      <c r="O75" s="320">
        <v>-2.3511566173682216E-2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31.4</v>
      </c>
      <c r="E76" s="316">
        <v>31.466666666666665</v>
      </c>
      <c r="F76" s="317">
        <v>30.983333333333331</v>
      </c>
      <c r="G76" s="317">
        <v>30.566666666666666</v>
      </c>
      <c r="H76" s="317">
        <v>30.083333333333332</v>
      </c>
      <c r="I76" s="317">
        <v>31.883333333333329</v>
      </c>
      <c r="J76" s="317">
        <v>32.36666666666666</v>
      </c>
      <c r="K76" s="317">
        <v>32.783333333333331</v>
      </c>
      <c r="L76" s="304">
        <v>31.95</v>
      </c>
      <c r="M76" s="304">
        <v>31.05</v>
      </c>
      <c r="N76" s="319">
        <v>144438000</v>
      </c>
      <c r="O76" s="320">
        <v>2.7700831024930748E-3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391.75</v>
      </c>
      <c r="E77" s="316">
        <v>389.95</v>
      </c>
      <c r="F77" s="317">
        <v>386.29999999999995</v>
      </c>
      <c r="G77" s="317">
        <v>380.84999999999997</v>
      </c>
      <c r="H77" s="317">
        <v>377.19999999999993</v>
      </c>
      <c r="I77" s="317">
        <v>395.4</v>
      </c>
      <c r="J77" s="317">
        <v>399.04999999999995</v>
      </c>
      <c r="K77" s="317">
        <v>404.5</v>
      </c>
      <c r="L77" s="304">
        <v>393.6</v>
      </c>
      <c r="M77" s="304">
        <v>384.5</v>
      </c>
      <c r="N77" s="319">
        <v>6967125</v>
      </c>
      <c r="O77" s="320">
        <v>-6.5473994835853935E-2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1335.8</v>
      </c>
      <c r="E78" s="316">
        <v>1338.2</v>
      </c>
      <c r="F78" s="317">
        <v>1315.8500000000001</v>
      </c>
      <c r="G78" s="317">
        <v>1295.9000000000001</v>
      </c>
      <c r="H78" s="317">
        <v>1273.5500000000002</v>
      </c>
      <c r="I78" s="317">
        <v>1358.15</v>
      </c>
      <c r="J78" s="317">
        <v>1380.5</v>
      </c>
      <c r="K78" s="317">
        <v>1400.45</v>
      </c>
      <c r="L78" s="304">
        <v>1360.55</v>
      </c>
      <c r="M78" s="304">
        <v>1318.25</v>
      </c>
      <c r="N78" s="319">
        <v>2436500</v>
      </c>
      <c r="O78" s="320">
        <v>4.1059330732909051E-4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619.45000000000005</v>
      </c>
      <c r="E79" s="316">
        <v>625.38333333333333</v>
      </c>
      <c r="F79" s="317">
        <v>609.91666666666663</v>
      </c>
      <c r="G79" s="317">
        <v>600.38333333333333</v>
      </c>
      <c r="H79" s="317">
        <v>584.91666666666663</v>
      </c>
      <c r="I79" s="317">
        <v>634.91666666666663</v>
      </c>
      <c r="J79" s="317">
        <v>650.38333333333333</v>
      </c>
      <c r="K79" s="317">
        <v>659.91666666666663</v>
      </c>
      <c r="L79" s="304">
        <v>640.85</v>
      </c>
      <c r="M79" s="304">
        <v>615.85</v>
      </c>
      <c r="N79" s="319">
        <v>25690400</v>
      </c>
      <c r="O79" s="320">
        <v>-2.2316263776411129E-2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190.85</v>
      </c>
      <c r="E80" s="316">
        <v>188.96666666666667</v>
      </c>
      <c r="F80" s="317">
        <v>186.63333333333333</v>
      </c>
      <c r="G80" s="317">
        <v>182.41666666666666</v>
      </c>
      <c r="H80" s="317">
        <v>180.08333333333331</v>
      </c>
      <c r="I80" s="317">
        <v>193.18333333333334</v>
      </c>
      <c r="J80" s="317">
        <v>195.51666666666665</v>
      </c>
      <c r="K80" s="317">
        <v>199.73333333333335</v>
      </c>
      <c r="L80" s="304">
        <v>191.3</v>
      </c>
      <c r="M80" s="304">
        <v>184.75</v>
      </c>
      <c r="N80" s="319">
        <v>13062000</v>
      </c>
      <c r="O80" s="320">
        <v>6.4350064350064348E-4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1083.55</v>
      </c>
      <c r="E81" s="316">
        <v>1091.4166666666667</v>
      </c>
      <c r="F81" s="317">
        <v>1069.6333333333334</v>
      </c>
      <c r="G81" s="317">
        <v>1055.7166666666667</v>
      </c>
      <c r="H81" s="317">
        <v>1033.9333333333334</v>
      </c>
      <c r="I81" s="317">
        <v>1105.3333333333335</v>
      </c>
      <c r="J81" s="317">
        <v>1127.1166666666668</v>
      </c>
      <c r="K81" s="317">
        <v>1141.0333333333335</v>
      </c>
      <c r="L81" s="304">
        <v>1113.2</v>
      </c>
      <c r="M81" s="304">
        <v>1077.5</v>
      </c>
      <c r="N81" s="319">
        <v>35913600</v>
      </c>
      <c r="O81" s="320">
        <v>3.909450732588015E-2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75.599999999999994</v>
      </c>
      <c r="E82" s="316">
        <v>75.233333333333334</v>
      </c>
      <c r="F82" s="317">
        <v>74.716666666666669</v>
      </c>
      <c r="G82" s="317">
        <v>73.833333333333329</v>
      </c>
      <c r="H82" s="317">
        <v>73.316666666666663</v>
      </c>
      <c r="I82" s="317">
        <v>76.116666666666674</v>
      </c>
      <c r="J82" s="317">
        <v>76.633333333333354</v>
      </c>
      <c r="K82" s="317">
        <v>77.51666666666668</v>
      </c>
      <c r="L82" s="304">
        <v>75.75</v>
      </c>
      <c r="M82" s="304">
        <v>74.349999999999994</v>
      </c>
      <c r="N82" s="319">
        <v>61719600</v>
      </c>
      <c r="O82" s="320">
        <v>-8.0615610113594725E-3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168.05</v>
      </c>
      <c r="E83" s="316">
        <v>168.91666666666666</v>
      </c>
      <c r="F83" s="317">
        <v>166.88333333333333</v>
      </c>
      <c r="G83" s="317">
        <v>165.71666666666667</v>
      </c>
      <c r="H83" s="317">
        <v>163.68333333333334</v>
      </c>
      <c r="I83" s="317">
        <v>170.08333333333331</v>
      </c>
      <c r="J83" s="317">
        <v>172.11666666666667</v>
      </c>
      <c r="K83" s="317">
        <v>173.2833333333333</v>
      </c>
      <c r="L83" s="304">
        <v>170.95</v>
      </c>
      <c r="M83" s="304">
        <v>167.75</v>
      </c>
      <c r="N83" s="319">
        <v>139523200</v>
      </c>
      <c r="O83" s="320">
        <v>2.6848166552836721E-2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195.7</v>
      </c>
      <c r="E84" s="316">
        <v>195.79999999999998</v>
      </c>
      <c r="F84" s="317">
        <v>192.64999999999998</v>
      </c>
      <c r="G84" s="317">
        <v>189.6</v>
      </c>
      <c r="H84" s="317">
        <v>186.45</v>
      </c>
      <c r="I84" s="317">
        <v>198.84999999999997</v>
      </c>
      <c r="J84" s="317">
        <v>202</v>
      </c>
      <c r="K84" s="317">
        <v>205.04999999999995</v>
      </c>
      <c r="L84" s="304">
        <v>198.95</v>
      </c>
      <c r="M84" s="304">
        <v>192.75</v>
      </c>
      <c r="N84" s="319">
        <v>26840000</v>
      </c>
      <c r="O84" s="320">
        <v>2.4036627241510875E-2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294.05</v>
      </c>
      <c r="E85" s="316">
        <v>293.59999999999997</v>
      </c>
      <c r="F85" s="317">
        <v>288.44999999999993</v>
      </c>
      <c r="G85" s="317">
        <v>282.84999999999997</v>
      </c>
      <c r="H85" s="317">
        <v>277.69999999999993</v>
      </c>
      <c r="I85" s="317">
        <v>299.19999999999993</v>
      </c>
      <c r="J85" s="317">
        <v>304.34999999999991</v>
      </c>
      <c r="K85" s="317">
        <v>309.94999999999993</v>
      </c>
      <c r="L85" s="304">
        <v>298.75</v>
      </c>
      <c r="M85" s="304">
        <v>288</v>
      </c>
      <c r="N85" s="319">
        <v>40656600</v>
      </c>
      <c r="O85" s="320">
        <v>-1.083886224791434E-2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2339.6</v>
      </c>
      <c r="E86" s="316">
        <v>2345.15</v>
      </c>
      <c r="F86" s="317">
        <v>2310.4</v>
      </c>
      <c r="G86" s="317">
        <v>2281.1999999999998</v>
      </c>
      <c r="H86" s="317">
        <v>2246.4499999999998</v>
      </c>
      <c r="I86" s="317">
        <v>2374.3500000000004</v>
      </c>
      <c r="J86" s="317">
        <v>2409.1000000000004</v>
      </c>
      <c r="K86" s="317">
        <v>2438.3000000000006</v>
      </c>
      <c r="L86" s="304">
        <v>2379.9</v>
      </c>
      <c r="M86" s="304">
        <v>2315.9499999999998</v>
      </c>
      <c r="N86" s="319">
        <v>1863500</v>
      </c>
      <c r="O86" s="320">
        <v>4.0409482758620692E-3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1319.35</v>
      </c>
      <c r="E87" s="316">
        <v>1325.7333333333333</v>
      </c>
      <c r="F87" s="317">
        <v>1307.7166666666667</v>
      </c>
      <c r="G87" s="317">
        <v>1296.0833333333333</v>
      </c>
      <c r="H87" s="317">
        <v>1278.0666666666666</v>
      </c>
      <c r="I87" s="317">
        <v>1337.3666666666668</v>
      </c>
      <c r="J87" s="317">
        <v>1355.3833333333337</v>
      </c>
      <c r="K87" s="317">
        <v>1367.0166666666669</v>
      </c>
      <c r="L87" s="304">
        <v>1343.75</v>
      </c>
      <c r="M87" s="304">
        <v>1314.1</v>
      </c>
      <c r="N87" s="319">
        <v>11952400</v>
      </c>
      <c r="O87" s="320">
        <v>6.2636807543357464E-3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62.25</v>
      </c>
      <c r="E88" s="316">
        <v>62.550000000000004</v>
      </c>
      <c r="F88" s="317">
        <v>61.20000000000001</v>
      </c>
      <c r="G88" s="317">
        <v>60.150000000000006</v>
      </c>
      <c r="H88" s="317">
        <v>58.800000000000011</v>
      </c>
      <c r="I88" s="317">
        <v>63.600000000000009</v>
      </c>
      <c r="J88" s="317">
        <v>64.95</v>
      </c>
      <c r="K88" s="317">
        <v>66</v>
      </c>
      <c r="L88" s="304">
        <v>63.9</v>
      </c>
      <c r="M88" s="304">
        <v>61.5</v>
      </c>
      <c r="N88" s="319">
        <v>26438400</v>
      </c>
      <c r="O88" s="320">
        <v>3.8729666924864447E-3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286.95</v>
      </c>
      <c r="E89" s="316">
        <v>288.31666666666666</v>
      </c>
      <c r="F89" s="317">
        <v>282.63333333333333</v>
      </c>
      <c r="G89" s="317">
        <v>278.31666666666666</v>
      </c>
      <c r="H89" s="317">
        <v>272.63333333333333</v>
      </c>
      <c r="I89" s="317">
        <v>292.63333333333333</v>
      </c>
      <c r="J89" s="317">
        <v>298.31666666666661</v>
      </c>
      <c r="K89" s="317">
        <v>302.63333333333333</v>
      </c>
      <c r="L89" s="304">
        <v>294</v>
      </c>
      <c r="M89" s="304">
        <v>284</v>
      </c>
      <c r="N89" s="319">
        <v>8446000</v>
      </c>
      <c r="O89" s="320">
        <v>-8.219821512447158E-3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885.45</v>
      </c>
      <c r="E90" s="316">
        <v>889.01666666666677</v>
      </c>
      <c r="F90" s="317">
        <v>880.43333333333351</v>
      </c>
      <c r="G90" s="317">
        <v>875.41666666666674</v>
      </c>
      <c r="H90" s="317">
        <v>866.83333333333348</v>
      </c>
      <c r="I90" s="317">
        <v>894.03333333333353</v>
      </c>
      <c r="J90" s="317">
        <v>902.61666666666679</v>
      </c>
      <c r="K90" s="317">
        <v>907.63333333333355</v>
      </c>
      <c r="L90" s="304">
        <v>897.6</v>
      </c>
      <c r="M90" s="304">
        <v>884</v>
      </c>
      <c r="N90" s="319">
        <v>15441250</v>
      </c>
      <c r="O90" s="320">
        <v>5.2799340008249894E-2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1049.3499999999999</v>
      </c>
      <c r="E91" s="316">
        <v>1039.6666666666667</v>
      </c>
      <c r="F91" s="317">
        <v>1024.3333333333335</v>
      </c>
      <c r="G91" s="317">
        <v>999.31666666666672</v>
      </c>
      <c r="H91" s="317">
        <v>983.98333333333346</v>
      </c>
      <c r="I91" s="317">
        <v>1064.6833333333334</v>
      </c>
      <c r="J91" s="317">
        <v>1080.0166666666669</v>
      </c>
      <c r="K91" s="317">
        <v>1105.0333333333335</v>
      </c>
      <c r="L91" s="304">
        <v>1055</v>
      </c>
      <c r="M91" s="304">
        <v>1014.65</v>
      </c>
      <c r="N91" s="319">
        <v>8365700</v>
      </c>
      <c r="O91" s="320">
        <v>3.5999999999999997E-2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636.54999999999995</v>
      </c>
      <c r="E92" s="316">
        <v>636.33333333333337</v>
      </c>
      <c r="F92" s="317">
        <v>630.31666666666672</v>
      </c>
      <c r="G92" s="317">
        <v>624.08333333333337</v>
      </c>
      <c r="H92" s="317">
        <v>618.06666666666672</v>
      </c>
      <c r="I92" s="317">
        <v>642.56666666666672</v>
      </c>
      <c r="J92" s="317">
        <v>648.58333333333337</v>
      </c>
      <c r="K92" s="317">
        <v>654.81666666666672</v>
      </c>
      <c r="L92" s="304">
        <v>642.35</v>
      </c>
      <c r="M92" s="304">
        <v>630.1</v>
      </c>
      <c r="N92" s="319">
        <v>15386000</v>
      </c>
      <c r="O92" s="320">
        <v>-2.9032843404100889E-3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130.1</v>
      </c>
      <c r="E93" s="316">
        <v>130.54999999999998</v>
      </c>
      <c r="F93" s="317">
        <v>128.04999999999995</v>
      </c>
      <c r="G93" s="317">
        <v>125.99999999999997</v>
      </c>
      <c r="H93" s="317">
        <v>123.49999999999994</v>
      </c>
      <c r="I93" s="317">
        <v>132.59999999999997</v>
      </c>
      <c r="J93" s="317">
        <v>135.10000000000002</v>
      </c>
      <c r="K93" s="317">
        <v>137.14999999999998</v>
      </c>
      <c r="L93" s="304">
        <v>133.05000000000001</v>
      </c>
      <c r="M93" s="304">
        <v>128.5</v>
      </c>
      <c r="N93" s="319">
        <v>15993936</v>
      </c>
      <c r="O93" s="320">
        <v>-6.8434559452523521E-3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165.1</v>
      </c>
      <c r="E94" s="316">
        <v>165.53333333333333</v>
      </c>
      <c r="F94" s="317">
        <v>162.56666666666666</v>
      </c>
      <c r="G94" s="317">
        <v>160.03333333333333</v>
      </c>
      <c r="H94" s="317">
        <v>157.06666666666666</v>
      </c>
      <c r="I94" s="317">
        <v>168.06666666666666</v>
      </c>
      <c r="J94" s="317">
        <v>171.0333333333333</v>
      </c>
      <c r="K94" s="317">
        <v>173.56666666666666</v>
      </c>
      <c r="L94" s="304">
        <v>168.5</v>
      </c>
      <c r="M94" s="304">
        <v>163</v>
      </c>
      <c r="N94" s="319">
        <v>16086000</v>
      </c>
      <c r="O94" s="320">
        <v>1.1202389843166542E-3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373.55</v>
      </c>
      <c r="E95" s="316">
        <v>372.91666666666669</v>
      </c>
      <c r="F95" s="317">
        <v>370.43333333333339</v>
      </c>
      <c r="G95" s="317">
        <v>367.31666666666672</v>
      </c>
      <c r="H95" s="317">
        <v>364.83333333333343</v>
      </c>
      <c r="I95" s="317">
        <v>376.03333333333336</v>
      </c>
      <c r="J95" s="317">
        <v>378.51666666666659</v>
      </c>
      <c r="K95" s="317">
        <v>381.63333333333333</v>
      </c>
      <c r="L95" s="304">
        <v>375.4</v>
      </c>
      <c r="M95" s="304">
        <v>369.8</v>
      </c>
      <c r="N95" s="319">
        <v>9780000</v>
      </c>
      <c r="O95" s="320">
        <v>2.2798577703409328E-2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7099.6</v>
      </c>
      <c r="E96" s="316">
        <v>7097.8166666666666</v>
      </c>
      <c r="F96" s="317">
        <v>7038.4833333333336</v>
      </c>
      <c r="G96" s="317">
        <v>6977.3666666666668</v>
      </c>
      <c r="H96" s="317">
        <v>6918.0333333333338</v>
      </c>
      <c r="I96" s="317">
        <v>7158.9333333333334</v>
      </c>
      <c r="J96" s="317">
        <v>7218.2666666666673</v>
      </c>
      <c r="K96" s="317">
        <v>7279.3833333333332</v>
      </c>
      <c r="L96" s="304">
        <v>7157.15</v>
      </c>
      <c r="M96" s="304">
        <v>7036.7</v>
      </c>
      <c r="N96" s="319">
        <v>2342500</v>
      </c>
      <c r="O96" s="320">
        <v>-3.3187252691145811E-3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523.25</v>
      </c>
      <c r="E97" s="316">
        <v>526.36666666666667</v>
      </c>
      <c r="F97" s="317">
        <v>516.63333333333333</v>
      </c>
      <c r="G97" s="317">
        <v>510.01666666666665</v>
      </c>
      <c r="H97" s="317">
        <v>500.2833333333333</v>
      </c>
      <c r="I97" s="317">
        <v>532.98333333333335</v>
      </c>
      <c r="J97" s="317">
        <v>542.7166666666667</v>
      </c>
      <c r="K97" s="317">
        <v>549.33333333333337</v>
      </c>
      <c r="L97" s="304">
        <v>536.1</v>
      </c>
      <c r="M97" s="304">
        <v>519.75</v>
      </c>
      <c r="N97" s="319">
        <v>14393750</v>
      </c>
      <c r="O97" s="320">
        <v>1.3198416190057193E-2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609.4</v>
      </c>
      <c r="E98" s="316">
        <v>609.86666666666667</v>
      </c>
      <c r="F98" s="317">
        <v>603.0333333333333</v>
      </c>
      <c r="G98" s="317">
        <v>596.66666666666663</v>
      </c>
      <c r="H98" s="317">
        <v>589.83333333333326</v>
      </c>
      <c r="I98" s="317">
        <v>616.23333333333335</v>
      </c>
      <c r="J98" s="317">
        <v>623.06666666666661</v>
      </c>
      <c r="K98" s="317">
        <v>629.43333333333339</v>
      </c>
      <c r="L98" s="304">
        <v>616.70000000000005</v>
      </c>
      <c r="M98" s="304">
        <v>603.5</v>
      </c>
      <c r="N98" s="319">
        <v>2316600</v>
      </c>
      <c r="O98" s="320">
        <v>-2.1416803953871501E-2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841.6</v>
      </c>
      <c r="E99" s="316">
        <v>837.23333333333323</v>
      </c>
      <c r="F99" s="317">
        <v>826.96666666666647</v>
      </c>
      <c r="G99" s="317">
        <v>812.33333333333326</v>
      </c>
      <c r="H99" s="317">
        <v>802.06666666666649</v>
      </c>
      <c r="I99" s="317">
        <v>851.86666666666645</v>
      </c>
      <c r="J99" s="317">
        <v>862.1333333333331</v>
      </c>
      <c r="K99" s="317">
        <v>876.76666666666642</v>
      </c>
      <c r="L99" s="304">
        <v>847.5</v>
      </c>
      <c r="M99" s="304">
        <v>822.6</v>
      </c>
      <c r="N99" s="319">
        <v>1484400</v>
      </c>
      <c r="O99" s="320">
        <v>1.9785655399835119E-2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1459.85</v>
      </c>
      <c r="E100" s="316">
        <v>1466.3</v>
      </c>
      <c r="F100" s="317">
        <v>1400.75</v>
      </c>
      <c r="G100" s="317">
        <v>1341.65</v>
      </c>
      <c r="H100" s="317">
        <v>1276.1000000000001</v>
      </c>
      <c r="I100" s="317">
        <v>1525.3999999999999</v>
      </c>
      <c r="J100" s="317">
        <v>1590.9499999999996</v>
      </c>
      <c r="K100" s="317">
        <v>1650.0499999999997</v>
      </c>
      <c r="L100" s="304">
        <v>1531.85</v>
      </c>
      <c r="M100" s="304">
        <v>1407.2</v>
      </c>
      <c r="N100" s="319">
        <v>1636000</v>
      </c>
      <c r="O100" s="320">
        <v>3.7544393708777268E-2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120.8</v>
      </c>
      <c r="E101" s="316">
        <v>120.08333333333333</v>
      </c>
      <c r="F101" s="317">
        <v>118.46666666666665</v>
      </c>
      <c r="G101" s="317">
        <v>116.13333333333333</v>
      </c>
      <c r="H101" s="317">
        <v>114.51666666666665</v>
      </c>
      <c r="I101" s="317">
        <v>122.41666666666666</v>
      </c>
      <c r="J101" s="317">
        <v>124.03333333333333</v>
      </c>
      <c r="K101" s="317">
        <v>126.36666666666666</v>
      </c>
      <c r="L101" s="304">
        <v>121.7</v>
      </c>
      <c r="M101" s="304">
        <v>117.75</v>
      </c>
      <c r="N101" s="319">
        <v>25669000</v>
      </c>
      <c r="O101" s="320">
        <v>0.12003665241295051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60326.8</v>
      </c>
      <c r="E102" s="316">
        <v>60512.6</v>
      </c>
      <c r="F102" s="317">
        <v>59625.2</v>
      </c>
      <c r="G102" s="317">
        <v>58923.6</v>
      </c>
      <c r="H102" s="317">
        <v>58036.2</v>
      </c>
      <c r="I102" s="317">
        <v>61214.2</v>
      </c>
      <c r="J102" s="317">
        <v>62101.600000000006</v>
      </c>
      <c r="K102" s="317">
        <v>62803.199999999997</v>
      </c>
      <c r="L102" s="304">
        <v>61400</v>
      </c>
      <c r="M102" s="304">
        <v>59811</v>
      </c>
      <c r="N102" s="319">
        <v>36140</v>
      </c>
      <c r="O102" s="320">
        <v>-3.0344827586206895E-3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1154.75</v>
      </c>
      <c r="E103" s="316">
        <v>1164.05</v>
      </c>
      <c r="F103" s="317">
        <v>1137.0999999999999</v>
      </c>
      <c r="G103" s="317">
        <v>1119.45</v>
      </c>
      <c r="H103" s="317">
        <v>1092.5</v>
      </c>
      <c r="I103" s="317">
        <v>1181.6999999999998</v>
      </c>
      <c r="J103" s="317">
        <v>1208.6500000000001</v>
      </c>
      <c r="K103" s="317">
        <v>1226.2999999999997</v>
      </c>
      <c r="L103" s="304">
        <v>1191</v>
      </c>
      <c r="M103" s="304">
        <v>1146.4000000000001</v>
      </c>
      <c r="N103" s="319">
        <v>3267000</v>
      </c>
      <c r="O103" s="320">
        <v>1.9901662374151252E-2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31.05</v>
      </c>
      <c r="E104" s="316">
        <v>31.2</v>
      </c>
      <c r="F104" s="317">
        <v>30.5</v>
      </c>
      <c r="G104" s="317">
        <v>29.95</v>
      </c>
      <c r="H104" s="317">
        <v>29.25</v>
      </c>
      <c r="I104" s="317">
        <v>31.75</v>
      </c>
      <c r="J104" s="317">
        <v>32.449999999999996</v>
      </c>
      <c r="K104" s="317">
        <v>33</v>
      </c>
      <c r="L104" s="304">
        <v>31.9</v>
      </c>
      <c r="M104" s="304">
        <v>30.65</v>
      </c>
      <c r="N104" s="319">
        <v>46597000</v>
      </c>
      <c r="O104" s="320">
        <v>3.0838661150808574E-2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3472.85</v>
      </c>
      <c r="E105" s="316">
        <v>3485.9666666666672</v>
      </c>
      <c r="F105" s="317">
        <v>3436.9333333333343</v>
      </c>
      <c r="G105" s="317">
        <v>3401.0166666666673</v>
      </c>
      <c r="H105" s="317">
        <v>3351.9833333333345</v>
      </c>
      <c r="I105" s="317">
        <v>3521.8833333333341</v>
      </c>
      <c r="J105" s="317">
        <v>3570.916666666667</v>
      </c>
      <c r="K105" s="317">
        <v>3606.8333333333339</v>
      </c>
      <c r="L105" s="304">
        <v>3535</v>
      </c>
      <c r="M105" s="304">
        <v>3450.05</v>
      </c>
      <c r="N105" s="319">
        <v>622500</v>
      </c>
      <c r="O105" s="320">
        <v>9.7323600973236012E-3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16332.1</v>
      </c>
      <c r="E106" s="316">
        <v>16269.450000000003</v>
      </c>
      <c r="F106" s="317">
        <v>16179.200000000004</v>
      </c>
      <c r="G106" s="317">
        <v>16026.300000000001</v>
      </c>
      <c r="H106" s="317">
        <v>15936.050000000003</v>
      </c>
      <c r="I106" s="317">
        <v>16422.350000000006</v>
      </c>
      <c r="J106" s="317">
        <v>16512.600000000002</v>
      </c>
      <c r="K106" s="317">
        <v>16665.500000000007</v>
      </c>
      <c r="L106" s="304">
        <v>16359.7</v>
      </c>
      <c r="M106" s="304">
        <v>16116.55</v>
      </c>
      <c r="N106" s="319">
        <v>407400</v>
      </c>
      <c r="O106" s="320">
        <v>-4.2771599657827203E-3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82.95</v>
      </c>
      <c r="E107" s="316">
        <v>83.683333333333337</v>
      </c>
      <c r="F107" s="317">
        <v>81.716666666666669</v>
      </c>
      <c r="G107" s="317">
        <v>80.483333333333334</v>
      </c>
      <c r="H107" s="317">
        <v>78.516666666666666</v>
      </c>
      <c r="I107" s="317">
        <v>84.916666666666671</v>
      </c>
      <c r="J107" s="317">
        <v>86.88333333333334</v>
      </c>
      <c r="K107" s="317">
        <v>88.116666666666674</v>
      </c>
      <c r="L107" s="304">
        <v>85.65</v>
      </c>
      <c r="M107" s="304">
        <v>82.45</v>
      </c>
      <c r="N107" s="319">
        <v>36682500</v>
      </c>
      <c r="O107" s="320">
        <v>3.6663611365719525E-3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83</v>
      </c>
      <c r="E108" s="316">
        <v>83.11666666666666</v>
      </c>
      <c r="F108" s="317">
        <v>82.633333333333326</v>
      </c>
      <c r="G108" s="317">
        <v>82.266666666666666</v>
      </c>
      <c r="H108" s="317">
        <v>81.783333333333331</v>
      </c>
      <c r="I108" s="317">
        <v>83.48333333333332</v>
      </c>
      <c r="J108" s="317">
        <v>83.96666666666664</v>
      </c>
      <c r="K108" s="317">
        <v>84.333333333333314</v>
      </c>
      <c r="L108" s="304">
        <v>83.6</v>
      </c>
      <c r="M108" s="304">
        <v>82.75</v>
      </c>
      <c r="N108" s="319">
        <v>51453900</v>
      </c>
      <c r="O108" s="320">
        <v>5.5697894619583382E-3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68.7</v>
      </c>
      <c r="E109" s="316">
        <v>69.399999999999991</v>
      </c>
      <c r="F109" s="317">
        <v>67.749999999999986</v>
      </c>
      <c r="G109" s="317">
        <v>66.8</v>
      </c>
      <c r="H109" s="317">
        <v>65.149999999999991</v>
      </c>
      <c r="I109" s="317">
        <v>70.34999999999998</v>
      </c>
      <c r="J109" s="317">
        <v>71.999999999999986</v>
      </c>
      <c r="K109" s="317">
        <v>72.949999999999974</v>
      </c>
      <c r="L109" s="304">
        <v>71.05</v>
      </c>
      <c r="M109" s="304">
        <v>68.45</v>
      </c>
      <c r="N109" s="319">
        <v>54030900</v>
      </c>
      <c r="O109" s="320">
        <v>1.4897309806190338E-2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20919.599999999999</v>
      </c>
      <c r="E110" s="316">
        <v>21054.583333333332</v>
      </c>
      <c r="F110" s="317">
        <v>20609.166666666664</v>
      </c>
      <c r="G110" s="317">
        <v>20298.733333333334</v>
      </c>
      <c r="H110" s="317">
        <v>19853.316666666666</v>
      </c>
      <c r="I110" s="317">
        <v>21365.016666666663</v>
      </c>
      <c r="J110" s="317">
        <v>21810.433333333327</v>
      </c>
      <c r="K110" s="317">
        <v>22120.866666666661</v>
      </c>
      <c r="L110" s="304">
        <v>21500</v>
      </c>
      <c r="M110" s="304">
        <v>20744.150000000001</v>
      </c>
      <c r="N110" s="319">
        <v>96120</v>
      </c>
      <c r="O110" s="320">
        <v>-1.2468827930174563E-3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1321.35</v>
      </c>
      <c r="E111" s="316">
        <v>1325.05</v>
      </c>
      <c r="F111" s="317">
        <v>1303.3</v>
      </c>
      <c r="G111" s="317">
        <v>1285.25</v>
      </c>
      <c r="H111" s="317">
        <v>1263.5</v>
      </c>
      <c r="I111" s="317">
        <v>1343.1</v>
      </c>
      <c r="J111" s="317">
        <v>1364.85</v>
      </c>
      <c r="K111" s="317">
        <v>1382.8999999999999</v>
      </c>
      <c r="L111" s="304">
        <v>1346.8</v>
      </c>
      <c r="M111" s="304">
        <v>1307</v>
      </c>
      <c r="N111" s="319">
        <v>3188900</v>
      </c>
      <c r="O111" s="320">
        <v>-1.2433997615397718E-2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221.1</v>
      </c>
      <c r="E112" s="316">
        <v>220.56666666666669</v>
      </c>
      <c r="F112" s="317">
        <v>218.28333333333339</v>
      </c>
      <c r="G112" s="317">
        <v>215.4666666666667</v>
      </c>
      <c r="H112" s="317">
        <v>213.18333333333339</v>
      </c>
      <c r="I112" s="317">
        <v>223.38333333333338</v>
      </c>
      <c r="J112" s="317">
        <v>225.66666666666669</v>
      </c>
      <c r="K112" s="317">
        <v>228.48333333333338</v>
      </c>
      <c r="L112" s="304">
        <v>222.85</v>
      </c>
      <c r="M112" s="304">
        <v>217.75</v>
      </c>
      <c r="N112" s="319">
        <v>12108000</v>
      </c>
      <c r="O112" s="320">
        <v>1.2797992471769134E-2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87.3</v>
      </c>
      <c r="E113" s="316">
        <v>87.883333333333326</v>
      </c>
      <c r="F113" s="317">
        <v>85.816666666666649</v>
      </c>
      <c r="G113" s="317">
        <v>84.333333333333329</v>
      </c>
      <c r="H113" s="317">
        <v>82.266666666666652</v>
      </c>
      <c r="I113" s="317">
        <v>89.366666666666646</v>
      </c>
      <c r="J113" s="317">
        <v>91.433333333333309</v>
      </c>
      <c r="K113" s="317">
        <v>92.916666666666643</v>
      </c>
      <c r="L113" s="304">
        <v>89.95</v>
      </c>
      <c r="M113" s="304">
        <v>86.4</v>
      </c>
      <c r="N113" s="319">
        <v>45532800</v>
      </c>
      <c r="O113" s="320">
        <v>9.0684253915910961E-3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1492.8</v>
      </c>
      <c r="E114" s="316">
        <v>1495.5333333333335</v>
      </c>
      <c r="F114" s="317">
        <v>1476.2666666666671</v>
      </c>
      <c r="G114" s="317">
        <v>1459.7333333333336</v>
      </c>
      <c r="H114" s="317">
        <v>1440.4666666666672</v>
      </c>
      <c r="I114" s="317">
        <v>1512.0666666666671</v>
      </c>
      <c r="J114" s="317">
        <v>1531.3333333333335</v>
      </c>
      <c r="K114" s="317">
        <v>1547.866666666667</v>
      </c>
      <c r="L114" s="304">
        <v>1514.8</v>
      </c>
      <c r="M114" s="304">
        <v>1479</v>
      </c>
      <c r="N114" s="319">
        <v>3247500</v>
      </c>
      <c r="O114" s="320">
        <v>-7.6394194041252868E-3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27.9</v>
      </c>
      <c r="E115" s="316">
        <v>28.150000000000002</v>
      </c>
      <c r="F115" s="317">
        <v>27.500000000000004</v>
      </c>
      <c r="G115" s="317">
        <v>27.1</v>
      </c>
      <c r="H115" s="317">
        <v>26.450000000000003</v>
      </c>
      <c r="I115" s="317">
        <v>28.550000000000004</v>
      </c>
      <c r="J115" s="317">
        <v>29.200000000000003</v>
      </c>
      <c r="K115" s="317">
        <v>29.600000000000005</v>
      </c>
      <c r="L115" s="304">
        <v>28.8</v>
      </c>
      <c r="M115" s="304">
        <v>27.75</v>
      </c>
      <c r="N115" s="319">
        <v>68992000</v>
      </c>
      <c r="O115" s="320">
        <v>-2.4737779536908765E-2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159.05000000000001</v>
      </c>
      <c r="E116" s="316">
        <v>159.33333333333334</v>
      </c>
      <c r="F116" s="317">
        <v>156.76666666666668</v>
      </c>
      <c r="G116" s="317">
        <v>154.48333333333335</v>
      </c>
      <c r="H116" s="317">
        <v>151.91666666666669</v>
      </c>
      <c r="I116" s="317">
        <v>161.61666666666667</v>
      </c>
      <c r="J116" s="317">
        <v>164.18333333333334</v>
      </c>
      <c r="K116" s="317">
        <v>166.46666666666667</v>
      </c>
      <c r="L116" s="304">
        <v>161.9</v>
      </c>
      <c r="M116" s="304">
        <v>157.05000000000001</v>
      </c>
      <c r="N116" s="319">
        <v>19124000</v>
      </c>
      <c r="O116" s="320">
        <v>3.6868358273693343E-2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1247.05</v>
      </c>
      <c r="E117" s="316">
        <v>1251.0333333333335</v>
      </c>
      <c r="F117" s="317">
        <v>1237.0666666666671</v>
      </c>
      <c r="G117" s="317">
        <v>1227.0833333333335</v>
      </c>
      <c r="H117" s="317">
        <v>1213.116666666667</v>
      </c>
      <c r="I117" s="317">
        <v>1261.0166666666671</v>
      </c>
      <c r="J117" s="317">
        <v>1274.9833333333338</v>
      </c>
      <c r="K117" s="317">
        <v>1284.9666666666672</v>
      </c>
      <c r="L117" s="304">
        <v>1265</v>
      </c>
      <c r="M117" s="304">
        <v>1241.05</v>
      </c>
      <c r="N117" s="319">
        <v>1746844</v>
      </c>
      <c r="O117" s="320">
        <v>-9.4622663281790902E-3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771.9</v>
      </c>
      <c r="E118" s="316">
        <v>771.98333333333323</v>
      </c>
      <c r="F118" s="317">
        <v>763.96666666666647</v>
      </c>
      <c r="G118" s="317">
        <v>756.03333333333319</v>
      </c>
      <c r="H118" s="317">
        <v>748.01666666666642</v>
      </c>
      <c r="I118" s="317">
        <v>779.91666666666652</v>
      </c>
      <c r="J118" s="317">
        <v>787.93333333333317</v>
      </c>
      <c r="K118" s="317">
        <v>795.86666666666656</v>
      </c>
      <c r="L118" s="304">
        <v>780</v>
      </c>
      <c r="M118" s="304">
        <v>764.05</v>
      </c>
      <c r="N118" s="319">
        <v>1499400</v>
      </c>
      <c r="O118" s="320">
        <v>6.9090909090909092E-2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173.7</v>
      </c>
      <c r="E119" s="316">
        <v>175.75</v>
      </c>
      <c r="F119" s="317">
        <v>170.1</v>
      </c>
      <c r="G119" s="317">
        <v>166.5</v>
      </c>
      <c r="H119" s="317">
        <v>160.85</v>
      </c>
      <c r="I119" s="317">
        <v>179.35</v>
      </c>
      <c r="J119" s="317">
        <v>184.99999999999997</v>
      </c>
      <c r="K119" s="317">
        <v>188.6</v>
      </c>
      <c r="L119" s="304">
        <v>181.4</v>
      </c>
      <c r="M119" s="304">
        <v>172.15</v>
      </c>
      <c r="N119" s="319">
        <v>15693600</v>
      </c>
      <c r="O119" s="320">
        <v>-3.2692307692307694E-2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99.5</v>
      </c>
      <c r="E120" s="316">
        <v>100.14999999999999</v>
      </c>
      <c r="F120" s="317">
        <v>98.149999999999977</v>
      </c>
      <c r="G120" s="317">
        <v>96.799999999999983</v>
      </c>
      <c r="H120" s="317">
        <v>94.799999999999969</v>
      </c>
      <c r="I120" s="317">
        <v>101.49999999999999</v>
      </c>
      <c r="J120" s="317">
        <v>103.50000000000001</v>
      </c>
      <c r="K120" s="317">
        <v>104.85</v>
      </c>
      <c r="L120" s="304">
        <v>102.15</v>
      </c>
      <c r="M120" s="304">
        <v>98.8</v>
      </c>
      <c r="N120" s="319">
        <v>20094000</v>
      </c>
      <c r="O120" s="320">
        <v>3.8449612403100776E-2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2246.15</v>
      </c>
      <c r="E121" s="316">
        <v>2250.4500000000003</v>
      </c>
      <c r="F121" s="317">
        <v>2226.1000000000004</v>
      </c>
      <c r="G121" s="317">
        <v>2206.0500000000002</v>
      </c>
      <c r="H121" s="317">
        <v>2181.7000000000003</v>
      </c>
      <c r="I121" s="317">
        <v>2270.5000000000005</v>
      </c>
      <c r="J121" s="317">
        <v>2294.85</v>
      </c>
      <c r="K121" s="317">
        <v>2314.9000000000005</v>
      </c>
      <c r="L121" s="304">
        <v>2274.8000000000002</v>
      </c>
      <c r="M121" s="304">
        <v>2230.4</v>
      </c>
      <c r="N121" s="319">
        <v>32328585</v>
      </c>
      <c r="O121" s="320">
        <v>-6.5179943200335214E-3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33.950000000000003</v>
      </c>
      <c r="E122" s="316">
        <v>34.18333333333333</v>
      </c>
      <c r="F122" s="317">
        <v>33.466666666666661</v>
      </c>
      <c r="G122" s="317">
        <v>32.983333333333334</v>
      </c>
      <c r="H122" s="317">
        <v>32.266666666666666</v>
      </c>
      <c r="I122" s="317">
        <v>34.666666666666657</v>
      </c>
      <c r="J122" s="317">
        <v>35.383333333333326</v>
      </c>
      <c r="K122" s="317">
        <v>35.866666666666653</v>
      </c>
      <c r="L122" s="304">
        <v>34.9</v>
      </c>
      <c r="M122" s="304">
        <v>33.700000000000003</v>
      </c>
      <c r="N122" s="319">
        <v>56563000</v>
      </c>
      <c r="O122" s="320">
        <v>1.5694302285909244E-2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822.35</v>
      </c>
      <c r="E123" s="316">
        <v>826.38333333333333</v>
      </c>
      <c r="F123" s="317">
        <v>815.31666666666661</v>
      </c>
      <c r="G123" s="317">
        <v>808.2833333333333</v>
      </c>
      <c r="H123" s="317">
        <v>797.21666666666658</v>
      </c>
      <c r="I123" s="317">
        <v>833.41666666666663</v>
      </c>
      <c r="J123" s="317">
        <v>844.48333333333346</v>
      </c>
      <c r="K123" s="317">
        <v>851.51666666666665</v>
      </c>
      <c r="L123" s="304">
        <v>837.45</v>
      </c>
      <c r="M123" s="304">
        <v>819.35</v>
      </c>
      <c r="N123" s="319">
        <v>5783250</v>
      </c>
      <c r="O123" s="320">
        <v>-2.1446700507614214E-2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192.4</v>
      </c>
      <c r="E124" s="316">
        <v>193.43333333333331</v>
      </c>
      <c r="F124" s="317">
        <v>190.26666666666662</v>
      </c>
      <c r="G124" s="317">
        <v>188.13333333333333</v>
      </c>
      <c r="H124" s="317">
        <v>184.96666666666664</v>
      </c>
      <c r="I124" s="317">
        <v>195.56666666666661</v>
      </c>
      <c r="J124" s="317">
        <v>198.73333333333329</v>
      </c>
      <c r="K124" s="317">
        <v>200.86666666666659</v>
      </c>
      <c r="L124" s="304">
        <v>196.6</v>
      </c>
      <c r="M124" s="304">
        <v>191.3</v>
      </c>
      <c r="N124" s="319">
        <v>104562000</v>
      </c>
      <c r="O124" s="320">
        <v>-9.6044555580813828E-3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20838.2</v>
      </c>
      <c r="E125" s="316">
        <v>20790.55</v>
      </c>
      <c r="F125" s="317">
        <v>20621.099999999999</v>
      </c>
      <c r="G125" s="317">
        <v>20404</v>
      </c>
      <c r="H125" s="317">
        <v>20234.55</v>
      </c>
      <c r="I125" s="317">
        <v>21007.649999999998</v>
      </c>
      <c r="J125" s="317">
        <v>21177.100000000002</v>
      </c>
      <c r="K125" s="317">
        <v>21394.199999999997</v>
      </c>
      <c r="L125" s="304">
        <v>20960</v>
      </c>
      <c r="M125" s="304">
        <v>20573.45</v>
      </c>
      <c r="N125" s="319">
        <v>151100</v>
      </c>
      <c r="O125" s="320">
        <v>1.8880647336480108E-2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1293.5999999999999</v>
      </c>
      <c r="E126" s="316">
        <v>1288.0666666666666</v>
      </c>
      <c r="F126" s="317">
        <v>1276.8333333333333</v>
      </c>
      <c r="G126" s="317">
        <v>1260.0666666666666</v>
      </c>
      <c r="H126" s="317">
        <v>1248.8333333333333</v>
      </c>
      <c r="I126" s="317">
        <v>1304.8333333333333</v>
      </c>
      <c r="J126" s="317">
        <v>1316.0666666666668</v>
      </c>
      <c r="K126" s="317">
        <v>1332.8333333333333</v>
      </c>
      <c r="L126" s="304">
        <v>1299.3</v>
      </c>
      <c r="M126" s="304">
        <v>1271.3</v>
      </c>
      <c r="N126" s="319">
        <v>1955250</v>
      </c>
      <c r="O126" s="320">
        <v>1.4084507042253522E-3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4277.05</v>
      </c>
      <c r="E127" s="316">
        <v>4259.0666666666666</v>
      </c>
      <c r="F127" s="317">
        <v>4203.1333333333332</v>
      </c>
      <c r="G127" s="317">
        <v>4129.2166666666662</v>
      </c>
      <c r="H127" s="317">
        <v>4073.2833333333328</v>
      </c>
      <c r="I127" s="317">
        <v>4332.9833333333336</v>
      </c>
      <c r="J127" s="317">
        <v>4388.9166666666661</v>
      </c>
      <c r="K127" s="317">
        <v>4462.8333333333339</v>
      </c>
      <c r="L127" s="304">
        <v>4315</v>
      </c>
      <c r="M127" s="304">
        <v>4185.1499999999996</v>
      </c>
      <c r="N127" s="319">
        <v>654750</v>
      </c>
      <c r="O127" s="320">
        <v>3.0291109362706532E-2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640</v>
      </c>
      <c r="E128" s="316">
        <v>643.38333333333333</v>
      </c>
      <c r="F128" s="317">
        <v>630.51666666666665</v>
      </c>
      <c r="G128" s="317">
        <v>621.0333333333333</v>
      </c>
      <c r="H128" s="317">
        <v>608.16666666666663</v>
      </c>
      <c r="I128" s="317">
        <v>652.86666666666667</v>
      </c>
      <c r="J128" s="317">
        <v>665.73333333333323</v>
      </c>
      <c r="K128" s="317">
        <v>675.2166666666667</v>
      </c>
      <c r="L128" s="304">
        <v>656.25</v>
      </c>
      <c r="M128" s="304">
        <v>633.9</v>
      </c>
      <c r="N128" s="319">
        <v>4112055</v>
      </c>
      <c r="O128" s="320">
        <v>-1.5175718849840255E-2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526.15</v>
      </c>
      <c r="E129" s="316">
        <v>522.66666666666663</v>
      </c>
      <c r="F129" s="317">
        <v>516.68333333333328</v>
      </c>
      <c r="G129" s="317">
        <v>507.2166666666667</v>
      </c>
      <c r="H129" s="317">
        <v>501.23333333333335</v>
      </c>
      <c r="I129" s="317">
        <v>532.13333333333321</v>
      </c>
      <c r="J129" s="317">
        <v>538.11666666666656</v>
      </c>
      <c r="K129" s="317">
        <v>547.58333333333314</v>
      </c>
      <c r="L129" s="304">
        <v>528.65</v>
      </c>
      <c r="M129" s="304">
        <v>513.20000000000005</v>
      </c>
      <c r="N129" s="319">
        <v>36820000</v>
      </c>
      <c r="O129" s="320">
        <v>-1.2429123953287522E-2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467.2</v>
      </c>
      <c r="E130" s="316">
        <v>469.88333333333338</v>
      </c>
      <c r="F130" s="317">
        <v>462.96666666666675</v>
      </c>
      <c r="G130" s="317">
        <v>458.73333333333335</v>
      </c>
      <c r="H130" s="317">
        <v>451.81666666666672</v>
      </c>
      <c r="I130" s="317">
        <v>474.11666666666679</v>
      </c>
      <c r="J130" s="317">
        <v>481.03333333333342</v>
      </c>
      <c r="K130" s="317">
        <v>485.26666666666682</v>
      </c>
      <c r="L130" s="304">
        <v>476.8</v>
      </c>
      <c r="M130" s="304">
        <v>465.65</v>
      </c>
      <c r="N130" s="319">
        <v>3873000</v>
      </c>
      <c r="O130" s="320">
        <v>-7.8515346181299073E-2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303</v>
      </c>
      <c r="E131" s="316">
        <v>303.40000000000003</v>
      </c>
      <c r="F131" s="317">
        <v>300.15000000000009</v>
      </c>
      <c r="G131" s="317">
        <v>297.30000000000007</v>
      </c>
      <c r="H131" s="317">
        <v>294.05000000000013</v>
      </c>
      <c r="I131" s="317">
        <v>306.25000000000006</v>
      </c>
      <c r="J131" s="317">
        <v>309.49999999999994</v>
      </c>
      <c r="K131" s="317">
        <v>312.35000000000002</v>
      </c>
      <c r="L131" s="304">
        <v>306.64999999999998</v>
      </c>
      <c r="M131" s="304">
        <v>300.55</v>
      </c>
      <c r="N131" s="319">
        <v>6198000</v>
      </c>
      <c r="O131" s="320">
        <v>-4.4972695149373592E-3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490.45</v>
      </c>
      <c r="E132" s="316">
        <v>495.54999999999995</v>
      </c>
      <c r="F132" s="317">
        <v>481.44999999999993</v>
      </c>
      <c r="G132" s="317">
        <v>472.45</v>
      </c>
      <c r="H132" s="317">
        <v>458.34999999999997</v>
      </c>
      <c r="I132" s="317">
        <v>504.5499999999999</v>
      </c>
      <c r="J132" s="317">
        <v>518.64999999999986</v>
      </c>
      <c r="K132" s="317">
        <v>527.64999999999986</v>
      </c>
      <c r="L132" s="304">
        <v>509.65</v>
      </c>
      <c r="M132" s="304">
        <v>486.55</v>
      </c>
      <c r="N132" s="319">
        <v>19531800</v>
      </c>
      <c r="O132" s="320">
        <v>4.0713566393324699E-2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141.55000000000001</v>
      </c>
      <c r="E133" s="316">
        <v>141.93333333333334</v>
      </c>
      <c r="F133" s="317">
        <v>139.86666666666667</v>
      </c>
      <c r="G133" s="317">
        <v>138.18333333333334</v>
      </c>
      <c r="H133" s="317">
        <v>136.11666666666667</v>
      </c>
      <c r="I133" s="317">
        <v>143.61666666666667</v>
      </c>
      <c r="J133" s="317">
        <v>145.68333333333334</v>
      </c>
      <c r="K133" s="317">
        <v>147.36666666666667</v>
      </c>
      <c r="L133" s="304">
        <v>144</v>
      </c>
      <c r="M133" s="304">
        <v>140.25</v>
      </c>
      <c r="N133" s="319">
        <v>74037300</v>
      </c>
      <c r="O133" s="320">
        <v>-1.5238817285822593E-2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55.05</v>
      </c>
      <c r="E134" s="316">
        <v>55.166666666666664</v>
      </c>
      <c r="F134" s="317">
        <v>53.733333333333327</v>
      </c>
      <c r="G134" s="317">
        <v>52.416666666666664</v>
      </c>
      <c r="H134" s="317">
        <v>50.983333333333327</v>
      </c>
      <c r="I134" s="317">
        <v>56.483333333333327</v>
      </c>
      <c r="J134" s="317">
        <v>57.916666666666664</v>
      </c>
      <c r="K134" s="317">
        <v>59.233333333333327</v>
      </c>
      <c r="L134" s="304">
        <v>56.6</v>
      </c>
      <c r="M134" s="304">
        <v>53.85</v>
      </c>
      <c r="N134" s="319">
        <v>69781500</v>
      </c>
      <c r="O134" s="320">
        <v>-9.6637031310398147E-4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375.35</v>
      </c>
      <c r="E135" s="316">
        <v>377.8</v>
      </c>
      <c r="F135" s="317">
        <v>370.75</v>
      </c>
      <c r="G135" s="317">
        <v>366.15</v>
      </c>
      <c r="H135" s="317">
        <v>359.09999999999997</v>
      </c>
      <c r="I135" s="317">
        <v>382.40000000000003</v>
      </c>
      <c r="J135" s="317">
        <v>389.4500000000001</v>
      </c>
      <c r="K135" s="317">
        <v>394.05000000000007</v>
      </c>
      <c r="L135" s="304">
        <v>384.85</v>
      </c>
      <c r="M135" s="304">
        <v>373.2</v>
      </c>
      <c r="N135" s="319">
        <v>25030800</v>
      </c>
      <c r="O135" s="320">
        <v>-1.3202868440453052E-2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2821.35</v>
      </c>
      <c r="E136" s="316">
        <v>2832.3666666666663</v>
      </c>
      <c r="F136" s="317">
        <v>2782.0333333333328</v>
      </c>
      <c r="G136" s="317">
        <v>2742.7166666666667</v>
      </c>
      <c r="H136" s="317">
        <v>2692.3833333333332</v>
      </c>
      <c r="I136" s="317">
        <v>2871.6833333333325</v>
      </c>
      <c r="J136" s="317">
        <v>2922.0166666666655</v>
      </c>
      <c r="K136" s="317">
        <v>2961.3333333333321</v>
      </c>
      <c r="L136" s="304">
        <v>2882.7</v>
      </c>
      <c r="M136" s="304">
        <v>2793.05</v>
      </c>
      <c r="N136" s="319">
        <v>7069800</v>
      </c>
      <c r="O136" s="320">
        <v>-0.10980999508933631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862.15</v>
      </c>
      <c r="E137" s="316">
        <v>871.18333333333339</v>
      </c>
      <c r="F137" s="317">
        <v>850.61666666666679</v>
      </c>
      <c r="G137" s="317">
        <v>839.08333333333337</v>
      </c>
      <c r="H137" s="317">
        <v>818.51666666666677</v>
      </c>
      <c r="I137" s="317">
        <v>882.71666666666681</v>
      </c>
      <c r="J137" s="317">
        <v>903.28333333333342</v>
      </c>
      <c r="K137" s="317">
        <v>914.81666666666683</v>
      </c>
      <c r="L137" s="304">
        <v>891.75</v>
      </c>
      <c r="M137" s="304">
        <v>859.65</v>
      </c>
      <c r="N137" s="319">
        <v>10983600</v>
      </c>
      <c r="O137" s="320">
        <v>-5.7654689591269431E-2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1256.3</v>
      </c>
      <c r="E138" s="316">
        <v>1253.3666666666666</v>
      </c>
      <c r="F138" s="317">
        <v>1239.4333333333332</v>
      </c>
      <c r="G138" s="317">
        <v>1222.5666666666666</v>
      </c>
      <c r="H138" s="317">
        <v>1208.6333333333332</v>
      </c>
      <c r="I138" s="317">
        <v>1270.2333333333331</v>
      </c>
      <c r="J138" s="317">
        <v>1284.1666666666665</v>
      </c>
      <c r="K138" s="317">
        <v>1301.0333333333331</v>
      </c>
      <c r="L138" s="304">
        <v>1267.3</v>
      </c>
      <c r="M138" s="304">
        <v>1236.5</v>
      </c>
      <c r="N138" s="319">
        <v>5589000</v>
      </c>
      <c r="O138" s="320">
        <v>-3.2835820895522387E-2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2876.6</v>
      </c>
      <c r="E139" s="316">
        <v>2863.3000000000006</v>
      </c>
      <c r="F139" s="317">
        <v>2827.3500000000013</v>
      </c>
      <c r="G139" s="317">
        <v>2778.1000000000008</v>
      </c>
      <c r="H139" s="317">
        <v>2742.1500000000015</v>
      </c>
      <c r="I139" s="317">
        <v>2912.5500000000011</v>
      </c>
      <c r="J139" s="317">
        <v>2948.5000000000009</v>
      </c>
      <c r="K139" s="317">
        <v>2997.7500000000009</v>
      </c>
      <c r="L139" s="304">
        <v>2899.25</v>
      </c>
      <c r="M139" s="304">
        <v>2814.05</v>
      </c>
      <c r="N139" s="319">
        <v>903500</v>
      </c>
      <c r="O139" s="320">
        <v>3.3752860411899316E-2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305.85000000000002</v>
      </c>
      <c r="E140" s="316">
        <v>307.48333333333335</v>
      </c>
      <c r="F140" s="317">
        <v>303.4666666666667</v>
      </c>
      <c r="G140" s="317">
        <v>301.08333333333337</v>
      </c>
      <c r="H140" s="317">
        <v>297.06666666666672</v>
      </c>
      <c r="I140" s="317">
        <v>309.86666666666667</v>
      </c>
      <c r="J140" s="317">
        <v>313.88333333333333</v>
      </c>
      <c r="K140" s="317">
        <v>316.26666666666665</v>
      </c>
      <c r="L140" s="304">
        <v>311.5</v>
      </c>
      <c r="M140" s="304">
        <v>305.10000000000002</v>
      </c>
      <c r="N140" s="319">
        <v>2976000</v>
      </c>
      <c r="O140" s="320">
        <v>2.6915113871635612E-2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477.25</v>
      </c>
      <c r="E141" s="316">
        <v>479.10000000000008</v>
      </c>
      <c r="F141" s="317">
        <v>471.75000000000017</v>
      </c>
      <c r="G141" s="317">
        <v>466.25000000000011</v>
      </c>
      <c r="H141" s="317">
        <v>458.9000000000002</v>
      </c>
      <c r="I141" s="317">
        <v>484.60000000000014</v>
      </c>
      <c r="J141" s="317">
        <v>491.95000000000005</v>
      </c>
      <c r="K141" s="317">
        <v>497.4500000000001</v>
      </c>
      <c r="L141" s="304">
        <v>486.45</v>
      </c>
      <c r="M141" s="304">
        <v>473.6</v>
      </c>
      <c r="N141" s="319">
        <v>4972800</v>
      </c>
      <c r="O141" s="320">
        <v>4.4091710758377423E-2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963.75</v>
      </c>
      <c r="E142" s="316">
        <v>959.6</v>
      </c>
      <c r="F142" s="317">
        <v>945.75</v>
      </c>
      <c r="G142" s="317">
        <v>927.75</v>
      </c>
      <c r="H142" s="317">
        <v>913.9</v>
      </c>
      <c r="I142" s="317">
        <v>977.6</v>
      </c>
      <c r="J142" s="317">
        <v>991.45000000000016</v>
      </c>
      <c r="K142" s="317">
        <v>1009.45</v>
      </c>
      <c r="L142" s="304">
        <v>973.45</v>
      </c>
      <c r="M142" s="304">
        <v>941.6</v>
      </c>
      <c r="N142" s="319">
        <v>1425900</v>
      </c>
      <c r="O142" s="320">
        <v>-1.5942028985507246E-2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4351.05</v>
      </c>
      <c r="E143" s="316">
        <v>4315.6500000000005</v>
      </c>
      <c r="F143" s="317">
        <v>4258.9000000000015</v>
      </c>
      <c r="G143" s="317">
        <v>4166.7500000000009</v>
      </c>
      <c r="H143" s="317">
        <v>4110.0000000000018</v>
      </c>
      <c r="I143" s="317">
        <v>4407.8000000000011</v>
      </c>
      <c r="J143" s="317">
        <v>4464.5499999999993</v>
      </c>
      <c r="K143" s="317">
        <v>4556.7000000000007</v>
      </c>
      <c r="L143" s="304">
        <v>4372.3999999999996</v>
      </c>
      <c r="M143" s="304">
        <v>4223.5</v>
      </c>
      <c r="N143" s="319">
        <v>1839200</v>
      </c>
      <c r="O143" s="320">
        <v>-1.0970101097010109E-2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511.95</v>
      </c>
      <c r="E144" s="316">
        <v>514.18333333333328</v>
      </c>
      <c r="F144" s="317">
        <v>506.81666666666661</v>
      </c>
      <c r="G144" s="317">
        <v>501.68333333333334</v>
      </c>
      <c r="H144" s="317">
        <v>494.31666666666666</v>
      </c>
      <c r="I144" s="317">
        <v>519.31666666666661</v>
      </c>
      <c r="J144" s="317">
        <v>526.68333333333317</v>
      </c>
      <c r="K144" s="317">
        <v>531.81666666666649</v>
      </c>
      <c r="L144" s="304">
        <v>521.54999999999995</v>
      </c>
      <c r="M144" s="304">
        <v>509.05</v>
      </c>
      <c r="N144" s="319">
        <v>9226100</v>
      </c>
      <c r="O144" s="320">
        <v>-7.0402703463813012E-4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118.15</v>
      </c>
      <c r="E145" s="316">
        <v>119.03333333333335</v>
      </c>
      <c r="F145" s="317">
        <v>110.4666666666667</v>
      </c>
      <c r="G145" s="317">
        <v>102.78333333333335</v>
      </c>
      <c r="H145" s="317">
        <v>94.216666666666697</v>
      </c>
      <c r="I145" s="317">
        <v>126.7166666666667</v>
      </c>
      <c r="J145" s="317">
        <v>135.28333333333333</v>
      </c>
      <c r="K145" s="317">
        <v>142.9666666666667</v>
      </c>
      <c r="L145" s="304">
        <v>127.6</v>
      </c>
      <c r="M145" s="304">
        <v>111.35</v>
      </c>
      <c r="N145" s="319">
        <v>91437600</v>
      </c>
      <c r="O145" s="320">
        <v>5.5086564601516667E-2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692.45</v>
      </c>
      <c r="E146" s="316">
        <v>689.81666666666672</v>
      </c>
      <c r="F146" s="317">
        <v>684.78333333333342</v>
      </c>
      <c r="G146" s="317">
        <v>677.11666666666667</v>
      </c>
      <c r="H146" s="317">
        <v>672.08333333333337</v>
      </c>
      <c r="I146" s="317">
        <v>697.48333333333346</v>
      </c>
      <c r="J146" s="317">
        <v>702.51666666666677</v>
      </c>
      <c r="K146" s="317">
        <v>710.18333333333351</v>
      </c>
      <c r="L146" s="304">
        <v>694.85</v>
      </c>
      <c r="M146" s="304">
        <v>682.15</v>
      </c>
      <c r="N146" s="319">
        <v>2126000</v>
      </c>
      <c r="O146" s="320">
        <v>3.7073170731707315E-2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360.35</v>
      </c>
      <c r="E147" s="316">
        <v>358.39999999999992</v>
      </c>
      <c r="F147" s="317">
        <v>348.84999999999985</v>
      </c>
      <c r="G147" s="317">
        <v>337.34999999999991</v>
      </c>
      <c r="H147" s="317">
        <v>327.79999999999984</v>
      </c>
      <c r="I147" s="317">
        <v>369.89999999999986</v>
      </c>
      <c r="J147" s="317">
        <v>379.44999999999993</v>
      </c>
      <c r="K147" s="317">
        <v>390.94999999999987</v>
      </c>
      <c r="L147" s="304">
        <v>367.95</v>
      </c>
      <c r="M147" s="304">
        <v>346.9</v>
      </c>
      <c r="N147" s="319">
        <v>26537600</v>
      </c>
      <c r="O147" s="320">
        <v>-8.8380784874134324E-2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206.8</v>
      </c>
      <c r="E148" s="316">
        <v>208.48333333333335</v>
      </c>
      <c r="F148" s="317">
        <v>203.4666666666667</v>
      </c>
      <c r="G148" s="317">
        <v>200.13333333333335</v>
      </c>
      <c r="H148" s="317">
        <v>195.1166666666667</v>
      </c>
      <c r="I148" s="317">
        <v>211.81666666666669</v>
      </c>
      <c r="J148" s="317">
        <v>216.83333333333334</v>
      </c>
      <c r="K148" s="317">
        <v>220.16666666666669</v>
      </c>
      <c r="L148" s="304">
        <v>213.5</v>
      </c>
      <c r="M148" s="304">
        <v>205.15</v>
      </c>
      <c r="N148" s="319">
        <v>31671000</v>
      </c>
      <c r="O148" s="320">
        <v>1.169142309535218E-2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36" sqref="E3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44113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4"/>
      <c r="L8" s="282"/>
      <c r="M8" s="282"/>
    </row>
    <row r="9" spans="1:15" ht="36" customHeight="1">
      <c r="A9" s="524"/>
      <c r="B9" s="526"/>
      <c r="C9" s="531" t="s">
        <v>23</v>
      </c>
      <c r="D9" s="53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11834.6</v>
      </c>
      <c r="D10" s="303">
        <v>11843.816666666668</v>
      </c>
      <c r="E10" s="303">
        <v>11781.933333333334</v>
      </c>
      <c r="F10" s="303">
        <v>11729.266666666666</v>
      </c>
      <c r="G10" s="303">
        <v>11667.383333333333</v>
      </c>
      <c r="H10" s="303">
        <v>11896.483333333335</v>
      </c>
      <c r="I10" s="303">
        <v>11958.36666666667</v>
      </c>
      <c r="J10" s="303">
        <v>12011.033333333336</v>
      </c>
      <c r="K10" s="302">
        <v>11905.7</v>
      </c>
      <c r="L10" s="302">
        <v>11791.15</v>
      </c>
      <c r="M10" s="307"/>
    </row>
    <row r="11" spans="1:15">
      <c r="A11" s="301">
        <v>2</v>
      </c>
      <c r="B11" s="277" t="s">
        <v>220</v>
      </c>
      <c r="C11" s="304">
        <v>23191.35</v>
      </c>
      <c r="D11" s="279">
        <v>23235.283333333336</v>
      </c>
      <c r="E11" s="279">
        <v>23019.666666666672</v>
      </c>
      <c r="F11" s="279">
        <v>22847.983333333334</v>
      </c>
      <c r="G11" s="279">
        <v>22632.366666666669</v>
      </c>
      <c r="H11" s="279">
        <v>23406.966666666674</v>
      </c>
      <c r="I11" s="279">
        <v>23622.583333333336</v>
      </c>
      <c r="J11" s="279">
        <v>23794.266666666677</v>
      </c>
      <c r="K11" s="304">
        <v>23450.9</v>
      </c>
      <c r="L11" s="304">
        <v>23063.599999999999</v>
      </c>
      <c r="M11" s="307"/>
    </row>
    <row r="12" spans="1:15">
      <c r="A12" s="301">
        <v>3</v>
      </c>
      <c r="B12" s="285" t="s">
        <v>221</v>
      </c>
      <c r="C12" s="304">
        <v>1296.8</v>
      </c>
      <c r="D12" s="279">
        <v>1303.0833333333333</v>
      </c>
      <c r="E12" s="279">
        <v>1288.5666666666666</v>
      </c>
      <c r="F12" s="279">
        <v>1280.3333333333333</v>
      </c>
      <c r="G12" s="279">
        <v>1265.8166666666666</v>
      </c>
      <c r="H12" s="279">
        <v>1311.3166666666666</v>
      </c>
      <c r="I12" s="279">
        <v>1325.8333333333335</v>
      </c>
      <c r="J12" s="279">
        <v>1334.0666666666666</v>
      </c>
      <c r="K12" s="304">
        <v>1317.6</v>
      </c>
      <c r="L12" s="304">
        <v>1294.8499999999999</v>
      </c>
      <c r="M12" s="307"/>
    </row>
    <row r="13" spans="1:15">
      <c r="A13" s="301">
        <v>4</v>
      </c>
      <c r="B13" s="277" t="s">
        <v>222</v>
      </c>
      <c r="C13" s="304">
        <v>3108.45</v>
      </c>
      <c r="D13" s="279">
        <v>3107.5666666666671</v>
      </c>
      <c r="E13" s="279">
        <v>3094.1833333333343</v>
      </c>
      <c r="F13" s="279">
        <v>3079.9166666666674</v>
      </c>
      <c r="G13" s="279">
        <v>3066.5333333333347</v>
      </c>
      <c r="H13" s="279">
        <v>3121.8333333333339</v>
      </c>
      <c r="I13" s="279">
        <v>3135.2166666666662</v>
      </c>
      <c r="J13" s="279">
        <v>3149.4833333333336</v>
      </c>
      <c r="K13" s="304">
        <v>3120.95</v>
      </c>
      <c r="L13" s="304">
        <v>3093.3</v>
      </c>
      <c r="M13" s="307"/>
    </row>
    <row r="14" spans="1:15">
      <c r="A14" s="301">
        <v>5</v>
      </c>
      <c r="B14" s="277" t="s">
        <v>223</v>
      </c>
      <c r="C14" s="304">
        <v>21697.25</v>
      </c>
      <c r="D14" s="279">
        <v>21789.5</v>
      </c>
      <c r="E14" s="279">
        <v>21409.7</v>
      </c>
      <c r="F14" s="279">
        <v>21122.15</v>
      </c>
      <c r="G14" s="279">
        <v>20742.350000000002</v>
      </c>
      <c r="H14" s="279">
        <v>22077.05</v>
      </c>
      <c r="I14" s="279">
        <v>22456.850000000002</v>
      </c>
      <c r="J14" s="279">
        <v>22744.399999999998</v>
      </c>
      <c r="K14" s="304">
        <v>22169.3</v>
      </c>
      <c r="L14" s="304">
        <v>21501.95</v>
      </c>
      <c r="M14" s="307"/>
    </row>
    <row r="15" spans="1:15">
      <c r="A15" s="301">
        <v>6</v>
      </c>
      <c r="B15" s="277" t="s">
        <v>224</v>
      </c>
      <c r="C15" s="304">
        <v>2218.0500000000002</v>
      </c>
      <c r="D15" s="279">
        <v>2225.0333333333333</v>
      </c>
      <c r="E15" s="279">
        <v>2205.2166666666667</v>
      </c>
      <c r="F15" s="279">
        <v>2192.3833333333332</v>
      </c>
      <c r="G15" s="279">
        <v>2172.5666666666666</v>
      </c>
      <c r="H15" s="279">
        <v>2237.8666666666668</v>
      </c>
      <c r="I15" s="279">
        <v>2257.6833333333334</v>
      </c>
      <c r="J15" s="279">
        <v>2270.5166666666669</v>
      </c>
      <c r="K15" s="304">
        <v>2244.85</v>
      </c>
      <c r="L15" s="304">
        <v>2212.1999999999998</v>
      </c>
      <c r="M15" s="307"/>
    </row>
    <row r="16" spans="1:15">
      <c r="A16" s="301">
        <v>7</v>
      </c>
      <c r="B16" s="277" t="s">
        <v>225</v>
      </c>
      <c r="C16" s="304">
        <v>4735.05</v>
      </c>
      <c r="D16" s="279">
        <v>4737.6833333333334</v>
      </c>
      <c r="E16" s="279">
        <v>4702.166666666667</v>
      </c>
      <c r="F16" s="279">
        <v>4669.2833333333338</v>
      </c>
      <c r="G16" s="279">
        <v>4633.7666666666673</v>
      </c>
      <c r="H16" s="279">
        <v>4770.5666666666666</v>
      </c>
      <c r="I16" s="279">
        <v>4806.083333333333</v>
      </c>
      <c r="J16" s="279">
        <v>4838.9666666666662</v>
      </c>
      <c r="K16" s="304">
        <v>4773.2</v>
      </c>
      <c r="L16" s="304">
        <v>4704.8</v>
      </c>
      <c r="M16" s="307"/>
    </row>
    <row r="17" spans="1:13">
      <c r="A17" s="301">
        <v>8</v>
      </c>
      <c r="B17" s="277" t="s">
        <v>802</v>
      </c>
      <c r="C17" s="277">
        <v>1008.25</v>
      </c>
      <c r="D17" s="279">
        <v>1008.5</v>
      </c>
      <c r="E17" s="279">
        <v>1002.75</v>
      </c>
      <c r="F17" s="279">
        <v>997.25</v>
      </c>
      <c r="G17" s="279">
        <v>991.5</v>
      </c>
      <c r="H17" s="279">
        <v>1014</v>
      </c>
      <c r="I17" s="279">
        <v>1019.75</v>
      </c>
      <c r="J17" s="279">
        <v>1025.25</v>
      </c>
      <c r="K17" s="277">
        <v>1014.25</v>
      </c>
      <c r="L17" s="277">
        <v>1003</v>
      </c>
      <c r="M17" s="277">
        <v>1.0551999999999999</v>
      </c>
    </row>
    <row r="18" spans="1:13">
      <c r="A18" s="301">
        <v>9</v>
      </c>
      <c r="B18" s="277" t="s">
        <v>295</v>
      </c>
      <c r="C18" s="277">
        <v>16058.8</v>
      </c>
      <c r="D18" s="279">
        <v>16019.6</v>
      </c>
      <c r="E18" s="279">
        <v>15939.2</v>
      </c>
      <c r="F18" s="279">
        <v>15819.6</v>
      </c>
      <c r="G18" s="279">
        <v>15739.2</v>
      </c>
      <c r="H18" s="279">
        <v>16139.2</v>
      </c>
      <c r="I18" s="279">
        <v>16219.599999999999</v>
      </c>
      <c r="J18" s="279">
        <v>16339.2</v>
      </c>
      <c r="K18" s="277">
        <v>16100</v>
      </c>
      <c r="L18" s="277">
        <v>15900</v>
      </c>
      <c r="M18" s="277">
        <v>5.7149999999999999E-2</v>
      </c>
    </row>
    <row r="19" spans="1:13">
      <c r="A19" s="301">
        <v>10</v>
      </c>
      <c r="B19" s="277" t="s">
        <v>227</v>
      </c>
      <c r="C19" s="277">
        <v>63.6</v>
      </c>
      <c r="D19" s="279">
        <v>63.29999999999999</v>
      </c>
      <c r="E19" s="279">
        <v>62.34999999999998</v>
      </c>
      <c r="F19" s="279">
        <v>61.099999999999987</v>
      </c>
      <c r="G19" s="279">
        <v>60.149999999999977</v>
      </c>
      <c r="H19" s="279">
        <v>64.549999999999983</v>
      </c>
      <c r="I19" s="279">
        <v>65.499999999999986</v>
      </c>
      <c r="J19" s="279">
        <v>66.749999999999986</v>
      </c>
      <c r="K19" s="277">
        <v>64.25</v>
      </c>
      <c r="L19" s="277">
        <v>62.05</v>
      </c>
      <c r="M19" s="277">
        <v>20.035720000000001</v>
      </c>
    </row>
    <row r="20" spans="1:13">
      <c r="A20" s="301">
        <v>11</v>
      </c>
      <c r="B20" s="277" t="s">
        <v>228</v>
      </c>
      <c r="C20" s="277">
        <v>128.9</v>
      </c>
      <c r="D20" s="279">
        <v>129.98333333333335</v>
      </c>
      <c r="E20" s="279">
        <v>126.66666666666669</v>
      </c>
      <c r="F20" s="279">
        <v>124.43333333333334</v>
      </c>
      <c r="G20" s="279">
        <v>121.11666666666667</v>
      </c>
      <c r="H20" s="279">
        <v>132.2166666666667</v>
      </c>
      <c r="I20" s="279">
        <v>135.53333333333336</v>
      </c>
      <c r="J20" s="279">
        <v>137.76666666666671</v>
      </c>
      <c r="K20" s="277">
        <v>133.30000000000001</v>
      </c>
      <c r="L20" s="277">
        <v>127.75</v>
      </c>
      <c r="M20" s="277">
        <v>12.35464</v>
      </c>
    </row>
    <row r="21" spans="1:13">
      <c r="A21" s="301">
        <v>12</v>
      </c>
      <c r="B21" s="277" t="s">
        <v>38</v>
      </c>
      <c r="C21" s="277">
        <v>1517.9</v>
      </c>
      <c r="D21" s="279">
        <v>1503.3333333333333</v>
      </c>
      <c r="E21" s="279">
        <v>1483.0166666666664</v>
      </c>
      <c r="F21" s="279">
        <v>1448.1333333333332</v>
      </c>
      <c r="G21" s="279">
        <v>1427.8166666666664</v>
      </c>
      <c r="H21" s="279">
        <v>1538.2166666666665</v>
      </c>
      <c r="I21" s="279">
        <v>1558.5333333333335</v>
      </c>
      <c r="J21" s="279">
        <v>1593.4166666666665</v>
      </c>
      <c r="K21" s="277">
        <v>1523.65</v>
      </c>
      <c r="L21" s="277">
        <v>1468.45</v>
      </c>
      <c r="M21" s="277">
        <v>15.99084</v>
      </c>
    </row>
    <row r="22" spans="1:13">
      <c r="A22" s="301">
        <v>13</v>
      </c>
      <c r="B22" s="277" t="s">
        <v>296</v>
      </c>
      <c r="C22" s="277">
        <v>190.4</v>
      </c>
      <c r="D22" s="279">
        <v>192.4</v>
      </c>
      <c r="E22" s="279">
        <v>188</v>
      </c>
      <c r="F22" s="279">
        <v>185.6</v>
      </c>
      <c r="G22" s="279">
        <v>181.2</v>
      </c>
      <c r="H22" s="279">
        <v>194.8</v>
      </c>
      <c r="I22" s="279">
        <v>199.20000000000005</v>
      </c>
      <c r="J22" s="279">
        <v>201.60000000000002</v>
      </c>
      <c r="K22" s="277">
        <v>196.8</v>
      </c>
      <c r="L22" s="277">
        <v>190</v>
      </c>
      <c r="M22" s="277">
        <v>11.40954</v>
      </c>
    </row>
    <row r="23" spans="1:13">
      <c r="A23" s="301">
        <v>14</v>
      </c>
      <c r="B23" s="277" t="s">
        <v>41</v>
      </c>
      <c r="C23" s="277">
        <v>359.75</v>
      </c>
      <c r="D23" s="279">
        <v>359.63333333333338</v>
      </c>
      <c r="E23" s="279">
        <v>356.46666666666675</v>
      </c>
      <c r="F23" s="279">
        <v>353.18333333333339</v>
      </c>
      <c r="G23" s="279">
        <v>350.01666666666677</v>
      </c>
      <c r="H23" s="279">
        <v>362.91666666666674</v>
      </c>
      <c r="I23" s="279">
        <v>366.08333333333337</v>
      </c>
      <c r="J23" s="279">
        <v>369.36666666666673</v>
      </c>
      <c r="K23" s="277">
        <v>362.8</v>
      </c>
      <c r="L23" s="277">
        <v>356.35</v>
      </c>
      <c r="M23" s="277">
        <v>30.360279999999999</v>
      </c>
    </row>
    <row r="24" spans="1:13">
      <c r="A24" s="301">
        <v>15</v>
      </c>
      <c r="B24" s="277" t="s">
        <v>43</v>
      </c>
      <c r="C24" s="277">
        <v>36.299999999999997</v>
      </c>
      <c r="D24" s="279">
        <v>36.449999999999996</v>
      </c>
      <c r="E24" s="279">
        <v>36.099999999999994</v>
      </c>
      <c r="F24" s="279">
        <v>35.9</v>
      </c>
      <c r="G24" s="279">
        <v>35.549999999999997</v>
      </c>
      <c r="H24" s="279">
        <v>36.649999999999991</v>
      </c>
      <c r="I24" s="279">
        <v>37</v>
      </c>
      <c r="J24" s="279">
        <v>37.199999999999989</v>
      </c>
      <c r="K24" s="277">
        <v>36.799999999999997</v>
      </c>
      <c r="L24" s="277">
        <v>36.25</v>
      </c>
      <c r="M24" s="277">
        <v>7.7045399999999997</v>
      </c>
    </row>
    <row r="25" spans="1:13">
      <c r="A25" s="301">
        <v>16</v>
      </c>
      <c r="B25" s="277" t="s">
        <v>298</v>
      </c>
      <c r="C25" s="277">
        <v>281.60000000000002</v>
      </c>
      <c r="D25" s="279">
        <v>280.03333333333336</v>
      </c>
      <c r="E25" s="279">
        <v>276.06666666666672</v>
      </c>
      <c r="F25" s="279">
        <v>270.53333333333336</v>
      </c>
      <c r="G25" s="279">
        <v>266.56666666666672</v>
      </c>
      <c r="H25" s="279">
        <v>285.56666666666672</v>
      </c>
      <c r="I25" s="279">
        <v>289.5333333333333</v>
      </c>
      <c r="J25" s="279">
        <v>295.06666666666672</v>
      </c>
      <c r="K25" s="277">
        <v>284</v>
      </c>
      <c r="L25" s="277">
        <v>274.5</v>
      </c>
      <c r="M25" s="277">
        <v>12.00867</v>
      </c>
    </row>
    <row r="26" spans="1:13">
      <c r="A26" s="301">
        <v>17</v>
      </c>
      <c r="B26" s="277" t="s">
        <v>229</v>
      </c>
      <c r="C26" s="277">
        <v>1595</v>
      </c>
      <c r="D26" s="279">
        <v>1609.0833333333333</v>
      </c>
      <c r="E26" s="279">
        <v>1576.1666666666665</v>
      </c>
      <c r="F26" s="279">
        <v>1557.3333333333333</v>
      </c>
      <c r="G26" s="279">
        <v>1524.4166666666665</v>
      </c>
      <c r="H26" s="279">
        <v>1627.9166666666665</v>
      </c>
      <c r="I26" s="279">
        <v>1660.833333333333</v>
      </c>
      <c r="J26" s="279">
        <v>1679.6666666666665</v>
      </c>
      <c r="K26" s="277">
        <v>1642</v>
      </c>
      <c r="L26" s="277">
        <v>1590.25</v>
      </c>
      <c r="M26" s="277">
        <v>1.0384199999999999</v>
      </c>
    </row>
    <row r="27" spans="1:13">
      <c r="A27" s="301">
        <v>18</v>
      </c>
      <c r="B27" s="277" t="s">
        <v>230</v>
      </c>
      <c r="C27" s="277">
        <v>2731.55</v>
      </c>
      <c r="D27" s="279">
        <v>2738.5166666666664</v>
      </c>
      <c r="E27" s="279">
        <v>2718.0333333333328</v>
      </c>
      <c r="F27" s="279">
        <v>2704.5166666666664</v>
      </c>
      <c r="G27" s="279">
        <v>2684.0333333333328</v>
      </c>
      <c r="H27" s="279">
        <v>2752.0333333333328</v>
      </c>
      <c r="I27" s="279">
        <v>2772.5166666666664</v>
      </c>
      <c r="J27" s="279">
        <v>2786.0333333333328</v>
      </c>
      <c r="K27" s="277">
        <v>2759</v>
      </c>
      <c r="L27" s="277">
        <v>2725</v>
      </c>
      <c r="M27" s="277">
        <v>0.90366999999999997</v>
      </c>
    </row>
    <row r="28" spans="1:13">
      <c r="A28" s="301">
        <v>19</v>
      </c>
      <c r="B28" s="277" t="s">
        <v>45</v>
      </c>
      <c r="C28" s="277">
        <v>735.4</v>
      </c>
      <c r="D28" s="279">
        <v>738.25</v>
      </c>
      <c r="E28" s="279">
        <v>729.3</v>
      </c>
      <c r="F28" s="279">
        <v>723.19999999999993</v>
      </c>
      <c r="G28" s="279">
        <v>714.24999999999989</v>
      </c>
      <c r="H28" s="279">
        <v>744.35</v>
      </c>
      <c r="I28" s="279">
        <v>753.30000000000007</v>
      </c>
      <c r="J28" s="279">
        <v>759.40000000000009</v>
      </c>
      <c r="K28" s="277">
        <v>747.2</v>
      </c>
      <c r="L28" s="277">
        <v>732.15</v>
      </c>
      <c r="M28" s="277">
        <v>6.0639399999999997</v>
      </c>
    </row>
    <row r="29" spans="1:13">
      <c r="A29" s="301">
        <v>20</v>
      </c>
      <c r="B29" s="277" t="s">
        <v>46</v>
      </c>
      <c r="C29" s="277">
        <v>238.15</v>
      </c>
      <c r="D29" s="279">
        <v>236.5</v>
      </c>
      <c r="E29" s="279">
        <v>233.05</v>
      </c>
      <c r="F29" s="279">
        <v>227.95000000000002</v>
      </c>
      <c r="G29" s="279">
        <v>224.50000000000003</v>
      </c>
      <c r="H29" s="279">
        <v>241.6</v>
      </c>
      <c r="I29" s="279">
        <v>245.04999999999998</v>
      </c>
      <c r="J29" s="279">
        <v>250.14999999999998</v>
      </c>
      <c r="K29" s="277">
        <v>239.95</v>
      </c>
      <c r="L29" s="277">
        <v>231.4</v>
      </c>
      <c r="M29" s="277">
        <v>81.422989999999999</v>
      </c>
    </row>
    <row r="30" spans="1:13">
      <c r="A30" s="301">
        <v>21</v>
      </c>
      <c r="B30" s="277" t="s">
        <v>47</v>
      </c>
      <c r="C30" s="277">
        <v>2248.65</v>
      </c>
      <c r="D30" s="279">
        <v>2231.1333333333332</v>
      </c>
      <c r="E30" s="279">
        <v>2205.3666666666663</v>
      </c>
      <c r="F30" s="279">
        <v>2162.083333333333</v>
      </c>
      <c r="G30" s="279">
        <v>2136.3166666666662</v>
      </c>
      <c r="H30" s="279">
        <v>2274.4166666666665</v>
      </c>
      <c r="I30" s="279">
        <v>2300.1833333333329</v>
      </c>
      <c r="J30" s="279">
        <v>2343.4666666666667</v>
      </c>
      <c r="K30" s="277">
        <v>2256.9</v>
      </c>
      <c r="L30" s="277">
        <v>2187.85</v>
      </c>
      <c r="M30" s="277">
        <v>18.993469999999999</v>
      </c>
    </row>
    <row r="31" spans="1:13">
      <c r="A31" s="301">
        <v>22</v>
      </c>
      <c r="B31" s="277" t="s">
        <v>48</v>
      </c>
      <c r="C31" s="277">
        <v>136.80000000000001</v>
      </c>
      <c r="D31" s="279">
        <v>136.6</v>
      </c>
      <c r="E31" s="279">
        <v>135.69999999999999</v>
      </c>
      <c r="F31" s="279">
        <v>134.6</v>
      </c>
      <c r="G31" s="279">
        <v>133.69999999999999</v>
      </c>
      <c r="H31" s="279">
        <v>137.69999999999999</v>
      </c>
      <c r="I31" s="279">
        <v>138.60000000000002</v>
      </c>
      <c r="J31" s="279">
        <v>139.69999999999999</v>
      </c>
      <c r="K31" s="277">
        <v>137.5</v>
      </c>
      <c r="L31" s="277">
        <v>135.5</v>
      </c>
      <c r="M31" s="277">
        <v>31.896560000000001</v>
      </c>
    </row>
    <row r="32" spans="1:13">
      <c r="A32" s="301">
        <v>23</v>
      </c>
      <c r="B32" s="277" t="s">
        <v>49</v>
      </c>
      <c r="C32" s="277">
        <v>76.2</v>
      </c>
      <c r="D32" s="279">
        <v>76.349999999999994</v>
      </c>
      <c r="E32" s="279">
        <v>74.949999999999989</v>
      </c>
      <c r="F32" s="279">
        <v>73.699999999999989</v>
      </c>
      <c r="G32" s="279">
        <v>72.299999999999983</v>
      </c>
      <c r="H32" s="279">
        <v>77.599999999999994</v>
      </c>
      <c r="I32" s="279">
        <v>79</v>
      </c>
      <c r="J32" s="279">
        <v>80.25</v>
      </c>
      <c r="K32" s="277">
        <v>77.75</v>
      </c>
      <c r="L32" s="277">
        <v>75.099999999999994</v>
      </c>
      <c r="M32" s="277">
        <v>362.50132000000002</v>
      </c>
    </row>
    <row r="33" spans="1:13">
      <c r="A33" s="301">
        <v>24</v>
      </c>
      <c r="B33" s="277" t="s">
        <v>51</v>
      </c>
      <c r="C33" s="277">
        <v>2088.65</v>
      </c>
      <c r="D33" s="279">
        <v>2089.5500000000002</v>
      </c>
      <c r="E33" s="279">
        <v>2071.1500000000005</v>
      </c>
      <c r="F33" s="279">
        <v>2053.6500000000005</v>
      </c>
      <c r="G33" s="279">
        <v>2035.2500000000009</v>
      </c>
      <c r="H33" s="279">
        <v>2107.0500000000002</v>
      </c>
      <c r="I33" s="279">
        <v>2125.4499999999998</v>
      </c>
      <c r="J33" s="279">
        <v>2142.9499999999998</v>
      </c>
      <c r="K33" s="277">
        <v>2107.9499999999998</v>
      </c>
      <c r="L33" s="277">
        <v>2072.0500000000002</v>
      </c>
      <c r="M33" s="277">
        <v>14.275</v>
      </c>
    </row>
    <row r="34" spans="1:13">
      <c r="A34" s="301">
        <v>25</v>
      </c>
      <c r="B34" s="277" t="s">
        <v>226</v>
      </c>
      <c r="C34" s="277">
        <v>728.9</v>
      </c>
      <c r="D34" s="279">
        <v>727.63333333333333</v>
      </c>
      <c r="E34" s="279">
        <v>721.26666666666665</v>
      </c>
      <c r="F34" s="279">
        <v>713.63333333333333</v>
      </c>
      <c r="G34" s="279">
        <v>707.26666666666665</v>
      </c>
      <c r="H34" s="279">
        <v>735.26666666666665</v>
      </c>
      <c r="I34" s="279">
        <v>741.63333333333321</v>
      </c>
      <c r="J34" s="279">
        <v>749.26666666666665</v>
      </c>
      <c r="K34" s="277">
        <v>734</v>
      </c>
      <c r="L34" s="277">
        <v>720</v>
      </c>
      <c r="M34" s="277">
        <v>2.4598300000000002</v>
      </c>
    </row>
    <row r="35" spans="1:13">
      <c r="A35" s="301">
        <v>26</v>
      </c>
      <c r="B35" s="277" t="s">
        <v>53</v>
      </c>
      <c r="C35" s="277">
        <v>837.75</v>
      </c>
      <c r="D35" s="279">
        <v>833.2833333333333</v>
      </c>
      <c r="E35" s="279">
        <v>824.76666666666665</v>
      </c>
      <c r="F35" s="279">
        <v>811.7833333333333</v>
      </c>
      <c r="G35" s="279">
        <v>803.26666666666665</v>
      </c>
      <c r="H35" s="279">
        <v>846.26666666666665</v>
      </c>
      <c r="I35" s="279">
        <v>854.7833333333333</v>
      </c>
      <c r="J35" s="279">
        <v>867.76666666666665</v>
      </c>
      <c r="K35" s="277">
        <v>841.8</v>
      </c>
      <c r="L35" s="277">
        <v>820.3</v>
      </c>
      <c r="M35" s="277">
        <v>28.102160000000001</v>
      </c>
    </row>
    <row r="36" spans="1:13">
      <c r="A36" s="301">
        <v>27</v>
      </c>
      <c r="B36" s="277" t="s">
        <v>55</v>
      </c>
      <c r="C36" s="277">
        <v>451.9</v>
      </c>
      <c r="D36" s="279">
        <v>453.59999999999997</v>
      </c>
      <c r="E36" s="279">
        <v>445.54999999999995</v>
      </c>
      <c r="F36" s="279">
        <v>439.2</v>
      </c>
      <c r="G36" s="279">
        <v>431.15</v>
      </c>
      <c r="H36" s="279">
        <v>459.94999999999993</v>
      </c>
      <c r="I36" s="279">
        <v>468</v>
      </c>
      <c r="J36" s="279">
        <v>474.34999999999991</v>
      </c>
      <c r="K36" s="277">
        <v>461.65</v>
      </c>
      <c r="L36" s="277">
        <v>447.25</v>
      </c>
      <c r="M36" s="277">
        <v>209.09289999999999</v>
      </c>
    </row>
    <row r="37" spans="1:13">
      <c r="A37" s="301">
        <v>28</v>
      </c>
      <c r="B37" s="277" t="s">
        <v>56</v>
      </c>
      <c r="C37" s="277">
        <v>3074.55</v>
      </c>
      <c r="D37" s="279">
        <v>3078.7833333333333</v>
      </c>
      <c r="E37" s="279">
        <v>3046.7666666666664</v>
      </c>
      <c r="F37" s="279">
        <v>3018.9833333333331</v>
      </c>
      <c r="G37" s="279">
        <v>2986.9666666666662</v>
      </c>
      <c r="H37" s="279">
        <v>3106.5666666666666</v>
      </c>
      <c r="I37" s="279">
        <v>3138.5833333333339</v>
      </c>
      <c r="J37" s="279">
        <v>3166.3666666666668</v>
      </c>
      <c r="K37" s="277">
        <v>3110.8</v>
      </c>
      <c r="L37" s="277">
        <v>3051</v>
      </c>
      <c r="M37" s="277">
        <v>10.093439999999999</v>
      </c>
    </row>
    <row r="38" spans="1:13">
      <c r="A38" s="301">
        <v>29</v>
      </c>
      <c r="B38" s="277" t="s">
        <v>58</v>
      </c>
      <c r="C38" s="277">
        <v>5871.95</v>
      </c>
      <c r="D38" s="279">
        <v>5919.1333333333341</v>
      </c>
      <c r="E38" s="279">
        <v>5805.0666666666684</v>
      </c>
      <c r="F38" s="279">
        <v>5738.1833333333343</v>
      </c>
      <c r="G38" s="279">
        <v>5624.1166666666686</v>
      </c>
      <c r="H38" s="279">
        <v>5986.0166666666682</v>
      </c>
      <c r="I38" s="279">
        <v>6100.0833333333339</v>
      </c>
      <c r="J38" s="279">
        <v>6166.9666666666681</v>
      </c>
      <c r="K38" s="277">
        <v>6033.2</v>
      </c>
      <c r="L38" s="277">
        <v>5852.25</v>
      </c>
      <c r="M38" s="277">
        <v>5.8898200000000003</v>
      </c>
    </row>
    <row r="39" spans="1:13">
      <c r="A39" s="301">
        <v>30</v>
      </c>
      <c r="B39" s="277" t="s">
        <v>232</v>
      </c>
      <c r="C39" s="277">
        <v>2400.5500000000002</v>
      </c>
      <c r="D39" s="279">
        <v>2415.5166666666669</v>
      </c>
      <c r="E39" s="279">
        <v>2379.0333333333338</v>
      </c>
      <c r="F39" s="279">
        <v>2357.5166666666669</v>
      </c>
      <c r="G39" s="279">
        <v>2321.0333333333338</v>
      </c>
      <c r="H39" s="279">
        <v>2437.0333333333338</v>
      </c>
      <c r="I39" s="279">
        <v>2473.5166666666664</v>
      </c>
      <c r="J39" s="279">
        <v>2495.0333333333338</v>
      </c>
      <c r="K39" s="277">
        <v>2452</v>
      </c>
      <c r="L39" s="277">
        <v>2394</v>
      </c>
      <c r="M39" s="277">
        <v>0.27881</v>
      </c>
    </row>
    <row r="40" spans="1:13">
      <c r="A40" s="301">
        <v>31</v>
      </c>
      <c r="B40" s="277" t="s">
        <v>59</v>
      </c>
      <c r="C40" s="277">
        <v>3326.45</v>
      </c>
      <c r="D40" s="279">
        <v>3338.8166666666671</v>
      </c>
      <c r="E40" s="279">
        <v>3289.6333333333341</v>
      </c>
      <c r="F40" s="279">
        <v>3252.8166666666671</v>
      </c>
      <c r="G40" s="279">
        <v>3203.6333333333341</v>
      </c>
      <c r="H40" s="279">
        <v>3375.6333333333341</v>
      </c>
      <c r="I40" s="279">
        <v>3424.8166666666675</v>
      </c>
      <c r="J40" s="279">
        <v>3461.6333333333341</v>
      </c>
      <c r="K40" s="277">
        <v>3388</v>
      </c>
      <c r="L40" s="277">
        <v>3302</v>
      </c>
      <c r="M40" s="277">
        <v>44.618459999999999</v>
      </c>
    </row>
    <row r="41" spans="1:13">
      <c r="A41" s="301">
        <v>32</v>
      </c>
      <c r="B41" s="277" t="s">
        <v>60</v>
      </c>
      <c r="C41" s="277">
        <v>1441.85</v>
      </c>
      <c r="D41" s="279">
        <v>1446.4333333333334</v>
      </c>
      <c r="E41" s="279">
        <v>1425.4166666666667</v>
      </c>
      <c r="F41" s="279">
        <v>1408.9833333333333</v>
      </c>
      <c r="G41" s="279">
        <v>1387.9666666666667</v>
      </c>
      <c r="H41" s="279">
        <v>1462.8666666666668</v>
      </c>
      <c r="I41" s="279">
        <v>1483.8833333333332</v>
      </c>
      <c r="J41" s="279">
        <v>1500.3166666666668</v>
      </c>
      <c r="K41" s="277">
        <v>1467.45</v>
      </c>
      <c r="L41" s="277">
        <v>1430</v>
      </c>
      <c r="M41" s="277">
        <v>4.7158600000000002</v>
      </c>
    </row>
    <row r="42" spans="1:13">
      <c r="A42" s="301">
        <v>33</v>
      </c>
      <c r="B42" s="277" t="s">
        <v>233</v>
      </c>
      <c r="C42" s="277">
        <v>318.8</v>
      </c>
      <c r="D42" s="279">
        <v>320.83333333333331</v>
      </c>
      <c r="E42" s="279">
        <v>314.46666666666664</v>
      </c>
      <c r="F42" s="279">
        <v>310.13333333333333</v>
      </c>
      <c r="G42" s="279">
        <v>303.76666666666665</v>
      </c>
      <c r="H42" s="279">
        <v>325.16666666666663</v>
      </c>
      <c r="I42" s="279">
        <v>331.5333333333333</v>
      </c>
      <c r="J42" s="279">
        <v>335.86666666666662</v>
      </c>
      <c r="K42" s="277">
        <v>327.2</v>
      </c>
      <c r="L42" s="277">
        <v>316.5</v>
      </c>
      <c r="M42" s="277">
        <v>157.86933999999999</v>
      </c>
    </row>
    <row r="43" spans="1:13">
      <c r="A43" s="301">
        <v>34</v>
      </c>
      <c r="B43" s="277" t="s">
        <v>61</v>
      </c>
      <c r="C43" s="277">
        <v>42.6</v>
      </c>
      <c r="D43" s="279">
        <v>42.550000000000004</v>
      </c>
      <c r="E43" s="279">
        <v>41.650000000000006</v>
      </c>
      <c r="F43" s="279">
        <v>40.700000000000003</v>
      </c>
      <c r="G43" s="279">
        <v>39.800000000000004</v>
      </c>
      <c r="H43" s="279">
        <v>43.500000000000007</v>
      </c>
      <c r="I43" s="279">
        <v>44.4</v>
      </c>
      <c r="J43" s="279">
        <v>45.350000000000009</v>
      </c>
      <c r="K43" s="277">
        <v>43.45</v>
      </c>
      <c r="L43" s="277">
        <v>41.6</v>
      </c>
      <c r="M43" s="277">
        <v>292.61228</v>
      </c>
    </row>
    <row r="44" spans="1:13">
      <c r="A44" s="301">
        <v>35</v>
      </c>
      <c r="B44" s="277" t="s">
        <v>62</v>
      </c>
      <c r="C44" s="277">
        <v>40.5</v>
      </c>
      <c r="D44" s="279">
        <v>40.85</v>
      </c>
      <c r="E44" s="279">
        <v>39.950000000000003</v>
      </c>
      <c r="F44" s="279">
        <v>39.4</v>
      </c>
      <c r="G44" s="279">
        <v>38.5</v>
      </c>
      <c r="H44" s="279">
        <v>41.400000000000006</v>
      </c>
      <c r="I44" s="279">
        <v>42.3</v>
      </c>
      <c r="J44" s="279">
        <v>42.850000000000009</v>
      </c>
      <c r="K44" s="277">
        <v>41.75</v>
      </c>
      <c r="L44" s="277">
        <v>40.299999999999997</v>
      </c>
      <c r="M44" s="277">
        <v>18.62604</v>
      </c>
    </row>
    <row r="45" spans="1:13">
      <c r="A45" s="301">
        <v>36</v>
      </c>
      <c r="B45" s="277" t="s">
        <v>63</v>
      </c>
      <c r="C45" s="277">
        <v>1366.15</v>
      </c>
      <c r="D45" s="279">
        <v>1373.7166666666665</v>
      </c>
      <c r="E45" s="279">
        <v>1350.4333333333329</v>
      </c>
      <c r="F45" s="279">
        <v>1334.7166666666665</v>
      </c>
      <c r="G45" s="279">
        <v>1311.4333333333329</v>
      </c>
      <c r="H45" s="279">
        <v>1389.4333333333329</v>
      </c>
      <c r="I45" s="279">
        <v>1412.7166666666662</v>
      </c>
      <c r="J45" s="279">
        <v>1428.4333333333329</v>
      </c>
      <c r="K45" s="277">
        <v>1397</v>
      </c>
      <c r="L45" s="277">
        <v>1358</v>
      </c>
      <c r="M45" s="277">
        <v>10.72242</v>
      </c>
    </row>
    <row r="46" spans="1:13">
      <c r="A46" s="301">
        <v>37</v>
      </c>
      <c r="B46" s="277" t="s">
        <v>234</v>
      </c>
      <c r="C46" s="277">
        <v>1288.5999999999999</v>
      </c>
      <c r="D46" s="279">
        <v>1299.0166666666667</v>
      </c>
      <c r="E46" s="279">
        <v>1270.0833333333333</v>
      </c>
      <c r="F46" s="279">
        <v>1251.5666666666666</v>
      </c>
      <c r="G46" s="279">
        <v>1222.6333333333332</v>
      </c>
      <c r="H46" s="279">
        <v>1317.5333333333333</v>
      </c>
      <c r="I46" s="279">
        <v>1346.4666666666667</v>
      </c>
      <c r="J46" s="279">
        <v>1364.9833333333333</v>
      </c>
      <c r="K46" s="277">
        <v>1327.95</v>
      </c>
      <c r="L46" s="277">
        <v>1280.5</v>
      </c>
      <c r="M46" s="277">
        <v>0.54418999999999995</v>
      </c>
    </row>
    <row r="47" spans="1:13">
      <c r="A47" s="301">
        <v>38</v>
      </c>
      <c r="B47" s="277" t="s">
        <v>65</v>
      </c>
      <c r="C47" s="277">
        <v>93.55</v>
      </c>
      <c r="D47" s="279">
        <v>93.816666666666663</v>
      </c>
      <c r="E47" s="279">
        <v>92.333333333333329</v>
      </c>
      <c r="F47" s="279">
        <v>91.11666666666666</v>
      </c>
      <c r="G47" s="279">
        <v>89.633333333333326</v>
      </c>
      <c r="H47" s="279">
        <v>95.033333333333331</v>
      </c>
      <c r="I47" s="279">
        <v>96.51666666666668</v>
      </c>
      <c r="J47" s="279">
        <v>97.733333333333334</v>
      </c>
      <c r="K47" s="277">
        <v>95.3</v>
      </c>
      <c r="L47" s="277">
        <v>92.6</v>
      </c>
      <c r="M47" s="277">
        <v>45.203519999999997</v>
      </c>
    </row>
    <row r="48" spans="1:13">
      <c r="A48" s="301">
        <v>39</v>
      </c>
      <c r="B48" s="277" t="s">
        <v>66</v>
      </c>
      <c r="C48" s="277">
        <v>615.4</v>
      </c>
      <c r="D48" s="279">
        <v>612.31666666666661</v>
      </c>
      <c r="E48" s="279">
        <v>607.23333333333323</v>
      </c>
      <c r="F48" s="279">
        <v>599.06666666666661</v>
      </c>
      <c r="G48" s="279">
        <v>593.98333333333323</v>
      </c>
      <c r="H48" s="279">
        <v>620.48333333333323</v>
      </c>
      <c r="I48" s="279">
        <v>625.56666666666672</v>
      </c>
      <c r="J48" s="279">
        <v>633.73333333333323</v>
      </c>
      <c r="K48" s="277">
        <v>617.4</v>
      </c>
      <c r="L48" s="277">
        <v>604.15</v>
      </c>
      <c r="M48" s="277">
        <v>14.01126</v>
      </c>
    </row>
    <row r="49" spans="1:13">
      <c r="A49" s="301">
        <v>40</v>
      </c>
      <c r="B49" s="277" t="s">
        <v>67</v>
      </c>
      <c r="C49" s="277">
        <v>467.3</v>
      </c>
      <c r="D49" s="279">
        <v>468.45</v>
      </c>
      <c r="E49" s="279">
        <v>462.9</v>
      </c>
      <c r="F49" s="279">
        <v>458.5</v>
      </c>
      <c r="G49" s="279">
        <v>452.95</v>
      </c>
      <c r="H49" s="279">
        <v>472.84999999999997</v>
      </c>
      <c r="I49" s="279">
        <v>478.40000000000003</v>
      </c>
      <c r="J49" s="279">
        <v>482.79999999999995</v>
      </c>
      <c r="K49" s="277">
        <v>474</v>
      </c>
      <c r="L49" s="277">
        <v>464.05</v>
      </c>
      <c r="M49" s="277">
        <v>12.182499999999999</v>
      </c>
    </row>
    <row r="50" spans="1:13">
      <c r="A50" s="301">
        <v>41</v>
      </c>
      <c r="B50" s="277" t="s">
        <v>69</v>
      </c>
      <c r="C50" s="277">
        <v>424.45</v>
      </c>
      <c r="D50" s="279">
        <v>426.35000000000008</v>
      </c>
      <c r="E50" s="279">
        <v>417.20000000000016</v>
      </c>
      <c r="F50" s="279">
        <v>409.9500000000001</v>
      </c>
      <c r="G50" s="279">
        <v>400.80000000000018</v>
      </c>
      <c r="H50" s="279">
        <v>433.60000000000014</v>
      </c>
      <c r="I50" s="279">
        <v>442.75000000000011</v>
      </c>
      <c r="J50" s="279">
        <v>450.00000000000011</v>
      </c>
      <c r="K50" s="277">
        <v>435.5</v>
      </c>
      <c r="L50" s="277">
        <v>419.1</v>
      </c>
      <c r="M50" s="277">
        <v>167.05222000000001</v>
      </c>
    </row>
    <row r="51" spans="1:13">
      <c r="A51" s="301">
        <v>42</v>
      </c>
      <c r="B51" s="277" t="s">
        <v>70</v>
      </c>
      <c r="C51" s="277">
        <v>29.25</v>
      </c>
      <c r="D51" s="279">
        <v>29.066666666666666</v>
      </c>
      <c r="E51" s="279">
        <v>28.633333333333333</v>
      </c>
      <c r="F51" s="279">
        <v>28.016666666666666</v>
      </c>
      <c r="G51" s="279">
        <v>27.583333333333332</v>
      </c>
      <c r="H51" s="279">
        <v>29.683333333333334</v>
      </c>
      <c r="I51" s="279">
        <v>30.116666666666664</v>
      </c>
      <c r="J51" s="279">
        <v>30.733333333333334</v>
      </c>
      <c r="K51" s="277">
        <v>29.5</v>
      </c>
      <c r="L51" s="277">
        <v>28.45</v>
      </c>
      <c r="M51" s="277">
        <v>202.47798</v>
      </c>
    </row>
    <row r="52" spans="1:13">
      <c r="A52" s="301">
        <v>43</v>
      </c>
      <c r="B52" s="277" t="s">
        <v>71</v>
      </c>
      <c r="C52" s="277">
        <v>469.15</v>
      </c>
      <c r="D52" s="279">
        <v>464.68333333333334</v>
      </c>
      <c r="E52" s="279">
        <v>455.61666666666667</v>
      </c>
      <c r="F52" s="279">
        <v>442.08333333333331</v>
      </c>
      <c r="G52" s="279">
        <v>433.01666666666665</v>
      </c>
      <c r="H52" s="279">
        <v>478.2166666666667</v>
      </c>
      <c r="I52" s="279">
        <v>487.28333333333342</v>
      </c>
      <c r="J52" s="279">
        <v>500.81666666666672</v>
      </c>
      <c r="K52" s="277">
        <v>473.75</v>
      </c>
      <c r="L52" s="277">
        <v>451.15</v>
      </c>
      <c r="M52" s="277">
        <v>42.966160000000002</v>
      </c>
    </row>
    <row r="53" spans="1:13">
      <c r="A53" s="301">
        <v>44</v>
      </c>
      <c r="B53" s="277" t="s">
        <v>72</v>
      </c>
      <c r="C53" s="277">
        <v>12841.7</v>
      </c>
      <c r="D53" s="279">
        <v>12977.566666666666</v>
      </c>
      <c r="E53" s="279">
        <v>12644.133333333331</v>
      </c>
      <c r="F53" s="279">
        <v>12446.566666666666</v>
      </c>
      <c r="G53" s="279">
        <v>12113.133333333331</v>
      </c>
      <c r="H53" s="279">
        <v>13175.133333333331</v>
      </c>
      <c r="I53" s="279">
        <v>13508.566666666666</v>
      </c>
      <c r="J53" s="279">
        <v>13706.133333333331</v>
      </c>
      <c r="K53" s="277">
        <v>13311</v>
      </c>
      <c r="L53" s="277">
        <v>12780</v>
      </c>
      <c r="M53" s="277">
        <v>0.42919000000000002</v>
      </c>
    </row>
    <row r="54" spans="1:13">
      <c r="A54" s="301">
        <v>45</v>
      </c>
      <c r="B54" s="277" t="s">
        <v>74</v>
      </c>
      <c r="C54" s="277">
        <v>340.05</v>
      </c>
      <c r="D54" s="279">
        <v>340.88333333333333</v>
      </c>
      <c r="E54" s="279">
        <v>336.76666666666665</v>
      </c>
      <c r="F54" s="279">
        <v>333.48333333333335</v>
      </c>
      <c r="G54" s="279">
        <v>329.36666666666667</v>
      </c>
      <c r="H54" s="279">
        <v>344.16666666666663</v>
      </c>
      <c r="I54" s="279">
        <v>348.2833333333333</v>
      </c>
      <c r="J54" s="279">
        <v>351.56666666666661</v>
      </c>
      <c r="K54" s="277">
        <v>345</v>
      </c>
      <c r="L54" s="277">
        <v>337.6</v>
      </c>
      <c r="M54" s="277">
        <v>95.896469999999994</v>
      </c>
    </row>
    <row r="55" spans="1:13">
      <c r="A55" s="301">
        <v>46</v>
      </c>
      <c r="B55" s="277" t="s">
        <v>75</v>
      </c>
      <c r="C55" s="277">
        <v>3794.7</v>
      </c>
      <c r="D55" s="279">
        <v>3797.0666666666671</v>
      </c>
      <c r="E55" s="279">
        <v>3769.1333333333341</v>
      </c>
      <c r="F55" s="279">
        <v>3743.5666666666671</v>
      </c>
      <c r="G55" s="279">
        <v>3715.6333333333341</v>
      </c>
      <c r="H55" s="279">
        <v>3822.6333333333341</v>
      </c>
      <c r="I55" s="279">
        <v>3850.5666666666675</v>
      </c>
      <c r="J55" s="279">
        <v>3876.1333333333341</v>
      </c>
      <c r="K55" s="277">
        <v>3825</v>
      </c>
      <c r="L55" s="277">
        <v>3771.5</v>
      </c>
      <c r="M55" s="277">
        <v>3.71495</v>
      </c>
    </row>
    <row r="56" spans="1:13">
      <c r="A56" s="301">
        <v>47</v>
      </c>
      <c r="B56" s="277" t="s">
        <v>76</v>
      </c>
      <c r="C56" s="277">
        <v>436.1</v>
      </c>
      <c r="D56" s="279">
        <v>429.66666666666669</v>
      </c>
      <c r="E56" s="279">
        <v>420.63333333333338</v>
      </c>
      <c r="F56" s="279">
        <v>405.16666666666669</v>
      </c>
      <c r="G56" s="279">
        <v>396.13333333333338</v>
      </c>
      <c r="H56" s="279">
        <v>445.13333333333338</v>
      </c>
      <c r="I56" s="279">
        <v>454.16666666666669</v>
      </c>
      <c r="J56" s="279">
        <v>469.63333333333338</v>
      </c>
      <c r="K56" s="277">
        <v>438.7</v>
      </c>
      <c r="L56" s="277">
        <v>414.2</v>
      </c>
      <c r="M56" s="277">
        <v>118.01209</v>
      </c>
    </row>
    <row r="57" spans="1:13">
      <c r="A57" s="301">
        <v>48</v>
      </c>
      <c r="B57" s="277" t="s">
        <v>77</v>
      </c>
      <c r="C57" s="277">
        <v>89.65</v>
      </c>
      <c r="D57" s="279">
        <v>90.216666666666683</v>
      </c>
      <c r="E57" s="279">
        <v>88.233333333333363</v>
      </c>
      <c r="F57" s="279">
        <v>86.816666666666677</v>
      </c>
      <c r="G57" s="279">
        <v>84.833333333333357</v>
      </c>
      <c r="H57" s="279">
        <v>91.633333333333368</v>
      </c>
      <c r="I57" s="279">
        <v>93.616666666666688</v>
      </c>
      <c r="J57" s="279">
        <v>95.033333333333374</v>
      </c>
      <c r="K57" s="277">
        <v>92.2</v>
      </c>
      <c r="L57" s="277">
        <v>88.8</v>
      </c>
      <c r="M57" s="277">
        <v>93.254499999999993</v>
      </c>
    </row>
    <row r="58" spans="1:13">
      <c r="A58" s="301">
        <v>49</v>
      </c>
      <c r="B58" s="277" t="s">
        <v>78</v>
      </c>
      <c r="C58" s="277">
        <v>110.75</v>
      </c>
      <c r="D58" s="279">
        <v>111.06666666666666</v>
      </c>
      <c r="E58" s="279">
        <v>109.73333333333332</v>
      </c>
      <c r="F58" s="279">
        <v>108.71666666666665</v>
      </c>
      <c r="G58" s="279">
        <v>107.38333333333331</v>
      </c>
      <c r="H58" s="279">
        <v>112.08333333333333</v>
      </c>
      <c r="I58" s="279">
        <v>113.41666666666667</v>
      </c>
      <c r="J58" s="279">
        <v>114.43333333333334</v>
      </c>
      <c r="K58" s="277">
        <v>112.4</v>
      </c>
      <c r="L58" s="277">
        <v>110.05</v>
      </c>
      <c r="M58" s="277">
        <v>12.888389999999999</v>
      </c>
    </row>
    <row r="59" spans="1:13">
      <c r="A59" s="301">
        <v>50</v>
      </c>
      <c r="B59" s="277" t="s">
        <v>81</v>
      </c>
      <c r="C59" s="277">
        <v>600.35</v>
      </c>
      <c r="D59" s="279">
        <v>603.25</v>
      </c>
      <c r="E59" s="279">
        <v>593.1</v>
      </c>
      <c r="F59" s="279">
        <v>585.85</v>
      </c>
      <c r="G59" s="279">
        <v>575.70000000000005</v>
      </c>
      <c r="H59" s="279">
        <v>610.5</v>
      </c>
      <c r="I59" s="279">
        <v>620.65000000000009</v>
      </c>
      <c r="J59" s="279">
        <v>627.9</v>
      </c>
      <c r="K59" s="277">
        <v>613.4</v>
      </c>
      <c r="L59" s="277">
        <v>596</v>
      </c>
      <c r="M59" s="277">
        <v>1.75302</v>
      </c>
    </row>
    <row r="60" spans="1:13">
      <c r="A60" s="301">
        <v>51</v>
      </c>
      <c r="B60" s="277" t="s">
        <v>82</v>
      </c>
      <c r="C60" s="277">
        <v>251.45</v>
      </c>
      <c r="D60" s="279">
        <v>252.98333333333335</v>
      </c>
      <c r="E60" s="279">
        <v>246.51666666666671</v>
      </c>
      <c r="F60" s="279">
        <v>241.58333333333337</v>
      </c>
      <c r="G60" s="279">
        <v>235.11666666666673</v>
      </c>
      <c r="H60" s="279">
        <v>257.91666666666669</v>
      </c>
      <c r="I60" s="279">
        <v>264.38333333333338</v>
      </c>
      <c r="J60" s="279">
        <v>269.31666666666666</v>
      </c>
      <c r="K60" s="277">
        <v>259.45</v>
      </c>
      <c r="L60" s="277">
        <v>248.05</v>
      </c>
      <c r="M60" s="277">
        <v>37.2072</v>
      </c>
    </row>
    <row r="61" spans="1:13">
      <c r="A61" s="301">
        <v>52</v>
      </c>
      <c r="B61" s="277" t="s">
        <v>83</v>
      </c>
      <c r="C61" s="277">
        <v>811.45</v>
      </c>
      <c r="D61" s="279">
        <v>800.65000000000009</v>
      </c>
      <c r="E61" s="279">
        <v>785.70000000000016</v>
      </c>
      <c r="F61" s="279">
        <v>759.95</v>
      </c>
      <c r="G61" s="279">
        <v>745.00000000000011</v>
      </c>
      <c r="H61" s="279">
        <v>826.4000000000002</v>
      </c>
      <c r="I61" s="279">
        <v>841.35</v>
      </c>
      <c r="J61" s="279">
        <v>867.10000000000025</v>
      </c>
      <c r="K61" s="277">
        <v>815.6</v>
      </c>
      <c r="L61" s="277">
        <v>774.9</v>
      </c>
      <c r="M61" s="277">
        <v>120.19994</v>
      </c>
    </row>
    <row r="62" spans="1:13">
      <c r="A62" s="301">
        <v>53</v>
      </c>
      <c r="B62" s="277" t="s">
        <v>84</v>
      </c>
      <c r="C62" s="277">
        <v>113.3</v>
      </c>
      <c r="D62" s="279">
        <v>113.65000000000002</v>
      </c>
      <c r="E62" s="279">
        <v>112.30000000000004</v>
      </c>
      <c r="F62" s="279">
        <v>111.30000000000003</v>
      </c>
      <c r="G62" s="279">
        <v>109.95000000000005</v>
      </c>
      <c r="H62" s="279">
        <v>114.65000000000003</v>
      </c>
      <c r="I62" s="279">
        <v>116.00000000000003</v>
      </c>
      <c r="J62" s="279">
        <v>117.00000000000003</v>
      </c>
      <c r="K62" s="277">
        <v>115</v>
      </c>
      <c r="L62" s="277">
        <v>112.65</v>
      </c>
      <c r="M62" s="277">
        <v>116.63413</v>
      </c>
    </row>
    <row r="63" spans="1:13">
      <c r="A63" s="301">
        <v>54</v>
      </c>
      <c r="B63" s="277" t="s">
        <v>3634</v>
      </c>
      <c r="C63" s="277">
        <v>2467.35</v>
      </c>
      <c r="D63" s="279">
        <v>2486.5</v>
      </c>
      <c r="E63" s="279">
        <v>2418.1</v>
      </c>
      <c r="F63" s="279">
        <v>2368.85</v>
      </c>
      <c r="G63" s="279">
        <v>2300.4499999999998</v>
      </c>
      <c r="H63" s="279">
        <v>2535.75</v>
      </c>
      <c r="I63" s="279">
        <v>2604.1499999999996</v>
      </c>
      <c r="J63" s="279">
        <v>2653.4</v>
      </c>
      <c r="K63" s="277">
        <v>2554.9</v>
      </c>
      <c r="L63" s="277">
        <v>2437.25</v>
      </c>
      <c r="M63" s="277">
        <v>10.170059999999999</v>
      </c>
    </row>
    <row r="64" spans="1:13">
      <c r="A64" s="301">
        <v>55</v>
      </c>
      <c r="B64" s="277" t="s">
        <v>85</v>
      </c>
      <c r="C64" s="277">
        <v>1451.55</v>
      </c>
      <c r="D64" s="279">
        <v>1449.6666666666667</v>
      </c>
      <c r="E64" s="279">
        <v>1441.4333333333334</v>
      </c>
      <c r="F64" s="279">
        <v>1431.3166666666666</v>
      </c>
      <c r="G64" s="279">
        <v>1423.0833333333333</v>
      </c>
      <c r="H64" s="279">
        <v>1459.7833333333335</v>
      </c>
      <c r="I64" s="279">
        <v>1468.0166666666667</v>
      </c>
      <c r="J64" s="279">
        <v>1478.1333333333337</v>
      </c>
      <c r="K64" s="277">
        <v>1457.9</v>
      </c>
      <c r="L64" s="277">
        <v>1439.55</v>
      </c>
      <c r="M64" s="277">
        <v>4.2837300000000003</v>
      </c>
    </row>
    <row r="65" spans="1:13">
      <c r="A65" s="301">
        <v>56</v>
      </c>
      <c r="B65" s="277" t="s">
        <v>86</v>
      </c>
      <c r="C65" s="277">
        <v>366</v>
      </c>
      <c r="D65" s="279">
        <v>365.13333333333338</v>
      </c>
      <c r="E65" s="279">
        <v>362.86666666666679</v>
      </c>
      <c r="F65" s="279">
        <v>359.73333333333341</v>
      </c>
      <c r="G65" s="279">
        <v>357.46666666666681</v>
      </c>
      <c r="H65" s="279">
        <v>368.26666666666677</v>
      </c>
      <c r="I65" s="279">
        <v>370.5333333333333</v>
      </c>
      <c r="J65" s="279">
        <v>373.66666666666674</v>
      </c>
      <c r="K65" s="277">
        <v>367.4</v>
      </c>
      <c r="L65" s="277">
        <v>362</v>
      </c>
      <c r="M65" s="277">
        <v>10.839639999999999</v>
      </c>
    </row>
    <row r="66" spans="1:13">
      <c r="A66" s="301">
        <v>57</v>
      </c>
      <c r="B66" s="277" t="s">
        <v>236</v>
      </c>
      <c r="C66" s="277">
        <v>732.95</v>
      </c>
      <c r="D66" s="279">
        <v>730.4</v>
      </c>
      <c r="E66" s="279">
        <v>724.65</v>
      </c>
      <c r="F66" s="279">
        <v>716.35</v>
      </c>
      <c r="G66" s="279">
        <v>710.6</v>
      </c>
      <c r="H66" s="279">
        <v>738.69999999999993</v>
      </c>
      <c r="I66" s="279">
        <v>744.44999999999993</v>
      </c>
      <c r="J66" s="279">
        <v>752.74999999999989</v>
      </c>
      <c r="K66" s="277">
        <v>736.15</v>
      </c>
      <c r="L66" s="277">
        <v>722.1</v>
      </c>
      <c r="M66" s="277">
        <v>5.4386700000000001</v>
      </c>
    </row>
    <row r="67" spans="1:13">
      <c r="A67" s="301">
        <v>58</v>
      </c>
      <c r="B67" s="277" t="s">
        <v>237</v>
      </c>
      <c r="C67" s="277">
        <v>273.39999999999998</v>
      </c>
      <c r="D67" s="279">
        <v>272.84999999999997</v>
      </c>
      <c r="E67" s="279">
        <v>269.34999999999991</v>
      </c>
      <c r="F67" s="279">
        <v>265.29999999999995</v>
      </c>
      <c r="G67" s="279">
        <v>261.7999999999999</v>
      </c>
      <c r="H67" s="279">
        <v>276.89999999999992</v>
      </c>
      <c r="I67" s="279">
        <v>280.40000000000003</v>
      </c>
      <c r="J67" s="279">
        <v>284.44999999999993</v>
      </c>
      <c r="K67" s="277">
        <v>276.35000000000002</v>
      </c>
      <c r="L67" s="277">
        <v>268.8</v>
      </c>
      <c r="M67" s="277">
        <v>9.1345600000000005</v>
      </c>
    </row>
    <row r="68" spans="1:13">
      <c r="A68" s="301">
        <v>59</v>
      </c>
      <c r="B68" s="277" t="s">
        <v>235</v>
      </c>
      <c r="C68" s="277">
        <v>147.6</v>
      </c>
      <c r="D68" s="279">
        <v>146.36666666666667</v>
      </c>
      <c r="E68" s="279">
        <v>144.23333333333335</v>
      </c>
      <c r="F68" s="279">
        <v>140.86666666666667</v>
      </c>
      <c r="G68" s="279">
        <v>138.73333333333335</v>
      </c>
      <c r="H68" s="279">
        <v>149.73333333333335</v>
      </c>
      <c r="I68" s="279">
        <v>151.86666666666667</v>
      </c>
      <c r="J68" s="279">
        <v>155.23333333333335</v>
      </c>
      <c r="K68" s="277">
        <v>148.5</v>
      </c>
      <c r="L68" s="277">
        <v>143</v>
      </c>
      <c r="M68" s="277">
        <v>16.455380000000002</v>
      </c>
    </row>
    <row r="69" spans="1:13">
      <c r="A69" s="301">
        <v>60</v>
      </c>
      <c r="B69" s="277" t="s">
        <v>87</v>
      </c>
      <c r="C69" s="277">
        <v>446.95</v>
      </c>
      <c r="D69" s="279">
        <v>445.8</v>
      </c>
      <c r="E69" s="279">
        <v>438.8</v>
      </c>
      <c r="F69" s="279">
        <v>430.65</v>
      </c>
      <c r="G69" s="279">
        <v>423.65</v>
      </c>
      <c r="H69" s="279">
        <v>453.95000000000005</v>
      </c>
      <c r="I69" s="279">
        <v>460.95000000000005</v>
      </c>
      <c r="J69" s="279">
        <v>469.10000000000008</v>
      </c>
      <c r="K69" s="277">
        <v>452.8</v>
      </c>
      <c r="L69" s="277">
        <v>437.65</v>
      </c>
      <c r="M69" s="277">
        <v>13.57549</v>
      </c>
    </row>
    <row r="70" spans="1:13">
      <c r="A70" s="301">
        <v>61</v>
      </c>
      <c r="B70" s="277" t="s">
        <v>88</v>
      </c>
      <c r="C70" s="277">
        <v>522.04999999999995</v>
      </c>
      <c r="D70" s="279">
        <v>521.83333333333337</v>
      </c>
      <c r="E70" s="279">
        <v>516.66666666666674</v>
      </c>
      <c r="F70" s="279">
        <v>511.28333333333342</v>
      </c>
      <c r="G70" s="279">
        <v>506.11666666666679</v>
      </c>
      <c r="H70" s="279">
        <v>527.2166666666667</v>
      </c>
      <c r="I70" s="279">
        <v>532.38333333333344</v>
      </c>
      <c r="J70" s="279">
        <v>537.76666666666665</v>
      </c>
      <c r="K70" s="277">
        <v>527</v>
      </c>
      <c r="L70" s="277">
        <v>516.45000000000005</v>
      </c>
      <c r="M70" s="277">
        <v>22.293869999999998</v>
      </c>
    </row>
    <row r="71" spans="1:13">
      <c r="A71" s="301">
        <v>62</v>
      </c>
      <c r="B71" s="277" t="s">
        <v>238</v>
      </c>
      <c r="C71" s="277">
        <v>764.9</v>
      </c>
      <c r="D71" s="279">
        <v>777.30000000000007</v>
      </c>
      <c r="E71" s="279">
        <v>745.60000000000014</v>
      </c>
      <c r="F71" s="279">
        <v>726.30000000000007</v>
      </c>
      <c r="G71" s="279">
        <v>694.60000000000014</v>
      </c>
      <c r="H71" s="279">
        <v>796.60000000000014</v>
      </c>
      <c r="I71" s="279">
        <v>828.30000000000018</v>
      </c>
      <c r="J71" s="279">
        <v>847.60000000000014</v>
      </c>
      <c r="K71" s="277">
        <v>809</v>
      </c>
      <c r="L71" s="277">
        <v>758</v>
      </c>
      <c r="M71" s="277">
        <v>3.1171199999999999</v>
      </c>
    </row>
    <row r="72" spans="1:13">
      <c r="A72" s="301">
        <v>63</v>
      </c>
      <c r="B72" s="277" t="s">
        <v>91</v>
      </c>
      <c r="C72" s="277">
        <v>3231.45</v>
      </c>
      <c r="D72" s="279">
        <v>3219.5833333333335</v>
      </c>
      <c r="E72" s="279">
        <v>3184.166666666667</v>
      </c>
      <c r="F72" s="279">
        <v>3136.8833333333337</v>
      </c>
      <c r="G72" s="279">
        <v>3101.4666666666672</v>
      </c>
      <c r="H72" s="279">
        <v>3266.8666666666668</v>
      </c>
      <c r="I72" s="279">
        <v>3302.2833333333338</v>
      </c>
      <c r="J72" s="279">
        <v>3349.5666666666666</v>
      </c>
      <c r="K72" s="277">
        <v>3255</v>
      </c>
      <c r="L72" s="277">
        <v>3172.3</v>
      </c>
      <c r="M72" s="277">
        <v>10.032830000000001</v>
      </c>
    </row>
    <row r="73" spans="1:13">
      <c r="A73" s="301">
        <v>64</v>
      </c>
      <c r="B73" s="277" t="s">
        <v>93</v>
      </c>
      <c r="C73" s="277">
        <v>159.80000000000001</v>
      </c>
      <c r="D73" s="279">
        <v>159.81666666666666</v>
      </c>
      <c r="E73" s="279">
        <v>157.68333333333334</v>
      </c>
      <c r="F73" s="279">
        <v>155.56666666666666</v>
      </c>
      <c r="G73" s="279">
        <v>153.43333333333334</v>
      </c>
      <c r="H73" s="279">
        <v>161.93333333333334</v>
      </c>
      <c r="I73" s="279">
        <v>164.06666666666666</v>
      </c>
      <c r="J73" s="279">
        <v>166.18333333333334</v>
      </c>
      <c r="K73" s="277">
        <v>161.94999999999999</v>
      </c>
      <c r="L73" s="277">
        <v>157.69999999999999</v>
      </c>
      <c r="M73" s="277">
        <v>66.560519999999997</v>
      </c>
    </row>
    <row r="74" spans="1:13">
      <c r="A74" s="301">
        <v>65</v>
      </c>
      <c r="B74" s="277" t="s">
        <v>231</v>
      </c>
      <c r="C74" s="277">
        <v>2065.35</v>
      </c>
      <c r="D74" s="279">
        <v>2066.8000000000002</v>
      </c>
      <c r="E74" s="279">
        <v>2043.6000000000004</v>
      </c>
      <c r="F74" s="279">
        <v>2021.8500000000001</v>
      </c>
      <c r="G74" s="279">
        <v>1998.6500000000003</v>
      </c>
      <c r="H74" s="279">
        <v>2088.5500000000002</v>
      </c>
      <c r="I74" s="279">
        <v>2111.75</v>
      </c>
      <c r="J74" s="279">
        <v>2133.5000000000005</v>
      </c>
      <c r="K74" s="277">
        <v>2090</v>
      </c>
      <c r="L74" s="277">
        <v>2045.05</v>
      </c>
      <c r="M74" s="277">
        <v>3.8744000000000001</v>
      </c>
    </row>
    <row r="75" spans="1:13">
      <c r="A75" s="301">
        <v>66</v>
      </c>
      <c r="B75" s="277" t="s">
        <v>94</v>
      </c>
      <c r="C75" s="277">
        <v>5194.3999999999996</v>
      </c>
      <c r="D75" s="279">
        <v>5155.0666666666666</v>
      </c>
      <c r="E75" s="279">
        <v>5095.333333333333</v>
      </c>
      <c r="F75" s="279">
        <v>4996.2666666666664</v>
      </c>
      <c r="G75" s="279">
        <v>4936.5333333333328</v>
      </c>
      <c r="H75" s="279">
        <v>5254.1333333333332</v>
      </c>
      <c r="I75" s="279">
        <v>5313.8666666666668</v>
      </c>
      <c r="J75" s="279">
        <v>5412.9333333333334</v>
      </c>
      <c r="K75" s="277">
        <v>5214.8</v>
      </c>
      <c r="L75" s="277">
        <v>5056</v>
      </c>
      <c r="M75" s="277">
        <v>22.20562</v>
      </c>
    </row>
    <row r="76" spans="1:13">
      <c r="A76" s="301">
        <v>67</v>
      </c>
      <c r="B76" s="277" t="s">
        <v>239</v>
      </c>
      <c r="C76" s="277">
        <v>63</v>
      </c>
      <c r="D76" s="279">
        <v>63.766666666666673</v>
      </c>
      <c r="E76" s="279">
        <v>61.233333333333348</v>
      </c>
      <c r="F76" s="279">
        <v>59.466666666666676</v>
      </c>
      <c r="G76" s="279">
        <v>56.933333333333351</v>
      </c>
      <c r="H76" s="279">
        <v>65.533333333333346</v>
      </c>
      <c r="I76" s="279">
        <v>68.066666666666663</v>
      </c>
      <c r="J76" s="279">
        <v>69.833333333333343</v>
      </c>
      <c r="K76" s="277">
        <v>66.3</v>
      </c>
      <c r="L76" s="277">
        <v>62</v>
      </c>
      <c r="M76" s="277">
        <v>11.83677</v>
      </c>
    </row>
    <row r="77" spans="1:13">
      <c r="A77" s="301">
        <v>68</v>
      </c>
      <c r="B77" s="277" t="s">
        <v>95</v>
      </c>
      <c r="C77" s="277">
        <v>2208.8000000000002</v>
      </c>
      <c r="D77" s="279">
        <v>2213.5333333333333</v>
      </c>
      <c r="E77" s="279">
        <v>2170.2666666666664</v>
      </c>
      <c r="F77" s="279">
        <v>2131.7333333333331</v>
      </c>
      <c r="G77" s="279">
        <v>2088.4666666666662</v>
      </c>
      <c r="H77" s="279">
        <v>2252.0666666666666</v>
      </c>
      <c r="I77" s="279">
        <v>2295.3333333333339</v>
      </c>
      <c r="J77" s="279">
        <v>2333.8666666666668</v>
      </c>
      <c r="K77" s="277">
        <v>2256.8000000000002</v>
      </c>
      <c r="L77" s="277">
        <v>2175</v>
      </c>
      <c r="M77" s="277">
        <v>15.153930000000001</v>
      </c>
    </row>
    <row r="78" spans="1:13">
      <c r="A78" s="301">
        <v>69</v>
      </c>
      <c r="B78" s="277" t="s">
        <v>240</v>
      </c>
      <c r="C78" s="277">
        <v>353.45</v>
      </c>
      <c r="D78" s="279">
        <v>352.08333333333331</v>
      </c>
      <c r="E78" s="279">
        <v>349.66666666666663</v>
      </c>
      <c r="F78" s="279">
        <v>345.88333333333333</v>
      </c>
      <c r="G78" s="279">
        <v>343.46666666666664</v>
      </c>
      <c r="H78" s="279">
        <v>355.86666666666662</v>
      </c>
      <c r="I78" s="279">
        <v>358.28333333333325</v>
      </c>
      <c r="J78" s="279">
        <v>362.06666666666661</v>
      </c>
      <c r="K78" s="277">
        <v>354.5</v>
      </c>
      <c r="L78" s="277">
        <v>348.3</v>
      </c>
      <c r="M78" s="277">
        <v>2.1757</v>
      </c>
    </row>
    <row r="79" spans="1:13">
      <c r="A79" s="301">
        <v>70</v>
      </c>
      <c r="B79" s="277" t="s">
        <v>241</v>
      </c>
      <c r="C79" s="277">
        <v>1077.5</v>
      </c>
      <c r="D79" s="279">
        <v>1087.9333333333334</v>
      </c>
      <c r="E79" s="279">
        <v>1061.0666666666668</v>
      </c>
      <c r="F79" s="279">
        <v>1044.6333333333334</v>
      </c>
      <c r="G79" s="279">
        <v>1017.7666666666669</v>
      </c>
      <c r="H79" s="279">
        <v>1104.3666666666668</v>
      </c>
      <c r="I79" s="279">
        <v>1131.2333333333336</v>
      </c>
      <c r="J79" s="279">
        <v>1147.6666666666667</v>
      </c>
      <c r="K79" s="277">
        <v>1114.8</v>
      </c>
      <c r="L79" s="277">
        <v>1071.5</v>
      </c>
      <c r="M79" s="277">
        <v>0.42652000000000001</v>
      </c>
    </row>
    <row r="80" spans="1:13">
      <c r="A80" s="301">
        <v>71</v>
      </c>
      <c r="B80" s="277" t="s">
        <v>97</v>
      </c>
      <c r="C80" s="277">
        <v>1243.1500000000001</v>
      </c>
      <c r="D80" s="279">
        <v>1245.1333333333334</v>
      </c>
      <c r="E80" s="279">
        <v>1225.2666666666669</v>
      </c>
      <c r="F80" s="279">
        <v>1207.3833333333334</v>
      </c>
      <c r="G80" s="279">
        <v>1187.5166666666669</v>
      </c>
      <c r="H80" s="279">
        <v>1263.0166666666669</v>
      </c>
      <c r="I80" s="279">
        <v>1282.8833333333332</v>
      </c>
      <c r="J80" s="279">
        <v>1300.7666666666669</v>
      </c>
      <c r="K80" s="277">
        <v>1265</v>
      </c>
      <c r="L80" s="277">
        <v>1227.25</v>
      </c>
      <c r="M80" s="277">
        <v>13.71813</v>
      </c>
    </row>
    <row r="81" spans="1:13">
      <c r="A81" s="301">
        <v>72</v>
      </c>
      <c r="B81" s="277" t="s">
        <v>98</v>
      </c>
      <c r="C81" s="277">
        <v>166.15</v>
      </c>
      <c r="D81" s="279">
        <v>165.63333333333333</v>
      </c>
      <c r="E81" s="279">
        <v>164.51666666666665</v>
      </c>
      <c r="F81" s="279">
        <v>162.88333333333333</v>
      </c>
      <c r="G81" s="279">
        <v>161.76666666666665</v>
      </c>
      <c r="H81" s="279">
        <v>167.26666666666665</v>
      </c>
      <c r="I81" s="279">
        <v>168.38333333333333</v>
      </c>
      <c r="J81" s="279">
        <v>170.01666666666665</v>
      </c>
      <c r="K81" s="277">
        <v>166.75</v>
      </c>
      <c r="L81" s="277">
        <v>164</v>
      </c>
      <c r="M81" s="277">
        <v>22.159610000000001</v>
      </c>
    </row>
    <row r="82" spans="1:13">
      <c r="A82" s="301">
        <v>73</v>
      </c>
      <c r="B82" s="277" t="s">
        <v>99</v>
      </c>
      <c r="C82" s="277">
        <v>52.2</v>
      </c>
      <c r="D82" s="279">
        <v>52.283333333333331</v>
      </c>
      <c r="E82" s="279">
        <v>51.416666666666664</v>
      </c>
      <c r="F82" s="279">
        <v>50.633333333333333</v>
      </c>
      <c r="G82" s="279">
        <v>49.766666666666666</v>
      </c>
      <c r="H82" s="279">
        <v>53.066666666666663</v>
      </c>
      <c r="I82" s="279">
        <v>53.933333333333337</v>
      </c>
      <c r="J82" s="279">
        <v>54.716666666666661</v>
      </c>
      <c r="K82" s="277">
        <v>53.15</v>
      </c>
      <c r="L82" s="277">
        <v>51.5</v>
      </c>
      <c r="M82" s="277">
        <v>360.17680999999999</v>
      </c>
    </row>
    <row r="83" spans="1:13">
      <c r="A83" s="301">
        <v>74</v>
      </c>
      <c r="B83" s="277" t="s">
        <v>370</v>
      </c>
      <c r="C83" s="277">
        <v>135.94999999999999</v>
      </c>
      <c r="D83" s="279">
        <v>137.15</v>
      </c>
      <c r="E83" s="279">
        <v>134.4</v>
      </c>
      <c r="F83" s="279">
        <v>132.85</v>
      </c>
      <c r="G83" s="279">
        <v>130.1</v>
      </c>
      <c r="H83" s="279">
        <v>138.70000000000002</v>
      </c>
      <c r="I83" s="279">
        <v>141.45000000000002</v>
      </c>
      <c r="J83" s="279">
        <v>143.00000000000003</v>
      </c>
      <c r="K83" s="277">
        <v>139.9</v>
      </c>
      <c r="L83" s="277">
        <v>135.6</v>
      </c>
      <c r="M83" s="277">
        <v>20.184819999999998</v>
      </c>
    </row>
    <row r="84" spans="1:13">
      <c r="A84" s="301">
        <v>75</v>
      </c>
      <c r="B84" s="277" t="s">
        <v>244</v>
      </c>
      <c r="C84" s="277">
        <v>83.45</v>
      </c>
      <c r="D84" s="279">
        <v>83.38333333333334</v>
      </c>
      <c r="E84" s="279">
        <v>80.066666666666677</v>
      </c>
      <c r="F84" s="279">
        <v>76.683333333333337</v>
      </c>
      <c r="G84" s="279">
        <v>73.366666666666674</v>
      </c>
      <c r="H84" s="279">
        <v>86.76666666666668</v>
      </c>
      <c r="I84" s="279">
        <v>90.083333333333343</v>
      </c>
      <c r="J84" s="279">
        <v>93.466666666666683</v>
      </c>
      <c r="K84" s="277">
        <v>86.7</v>
      </c>
      <c r="L84" s="277">
        <v>80</v>
      </c>
      <c r="M84" s="277">
        <v>48.113979999999998</v>
      </c>
    </row>
    <row r="85" spans="1:13">
      <c r="A85" s="301">
        <v>76</v>
      </c>
      <c r="B85" s="277" t="s">
        <v>100</v>
      </c>
      <c r="C85" s="277">
        <v>84.15</v>
      </c>
      <c r="D85" s="279">
        <v>85.05</v>
      </c>
      <c r="E85" s="279">
        <v>82.949999999999989</v>
      </c>
      <c r="F85" s="279">
        <v>81.749999999999986</v>
      </c>
      <c r="G85" s="279">
        <v>79.649999999999977</v>
      </c>
      <c r="H85" s="279">
        <v>86.25</v>
      </c>
      <c r="I85" s="279">
        <v>88.35</v>
      </c>
      <c r="J85" s="279">
        <v>89.550000000000011</v>
      </c>
      <c r="K85" s="277">
        <v>87.15</v>
      </c>
      <c r="L85" s="277">
        <v>83.85</v>
      </c>
      <c r="M85" s="277">
        <v>151.53432000000001</v>
      </c>
    </row>
    <row r="86" spans="1:13">
      <c r="A86" s="301">
        <v>77</v>
      </c>
      <c r="B86" s="277" t="s">
        <v>245</v>
      </c>
      <c r="C86" s="277">
        <v>122.15</v>
      </c>
      <c r="D86" s="279">
        <v>123.65000000000002</v>
      </c>
      <c r="E86" s="279">
        <v>120.15000000000003</v>
      </c>
      <c r="F86" s="279">
        <v>118.15000000000002</v>
      </c>
      <c r="G86" s="279">
        <v>114.65000000000003</v>
      </c>
      <c r="H86" s="279">
        <v>125.65000000000003</v>
      </c>
      <c r="I86" s="279">
        <v>129.15</v>
      </c>
      <c r="J86" s="279">
        <v>131.15000000000003</v>
      </c>
      <c r="K86" s="277">
        <v>127.15</v>
      </c>
      <c r="L86" s="277">
        <v>121.65</v>
      </c>
      <c r="M86" s="277">
        <v>1.7712399999999999</v>
      </c>
    </row>
    <row r="87" spans="1:13">
      <c r="A87" s="301">
        <v>78</v>
      </c>
      <c r="B87" s="277" t="s">
        <v>101</v>
      </c>
      <c r="C87" s="277">
        <v>499.95</v>
      </c>
      <c r="D87" s="279">
        <v>497.76666666666665</v>
      </c>
      <c r="E87" s="279">
        <v>492.83333333333331</v>
      </c>
      <c r="F87" s="279">
        <v>485.71666666666664</v>
      </c>
      <c r="G87" s="279">
        <v>480.7833333333333</v>
      </c>
      <c r="H87" s="279">
        <v>504.88333333333333</v>
      </c>
      <c r="I87" s="279">
        <v>509.81666666666672</v>
      </c>
      <c r="J87" s="279">
        <v>516.93333333333339</v>
      </c>
      <c r="K87" s="277">
        <v>502.7</v>
      </c>
      <c r="L87" s="277">
        <v>490.65</v>
      </c>
      <c r="M87" s="277">
        <v>38.7988</v>
      </c>
    </row>
    <row r="88" spans="1:13">
      <c r="A88" s="301">
        <v>79</v>
      </c>
      <c r="B88" s="277" t="s">
        <v>103</v>
      </c>
      <c r="C88" s="277">
        <v>23.8</v>
      </c>
      <c r="D88" s="279">
        <v>23.650000000000002</v>
      </c>
      <c r="E88" s="279">
        <v>23.350000000000005</v>
      </c>
      <c r="F88" s="279">
        <v>22.900000000000002</v>
      </c>
      <c r="G88" s="279">
        <v>22.600000000000005</v>
      </c>
      <c r="H88" s="279">
        <v>24.100000000000005</v>
      </c>
      <c r="I88" s="279">
        <v>24.400000000000002</v>
      </c>
      <c r="J88" s="279">
        <v>24.850000000000005</v>
      </c>
      <c r="K88" s="277">
        <v>23.95</v>
      </c>
      <c r="L88" s="277">
        <v>23.2</v>
      </c>
      <c r="M88" s="277">
        <v>98.343580000000003</v>
      </c>
    </row>
    <row r="89" spans="1:13">
      <c r="A89" s="301">
        <v>80</v>
      </c>
      <c r="B89" s="277" t="s">
        <v>246</v>
      </c>
      <c r="C89" s="277">
        <v>530.15</v>
      </c>
      <c r="D89" s="279">
        <v>532.18333333333328</v>
      </c>
      <c r="E89" s="279">
        <v>524.46666666666658</v>
      </c>
      <c r="F89" s="279">
        <v>518.7833333333333</v>
      </c>
      <c r="G89" s="279">
        <v>511.06666666666661</v>
      </c>
      <c r="H89" s="279">
        <v>537.86666666666656</v>
      </c>
      <c r="I89" s="279">
        <v>545.58333333333326</v>
      </c>
      <c r="J89" s="279">
        <v>551.26666666666654</v>
      </c>
      <c r="K89" s="277">
        <v>539.9</v>
      </c>
      <c r="L89" s="277">
        <v>526.5</v>
      </c>
      <c r="M89" s="277">
        <v>0.85409000000000002</v>
      </c>
    </row>
    <row r="90" spans="1:13">
      <c r="A90" s="301">
        <v>81</v>
      </c>
      <c r="B90" s="277" t="s">
        <v>104</v>
      </c>
      <c r="C90" s="277">
        <v>726.75</v>
      </c>
      <c r="D90" s="279">
        <v>726.93333333333339</v>
      </c>
      <c r="E90" s="279">
        <v>718.01666666666677</v>
      </c>
      <c r="F90" s="279">
        <v>709.28333333333342</v>
      </c>
      <c r="G90" s="279">
        <v>700.36666666666679</v>
      </c>
      <c r="H90" s="279">
        <v>735.66666666666674</v>
      </c>
      <c r="I90" s="279">
        <v>744.58333333333326</v>
      </c>
      <c r="J90" s="279">
        <v>753.31666666666672</v>
      </c>
      <c r="K90" s="277">
        <v>735.85</v>
      </c>
      <c r="L90" s="277">
        <v>718.2</v>
      </c>
      <c r="M90" s="277">
        <v>15.432639999999999</v>
      </c>
    </row>
    <row r="91" spans="1:13">
      <c r="A91" s="301">
        <v>82</v>
      </c>
      <c r="B91" s="277" t="s">
        <v>247</v>
      </c>
      <c r="C91" s="277">
        <v>395.5</v>
      </c>
      <c r="D91" s="279">
        <v>398.13333333333338</v>
      </c>
      <c r="E91" s="279">
        <v>391.36666666666679</v>
      </c>
      <c r="F91" s="279">
        <v>387.23333333333341</v>
      </c>
      <c r="G91" s="279">
        <v>380.46666666666681</v>
      </c>
      <c r="H91" s="279">
        <v>402.26666666666677</v>
      </c>
      <c r="I91" s="279">
        <v>409.0333333333333</v>
      </c>
      <c r="J91" s="279">
        <v>413.16666666666674</v>
      </c>
      <c r="K91" s="277">
        <v>404.9</v>
      </c>
      <c r="L91" s="277">
        <v>394</v>
      </c>
      <c r="M91" s="277">
        <v>0.44314999999999999</v>
      </c>
    </row>
    <row r="92" spans="1:13">
      <c r="A92" s="301">
        <v>83</v>
      </c>
      <c r="B92" s="277" t="s">
        <v>248</v>
      </c>
      <c r="C92" s="277">
        <v>925.5</v>
      </c>
      <c r="D92" s="279">
        <v>922.18333333333339</v>
      </c>
      <c r="E92" s="279">
        <v>905.36666666666679</v>
      </c>
      <c r="F92" s="279">
        <v>885.23333333333335</v>
      </c>
      <c r="G92" s="279">
        <v>868.41666666666674</v>
      </c>
      <c r="H92" s="279">
        <v>942.31666666666683</v>
      </c>
      <c r="I92" s="279">
        <v>959.13333333333344</v>
      </c>
      <c r="J92" s="279">
        <v>979.26666666666688</v>
      </c>
      <c r="K92" s="277">
        <v>939</v>
      </c>
      <c r="L92" s="277">
        <v>902.05</v>
      </c>
      <c r="M92" s="277">
        <v>11.542719999999999</v>
      </c>
    </row>
    <row r="93" spans="1:13">
      <c r="A93" s="301">
        <v>84</v>
      </c>
      <c r="B93" s="277" t="s">
        <v>105</v>
      </c>
      <c r="C93" s="277">
        <v>770.35</v>
      </c>
      <c r="D93" s="279">
        <v>767.91666666666663</v>
      </c>
      <c r="E93" s="279">
        <v>761.13333333333321</v>
      </c>
      <c r="F93" s="279">
        <v>751.91666666666663</v>
      </c>
      <c r="G93" s="279">
        <v>745.13333333333321</v>
      </c>
      <c r="H93" s="279">
        <v>777.13333333333321</v>
      </c>
      <c r="I93" s="279">
        <v>783.91666666666674</v>
      </c>
      <c r="J93" s="279">
        <v>793.13333333333321</v>
      </c>
      <c r="K93" s="277">
        <v>774.7</v>
      </c>
      <c r="L93" s="277">
        <v>758.7</v>
      </c>
      <c r="M93" s="277">
        <v>22.203099999999999</v>
      </c>
    </row>
    <row r="94" spans="1:13">
      <c r="A94" s="301">
        <v>85</v>
      </c>
      <c r="B94" s="277" t="s">
        <v>250</v>
      </c>
      <c r="C94" s="277">
        <v>194.75</v>
      </c>
      <c r="D94" s="279">
        <v>195.53333333333333</v>
      </c>
      <c r="E94" s="279">
        <v>193.36666666666667</v>
      </c>
      <c r="F94" s="279">
        <v>191.98333333333335</v>
      </c>
      <c r="G94" s="279">
        <v>189.81666666666669</v>
      </c>
      <c r="H94" s="279">
        <v>196.91666666666666</v>
      </c>
      <c r="I94" s="279">
        <v>199.08333333333334</v>
      </c>
      <c r="J94" s="279">
        <v>200.46666666666664</v>
      </c>
      <c r="K94" s="277">
        <v>197.7</v>
      </c>
      <c r="L94" s="277">
        <v>194.15</v>
      </c>
      <c r="M94" s="277">
        <v>3.2037499999999999</v>
      </c>
    </row>
    <row r="95" spans="1:13">
      <c r="A95" s="301">
        <v>86</v>
      </c>
      <c r="B95" s="277" t="s">
        <v>386</v>
      </c>
      <c r="C95" s="277">
        <v>306.25</v>
      </c>
      <c r="D95" s="279">
        <v>305.81666666666666</v>
      </c>
      <c r="E95" s="279">
        <v>303.68333333333334</v>
      </c>
      <c r="F95" s="279">
        <v>301.11666666666667</v>
      </c>
      <c r="G95" s="279">
        <v>298.98333333333335</v>
      </c>
      <c r="H95" s="279">
        <v>308.38333333333333</v>
      </c>
      <c r="I95" s="279">
        <v>310.51666666666665</v>
      </c>
      <c r="J95" s="279">
        <v>313.08333333333331</v>
      </c>
      <c r="K95" s="277">
        <v>307.95</v>
      </c>
      <c r="L95" s="277">
        <v>303.25</v>
      </c>
      <c r="M95" s="277">
        <v>4.2263999999999999</v>
      </c>
    </row>
    <row r="96" spans="1:13">
      <c r="A96" s="301">
        <v>87</v>
      </c>
      <c r="B96" s="277" t="s">
        <v>106</v>
      </c>
      <c r="C96" s="277">
        <v>687.05</v>
      </c>
      <c r="D96" s="279">
        <v>685.2833333333333</v>
      </c>
      <c r="E96" s="279">
        <v>681.86666666666656</v>
      </c>
      <c r="F96" s="279">
        <v>676.68333333333328</v>
      </c>
      <c r="G96" s="279">
        <v>673.26666666666654</v>
      </c>
      <c r="H96" s="279">
        <v>690.46666666666658</v>
      </c>
      <c r="I96" s="279">
        <v>693.88333333333333</v>
      </c>
      <c r="J96" s="279">
        <v>699.06666666666661</v>
      </c>
      <c r="K96" s="277">
        <v>688.7</v>
      </c>
      <c r="L96" s="277">
        <v>680.1</v>
      </c>
      <c r="M96" s="277">
        <v>7.9207099999999997</v>
      </c>
    </row>
    <row r="97" spans="1:13">
      <c r="A97" s="301">
        <v>88</v>
      </c>
      <c r="B97" s="277" t="s">
        <v>108</v>
      </c>
      <c r="C97" s="277">
        <v>849.55</v>
      </c>
      <c r="D97" s="279">
        <v>857.68333333333339</v>
      </c>
      <c r="E97" s="279">
        <v>836.36666666666679</v>
      </c>
      <c r="F97" s="279">
        <v>823.18333333333339</v>
      </c>
      <c r="G97" s="279">
        <v>801.86666666666679</v>
      </c>
      <c r="H97" s="279">
        <v>870.86666666666679</v>
      </c>
      <c r="I97" s="279">
        <v>892.18333333333339</v>
      </c>
      <c r="J97" s="279">
        <v>905.36666666666679</v>
      </c>
      <c r="K97" s="277">
        <v>879</v>
      </c>
      <c r="L97" s="277">
        <v>844.5</v>
      </c>
      <c r="M97" s="277">
        <v>258.60577999999998</v>
      </c>
    </row>
    <row r="98" spans="1:13">
      <c r="A98" s="301">
        <v>89</v>
      </c>
      <c r="B98" s="277" t="s">
        <v>109</v>
      </c>
      <c r="C98" s="277">
        <v>1949.25</v>
      </c>
      <c r="D98" s="279">
        <v>1958.7333333333333</v>
      </c>
      <c r="E98" s="279">
        <v>1929.0166666666667</v>
      </c>
      <c r="F98" s="279">
        <v>1908.7833333333333</v>
      </c>
      <c r="G98" s="279">
        <v>1879.0666666666666</v>
      </c>
      <c r="H98" s="279">
        <v>1978.9666666666667</v>
      </c>
      <c r="I98" s="279">
        <v>2008.6833333333334</v>
      </c>
      <c r="J98" s="279">
        <v>2028.9166666666667</v>
      </c>
      <c r="K98" s="277">
        <v>1988.45</v>
      </c>
      <c r="L98" s="277">
        <v>1938.5</v>
      </c>
      <c r="M98" s="277">
        <v>45.895060000000001</v>
      </c>
    </row>
    <row r="99" spans="1:13">
      <c r="A99" s="301">
        <v>90</v>
      </c>
      <c r="B99" s="277" t="s">
        <v>252</v>
      </c>
      <c r="C99" s="277">
        <v>2347.5</v>
      </c>
      <c r="D99" s="279">
        <v>2341.5</v>
      </c>
      <c r="E99" s="279">
        <v>2327</v>
      </c>
      <c r="F99" s="279">
        <v>2306.5</v>
      </c>
      <c r="G99" s="279">
        <v>2292</v>
      </c>
      <c r="H99" s="279">
        <v>2362</v>
      </c>
      <c r="I99" s="279">
        <v>2376.5</v>
      </c>
      <c r="J99" s="279">
        <v>2397</v>
      </c>
      <c r="K99" s="277">
        <v>2356</v>
      </c>
      <c r="L99" s="277">
        <v>2321</v>
      </c>
      <c r="M99" s="277">
        <v>1.8109500000000001</v>
      </c>
    </row>
    <row r="100" spans="1:13">
      <c r="A100" s="301">
        <v>91</v>
      </c>
      <c r="B100" s="277" t="s">
        <v>110</v>
      </c>
      <c r="C100" s="277">
        <v>1191.8</v>
      </c>
      <c r="D100" s="279">
        <v>1186.05</v>
      </c>
      <c r="E100" s="279">
        <v>1169.0999999999999</v>
      </c>
      <c r="F100" s="279">
        <v>1146.3999999999999</v>
      </c>
      <c r="G100" s="279">
        <v>1129.4499999999998</v>
      </c>
      <c r="H100" s="279">
        <v>1208.75</v>
      </c>
      <c r="I100" s="279">
        <v>1225.7000000000003</v>
      </c>
      <c r="J100" s="279">
        <v>1248.4000000000001</v>
      </c>
      <c r="K100" s="277">
        <v>1203</v>
      </c>
      <c r="L100" s="277">
        <v>1163.3499999999999</v>
      </c>
      <c r="M100" s="277">
        <v>175.30368000000001</v>
      </c>
    </row>
    <row r="101" spans="1:13">
      <c r="A101" s="301">
        <v>92</v>
      </c>
      <c r="B101" s="277" t="s">
        <v>253</v>
      </c>
      <c r="C101" s="277">
        <v>583.15</v>
      </c>
      <c r="D101" s="279">
        <v>582.25</v>
      </c>
      <c r="E101" s="279">
        <v>578</v>
      </c>
      <c r="F101" s="279">
        <v>572.85</v>
      </c>
      <c r="G101" s="279">
        <v>568.6</v>
      </c>
      <c r="H101" s="279">
        <v>587.4</v>
      </c>
      <c r="I101" s="279">
        <v>591.65</v>
      </c>
      <c r="J101" s="279">
        <v>596.79999999999995</v>
      </c>
      <c r="K101" s="277">
        <v>586.5</v>
      </c>
      <c r="L101" s="277">
        <v>577.1</v>
      </c>
      <c r="M101" s="277">
        <v>92.881829999999994</v>
      </c>
    </row>
    <row r="102" spans="1:13">
      <c r="A102" s="301">
        <v>93</v>
      </c>
      <c r="B102" s="277" t="s">
        <v>111</v>
      </c>
      <c r="C102" s="277">
        <v>3279.15</v>
      </c>
      <c r="D102" s="279">
        <v>3269.2000000000003</v>
      </c>
      <c r="E102" s="279">
        <v>3245.6000000000004</v>
      </c>
      <c r="F102" s="279">
        <v>3212.05</v>
      </c>
      <c r="G102" s="279">
        <v>3188.4500000000003</v>
      </c>
      <c r="H102" s="279">
        <v>3302.7500000000005</v>
      </c>
      <c r="I102" s="279">
        <v>3326.35</v>
      </c>
      <c r="J102" s="279">
        <v>3359.9000000000005</v>
      </c>
      <c r="K102" s="277">
        <v>3292.8</v>
      </c>
      <c r="L102" s="277">
        <v>3235.65</v>
      </c>
      <c r="M102" s="277">
        <v>14.140510000000001</v>
      </c>
    </row>
    <row r="103" spans="1:13">
      <c r="A103" s="301">
        <v>94</v>
      </c>
      <c r="B103" s="277" t="s">
        <v>112</v>
      </c>
      <c r="C103" s="277">
        <v>467.5</v>
      </c>
      <c r="D103" s="279">
        <v>468.41666666666669</v>
      </c>
      <c r="E103" s="279">
        <v>465.33333333333337</v>
      </c>
      <c r="F103" s="279">
        <v>463.16666666666669</v>
      </c>
      <c r="G103" s="279">
        <v>460.08333333333337</v>
      </c>
      <c r="H103" s="279">
        <v>470.58333333333337</v>
      </c>
      <c r="I103" s="279">
        <v>473.66666666666674</v>
      </c>
      <c r="J103" s="279">
        <v>475.83333333333337</v>
      </c>
      <c r="K103" s="277">
        <v>471.5</v>
      </c>
      <c r="L103" s="277">
        <v>466.25</v>
      </c>
      <c r="M103" s="277">
        <v>2.2012</v>
      </c>
    </row>
    <row r="104" spans="1:13">
      <c r="A104" s="301">
        <v>95</v>
      </c>
      <c r="B104" s="277" t="s">
        <v>114</v>
      </c>
      <c r="C104" s="277">
        <v>174.25</v>
      </c>
      <c r="D104" s="279">
        <v>174.08333333333334</v>
      </c>
      <c r="E104" s="279">
        <v>171.7166666666667</v>
      </c>
      <c r="F104" s="279">
        <v>169.18333333333337</v>
      </c>
      <c r="G104" s="279">
        <v>166.81666666666672</v>
      </c>
      <c r="H104" s="279">
        <v>176.61666666666667</v>
      </c>
      <c r="I104" s="279">
        <v>178.98333333333329</v>
      </c>
      <c r="J104" s="279">
        <v>181.51666666666665</v>
      </c>
      <c r="K104" s="277">
        <v>176.45</v>
      </c>
      <c r="L104" s="277">
        <v>171.55</v>
      </c>
      <c r="M104" s="277">
        <v>112.14158999999999</v>
      </c>
    </row>
    <row r="105" spans="1:13">
      <c r="A105" s="301">
        <v>96</v>
      </c>
      <c r="B105" s="277" t="s">
        <v>115</v>
      </c>
      <c r="C105" s="277">
        <v>170.95</v>
      </c>
      <c r="D105" s="279">
        <v>171.53333333333333</v>
      </c>
      <c r="E105" s="279">
        <v>169.06666666666666</v>
      </c>
      <c r="F105" s="279">
        <v>167.18333333333334</v>
      </c>
      <c r="G105" s="279">
        <v>164.71666666666667</v>
      </c>
      <c r="H105" s="279">
        <v>173.41666666666666</v>
      </c>
      <c r="I105" s="279">
        <v>175.8833333333333</v>
      </c>
      <c r="J105" s="279">
        <v>177.76666666666665</v>
      </c>
      <c r="K105" s="277">
        <v>174</v>
      </c>
      <c r="L105" s="277">
        <v>169.65</v>
      </c>
      <c r="M105" s="277">
        <v>48.075009999999999</v>
      </c>
    </row>
    <row r="106" spans="1:13">
      <c r="A106" s="301">
        <v>97</v>
      </c>
      <c r="B106" s="277" t="s">
        <v>116</v>
      </c>
      <c r="C106" s="277">
        <v>2160.8000000000002</v>
      </c>
      <c r="D106" s="279">
        <v>2157.35</v>
      </c>
      <c r="E106" s="279">
        <v>2149.6999999999998</v>
      </c>
      <c r="F106" s="279">
        <v>2138.6</v>
      </c>
      <c r="G106" s="279">
        <v>2130.9499999999998</v>
      </c>
      <c r="H106" s="279">
        <v>2168.4499999999998</v>
      </c>
      <c r="I106" s="279">
        <v>2176.1000000000004</v>
      </c>
      <c r="J106" s="279">
        <v>2187.1999999999998</v>
      </c>
      <c r="K106" s="277">
        <v>2165</v>
      </c>
      <c r="L106" s="277">
        <v>2146.25</v>
      </c>
      <c r="M106" s="277">
        <v>16.173819999999999</v>
      </c>
    </row>
    <row r="107" spans="1:13">
      <c r="A107" s="301">
        <v>98</v>
      </c>
      <c r="B107" s="277" t="s">
        <v>254</v>
      </c>
      <c r="C107" s="277">
        <v>205</v>
      </c>
      <c r="D107" s="279">
        <v>207.26666666666665</v>
      </c>
      <c r="E107" s="279">
        <v>200.73333333333329</v>
      </c>
      <c r="F107" s="279">
        <v>196.46666666666664</v>
      </c>
      <c r="G107" s="279">
        <v>189.93333333333328</v>
      </c>
      <c r="H107" s="279">
        <v>211.5333333333333</v>
      </c>
      <c r="I107" s="279">
        <v>218.06666666666666</v>
      </c>
      <c r="J107" s="279">
        <v>222.33333333333331</v>
      </c>
      <c r="K107" s="277">
        <v>213.8</v>
      </c>
      <c r="L107" s="277">
        <v>203</v>
      </c>
      <c r="M107" s="277">
        <v>18.076360000000001</v>
      </c>
    </row>
    <row r="108" spans="1:13">
      <c r="A108" s="301">
        <v>99</v>
      </c>
      <c r="B108" s="277" t="s">
        <v>255</v>
      </c>
      <c r="C108" s="277">
        <v>32.65</v>
      </c>
      <c r="D108" s="279">
        <v>32.85</v>
      </c>
      <c r="E108" s="279">
        <v>32.300000000000004</v>
      </c>
      <c r="F108" s="279">
        <v>31.950000000000003</v>
      </c>
      <c r="G108" s="279">
        <v>31.400000000000006</v>
      </c>
      <c r="H108" s="279">
        <v>33.200000000000003</v>
      </c>
      <c r="I108" s="279">
        <v>33.75</v>
      </c>
      <c r="J108" s="279">
        <v>34.1</v>
      </c>
      <c r="K108" s="277">
        <v>33.4</v>
      </c>
      <c r="L108" s="277">
        <v>32.5</v>
      </c>
      <c r="M108" s="277">
        <v>7.5185899999999997</v>
      </c>
    </row>
    <row r="109" spans="1:13">
      <c r="A109" s="301">
        <v>100</v>
      </c>
      <c r="B109" s="277" t="s">
        <v>117</v>
      </c>
      <c r="C109" s="277">
        <v>149.1</v>
      </c>
      <c r="D109" s="279">
        <v>151.21666666666667</v>
      </c>
      <c r="E109" s="279">
        <v>145.63333333333333</v>
      </c>
      <c r="F109" s="279">
        <v>142.16666666666666</v>
      </c>
      <c r="G109" s="279">
        <v>136.58333333333331</v>
      </c>
      <c r="H109" s="279">
        <v>154.68333333333334</v>
      </c>
      <c r="I109" s="279">
        <v>160.26666666666665</v>
      </c>
      <c r="J109" s="279">
        <v>163.73333333333335</v>
      </c>
      <c r="K109" s="277">
        <v>156.80000000000001</v>
      </c>
      <c r="L109" s="277">
        <v>147.75</v>
      </c>
      <c r="M109" s="277">
        <v>176.58592999999999</v>
      </c>
    </row>
    <row r="110" spans="1:13">
      <c r="A110" s="301">
        <v>101</v>
      </c>
      <c r="B110" s="277" t="s">
        <v>258</v>
      </c>
      <c r="C110" s="277">
        <v>252.5</v>
      </c>
      <c r="D110" s="279">
        <v>254.56666666666669</v>
      </c>
      <c r="E110" s="279">
        <v>242.13333333333338</v>
      </c>
      <c r="F110" s="279">
        <v>231.76666666666668</v>
      </c>
      <c r="G110" s="279">
        <v>219.33333333333337</v>
      </c>
      <c r="H110" s="279">
        <v>264.93333333333339</v>
      </c>
      <c r="I110" s="279">
        <v>277.36666666666673</v>
      </c>
      <c r="J110" s="279">
        <v>287.73333333333341</v>
      </c>
      <c r="K110" s="277">
        <v>267</v>
      </c>
      <c r="L110" s="277">
        <v>244.2</v>
      </c>
      <c r="M110" s="277">
        <v>15.963509999999999</v>
      </c>
    </row>
    <row r="111" spans="1:13">
      <c r="A111" s="301">
        <v>102</v>
      </c>
      <c r="B111" s="277" t="s">
        <v>118</v>
      </c>
      <c r="C111" s="277">
        <v>387.5</v>
      </c>
      <c r="D111" s="279">
        <v>386.61666666666662</v>
      </c>
      <c r="E111" s="279">
        <v>383.53333333333325</v>
      </c>
      <c r="F111" s="279">
        <v>379.56666666666661</v>
      </c>
      <c r="G111" s="279">
        <v>376.48333333333323</v>
      </c>
      <c r="H111" s="279">
        <v>390.58333333333326</v>
      </c>
      <c r="I111" s="279">
        <v>393.66666666666663</v>
      </c>
      <c r="J111" s="279">
        <v>397.63333333333327</v>
      </c>
      <c r="K111" s="277">
        <v>389.7</v>
      </c>
      <c r="L111" s="277">
        <v>382.65</v>
      </c>
      <c r="M111" s="277">
        <v>210.85576</v>
      </c>
    </row>
    <row r="112" spans="1:13">
      <c r="A112" s="301">
        <v>103</v>
      </c>
      <c r="B112" s="277" t="s">
        <v>256</v>
      </c>
      <c r="C112" s="277">
        <v>1251.7</v>
      </c>
      <c r="D112" s="279">
        <v>1256.3499999999999</v>
      </c>
      <c r="E112" s="279">
        <v>1232.6999999999998</v>
      </c>
      <c r="F112" s="279">
        <v>1213.6999999999998</v>
      </c>
      <c r="G112" s="279">
        <v>1190.0499999999997</v>
      </c>
      <c r="H112" s="279">
        <v>1275.3499999999999</v>
      </c>
      <c r="I112" s="279">
        <v>1299</v>
      </c>
      <c r="J112" s="279">
        <v>1318</v>
      </c>
      <c r="K112" s="277">
        <v>1280</v>
      </c>
      <c r="L112" s="277">
        <v>1237.3499999999999</v>
      </c>
      <c r="M112" s="277">
        <v>6.0221299999999998</v>
      </c>
    </row>
    <row r="113" spans="1:13">
      <c r="A113" s="301">
        <v>104</v>
      </c>
      <c r="B113" s="277" t="s">
        <v>119</v>
      </c>
      <c r="C113" s="277">
        <v>433.65</v>
      </c>
      <c r="D113" s="279">
        <v>433.75</v>
      </c>
      <c r="E113" s="279">
        <v>428.1</v>
      </c>
      <c r="F113" s="279">
        <v>422.55</v>
      </c>
      <c r="G113" s="279">
        <v>416.90000000000003</v>
      </c>
      <c r="H113" s="279">
        <v>439.3</v>
      </c>
      <c r="I113" s="279">
        <v>444.95</v>
      </c>
      <c r="J113" s="279">
        <v>450.5</v>
      </c>
      <c r="K113" s="277">
        <v>439.4</v>
      </c>
      <c r="L113" s="277">
        <v>428.2</v>
      </c>
      <c r="M113" s="277">
        <v>14.606859999999999</v>
      </c>
    </row>
    <row r="114" spans="1:13">
      <c r="A114" s="301">
        <v>105</v>
      </c>
      <c r="B114" s="277" t="s">
        <v>257</v>
      </c>
      <c r="C114" s="277">
        <v>34.35</v>
      </c>
      <c r="D114" s="279">
        <v>34.466666666666669</v>
      </c>
      <c r="E114" s="279">
        <v>34.083333333333336</v>
      </c>
      <c r="F114" s="279">
        <v>33.81666666666667</v>
      </c>
      <c r="G114" s="279">
        <v>33.433333333333337</v>
      </c>
      <c r="H114" s="279">
        <v>34.733333333333334</v>
      </c>
      <c r="I114" s="279">
        <v>35.11666666666666</v>
      </c>
      <c r="J114" s="279">
        <v>35.383333333333333</v>
      </c>
      <c r="K114" s="277">
        <v>34.85</v>
      </c>
      <c r="L114" s="277">
        <v>34.200000000000003</v>
      </c>
      <c r="M114" s="277">
        <v>3.6974100000000001</v>
      </c>
    </row>
    <row r="115" spans="1:13">
      <c r="A115" s="301">
        <v>106</v>
      </c>
      <c r="B115" s="277" t="s">
        <v>120</v>
      </c>
      <c r="C115" s="277">
        <v>8.9499999999999993</v>
      </c>
      <c r="D115" s="279">
        <v>8.9</v>
      </c>
      <c r="E115" s="279">
        <v>8.6000000000000014</v>
      </c>
      <c r="F115" s="279">
        <v>8.2500000000000018</v>
      </c>
      <c r="G115" s="279">
        <v>7.9500000000000028</v>
      </c>
      <c r="H115" s="279">
        <v>9.25</v>
      </c>
      <c r="I115" s="279">
        <v>9.5500000000000007</v>
      </c>
      <c r="J115" s="279">
        <v>9.8999999999999986</v>
      </c>
      <c r="K115" s="277">
        <v>9.1999999999999993</v>
      </c>
      <c r="L115" s="277">
        <v>8.5500000000000007</v>
      </c>
      <c r="M115" s="277">
        <v>2546.3469599999999</v>
      </c>
    </row>
    <row r="116" spans="1:13">
      <c r="A116" s="301">
        <v>107</v>
      </c>
      <c r="B116" s="277" t="s">
        <v>121</v>
      </c>
      <c r="C116" s="277">
        <v>31.5</v>
      </c>
      <c r="D116" s="279">
        <v>31.55</v>
      </c>
      <c r="E116" s="279">
        <v>31.150000000000002</v>
      </c>
      <c r="F116" s="279">
        <v>30.8</v>
      </c>
      <c r="G116" s="279">
        <v>30.400000000000002</v>
      </c>
      <c r="H116" s="279">
        <v>31.900000000000002</v>
      </c>
      <c r="I116" s="279">
        <v>32.299999999999997</v>
      </c>
      <c r="J116" s="279">
        <v>32.650000000000006</v>
      </c>
      <c r="K116" s="277">
        <v>31.95</v>
      </c>
      <c r="L116" s="277">
        <v>31.2</v>
      </c>
      <c r="M116" s="277">
        <v>233.7723</v>
      </c>
    </row>
    <row r="117" spans="1:13">
      <c r="A117" s="301">
        <v>108</v>
      </c>
      <c r="B117" s="277" t="s">
        <v>122</v>
      </c>
      <c r="C117" s="277">
        <v>390.75</v>
      </c>
      <c r="D117" s="279">
        <v>388.75</v>
      </c>
      <c r="E117" s="279">
        <v>385</v>
      </c>
      <c r="F117" s="279">
        <v>379.25</v>
      </c>
      <c r="G117" s="279">
        <v>375.5</v>
      </c>
      <c r="H117" s="279">
        <v>394.5</v>
      </c>
      <c r="I117" s="279">
        <v>398.25</v>
      </c>
      <c r="J117" s="279">
        <v>404</v>
      </c>
      <c r="K117" s="277">
        <v>392.5</v>
      </c>
      <c r="L117" s="277">
        <v>383</v>
      </c>
      <c r="M117" s="277">
        <v>29.44923</v>
      </c>
    </row>
    <row r="118" spans="1:13">
      <c r="A118" s="301">
        <v>109</v>
      </c>
      <c r="B118" s="277" t="s">
        <v>260</v>
      </c>
      <c r="C118" s="277">
        <v>97.7</v>
      </c>
      <c r="D118" s="279">
        <v>98.05</v>
      </c>
      <c r="E118" s="279">
        <v>95.55</v>
      </c>
      <c r="F118" s="279">
        <v>93.4</v>
      </c>
      <c r="G118" s="279">
        <v>90.9</v>
      </c>
      <c r="H118" s="279">
        <v>100.19999999999999</v>
      </c>
      <c r="I118" s="279">
        <v>102.69999999999999</v>
      </c>
      <c r="J118" s="279">
        <v>104.84999999999998</v>
      </c>
      <c r="K118" s="277">
        <v>100.55</v>
      </c>
      <c r="L118" s="277">
        <v>95.9</v>
      </c>
      <c r="M118" s="277">
        <v>12.07438</v>
      </c>
    </row>
    <row r="119" spans="1:13">
      <c r="A119" s="301">
        <v>110</v>
      </c>
      <c r="B119" s="277" t="s">
        <v>123</v>
      </c>
      <c r="C119" s="277">
        <v>1330.85</v>
      </c>
      <c r="D119" s="279">
        <v>1334.3999999999999</v>
      </c>
      <c r="E119" s="279">
        <v>1311.9499999999998</v>
      </c>
      <c r="F119" s="279">
        <v>1293.05</v>
      </c>
      <c r="G119" s="279">
        <v>1270.5999999999999</v>
      </c>
      <c r="H119" s="279">
        <v>1353.2999999999997</v>
      </c>
      <c r="I119" s="279">
        <v>1375.75</v>
      </c>
      <c r="J119" s="279">
        <v>1394.6499999999996</v>
      </c>
      <c r="K119" s="277">
        <v>1356.85</v>
      </c>
      <c r="L119" s="277">
        <v>1315.5</v>
      </c>
      <c r="M119" s="277">
        <v>12.695970000000001</v>
      </c>
    </row>
    <row r="120" spans="1:13">
      <c r="A120" s="301">
        <v>111</v>
      </c>
      <c r="B120" s="277" t="s">
        <v>124</v>
      </c>
      <c r="C120" s="277">
        <v>617.70000000000005</v>
      </c>
      <c r="D120" s="279">
        <v>623.41666666666663</v>
      </c>
      <c r="E120" s="279">
        <v>608.33333333333326</v>
      </c>
      <c r="F120" s="279">
        <v>598.96666666666658</v>
      </c>
      <c r="G120" s="279">
        <v>583.88333333333321</v>
      </c>
      <c r="H120" s="279">
        <v>632.7833333333333</v>
      </c>
      <c r="I120" s="279">
        <v>647.86666666666656</v>
      </c>
      <c r="J120" s="279">
        <v>657.23333333333335</v>
      </c>
      <c r="K120" s="277">
        <v>638.5</v>
      </c>
      <c r="L120" s="277">
        <v>614.04999999999995</v>
      </c>
      <c r="M120" s="277">
        <v>209.78256999999999</v>
      </c>
    </row>
    <row r="121" spans="1:13">
      <c r="A121" s="301">
        <v>112</v>
      </c>
      <c r="B121" s="277" t="s">
        <v>125</v>
      </c>
      <c r="C121" s="277">
        <v>191</v>
      </c>
      <c r="D121" s="279">
        <v>189.11666666666667</v>
      </c>
      <c r="E121" s="279">
        <v>186.43333333333334</v>
      </c>
      <c r="F121" s="279">
        <v>181.86666666666667</v>
      </c>
      <c r="G121" s="279">
        <v>179.18333333333334</v>
      </c>
      <c r="H121" s="279">
        <v>193.68333333333334</v>
      </c>
      <c r="I121" s="279">
        <v>196.36666666666667</v>
      </c>
      <c r="J121" s="279">
        <v>200.93333333333334</v>
      </c>
      <c r="K121" s="277">
        <v>191.8</v>
      </c>
      <c r="L121" s="277">
        <v>184.55</v>
      </c>
      <c r="M121" s="277">
        <v>87.186000000000007</v>
      </c>
    </row>
    <row r="122" spans="1:13">
      <c r="A122" s="301">
        <v>113</v>
      </c>
      <c r="B122" s="277" t="s">
        <v>126</v>
      </c>
      <c r="C122" s="277">
        <v>1093.7</v>
      </c>
      <c r="D122" s="279">
        <v>1102.0333333333333</v>
      </c>
      <c r="E122" s="279">
        <v>1080.0666666666666</v>
      </c>
      <c r="F122" s="279">
        <v>1066.4333333333334</v>
      </c>
      <c r="G122" s="279">
        <v>1044.4666666666667</v>
      </c>
      <c r="H122" s="279">
        <v>1115.6666666666665</v>
      </c>
      <c r="I122" s="279">
        <v>1137.6333333333332</v>
      </c>
      <c r="J122" s="279">
        <v>1151.2666666666664</v>
      </c>
      <c r="K122" s="277">
        <v>1124</v>
      </c>
      <c r="L122" s="277">
        <v>1088.4000000000001</v>
      </c>
      <c r="M122" s="277">
        <v>214.83024</v>
      </c>
    </row>
    <row r="123" spans="1:13">
      <c r="A123" s="301">
        <v>114</v>
      </c>
      <c r="B123" s="277" t="s">
        <v>127</v>
      </c>
      <c r="C123" s="277">
        <v>75.5</v>
      </c>
      <c r="D123" s="279">
        <v>75.2</v>
      </c>
      <c r="E123" s="279">
        <v>74.600000000000009</v>
      </c>
      <c r="F123" s="279">
        <v>73.7</v>
      </c>
      <c r="G123" s="279">
        <v>73.100000000000009</v>
      </c>
      <c r="H123" s="279">
        <v>76.100000000000009</v>
      </c>
      <c r="I123" s="279">
        <v>76.7</v>
      </c>
      <c r="J123" s="279">
        <v>77.600000000000009</v>
      </c>
      <c r="K123" s="277">
        <v>75.8</v>
      </c>
      <c r="L123" s="277">
        <v>74.3</v>
      </c>
      <c r="M123" s="277">
        <v>132.10776999999999</v>
      </c>
    </row>
    <row r="124" spans="1:13">
      <c r="A124" s="301">
        <v>115</v>
      </c>
      <c r="B124" s="277" t="s">
        <v>262</v>
      </c>
      <c r="C124" s="277">
        <v>2133</v>
      </c>
      <c r="D124" s="279">
        <v>2126.9</v>
      </c>
      <c r="E124" s="279">
        <v>2109.1000000000004</v>
      </c>
      <c r="F124" s="279">
        <v>2085.2000000000003</v>
      </c>
      <c r="G124" s="279">
        <v>2067.4000000000005</v>
      </c>
      <c r="H124" s="279">
        <v>2150.8000000000002</v>
      </c>
      <c r="I124" s="279">
        <v>2168.6000000000004</v>
      </c>
      <c r="J124" s="279">
        <v>2192.5</v>
      </c>
      <c r="K124" s="277">
        <v>2144.6999999999998</v>
      </c>
      <c r="L124" s="277">
        <v>2103</v>
      </c>
      <c r="M124" s="277">
        <v>1.8011600000000001</v>
      </c>
    </row>
    <row r="125" spans="1:13">
      <c r="A125" s="301">
        <v>116</v>
      </c>
      <c r="B125" s="277" t="s">
        <v>2931</v>
      </c>
      <c r="C125" s="277">
        <v>1355.6</v>
      </c>
      <c r="D125" s="279">
        <v>1358.5166666666667</v>
      </c>
      <c r="E125" s="279">
        <v>1347.0833333333333</v>
      </c>
      <c r="F125" s="279">
        <v>1338.5666666666666</v>
      </c>
      <c r="G125" s="279">
        <v>1327.1333333333332</v>
      </c>
      <c r="H125" s="279">
        <v>1367.0333333333333</v>
      </c>
      <c r="I125" s="279">
        <v>1378.4666666666667</v>
      </c>
      <c r="J125" s="279">
        <v>1386.9833333333333</v>
      </c>
      <c r="K125" s="277">
        <v>1369.95</v>
      </c>
      <c r="L125" s="277">
        <v>1350</v>
      </c>
      <c r="M125" s="277">
        <v>2.6848399999999999</v>
      </c>
    </row>
    <row r="126" spans="1:13">
      <c r="A126" s="301">
        <v>117</v>
      </c>
      <c r="B126" s="277" t="s">
        <v>128</v>
      </c>
      <c r="C126" s="277">
        <v>167.15</v>
      </c>
      <c r="D126" s="279">
        <v>168.15</v>
      </c>
      <c r="E126" s="279">
        <v>165.9</v>
      </c>
      <c r="F126" s="279">
        <v>164.65</v>
      </c>
      <c r="G126" s="279">
        <v>162.4</v>
      </c>
      <c r="H126" s="279">
        <v>169.4</v>
      </c>
      <c r="I126" s="279">
        <v>171.65</v>
      </c>
      <c r="J126" s="279">
        <v>172.9</v>
      </c>
      <c r="K126" s="277">
        <v>170.4</v>
      </c>
      <c r="L126" s="277">
        <v>166.9</v>
      </c>
      <c r="M126" s="277">
        <v>255.03975</v>
      </c>
    </row>
    <row r="127" spans="1:13">
      <c r="A127" s="301">
        <v>118</v>
      </c>
      <c r="B127" s="277" t="s">
        <v>129</v>
      </c>
      <c r="C127" s="277">
        <v>194.5</v>
      </c>
      <c r="D127" s="279">
        <v>194.78333333333333</v>
      </c>
      <c r="E127" s="279">
        <v>191.76666666666665</v>
      </c>
      <c r="F127" s="279">
        <v>189.03333333333333</v>
      </c>
      <c r="G127" s="279">
        <v>186.01666666666665</v>
      </c>
      <c r="H127" s="279">
        <v>197.51666666666665</v>
      </c>
      <c r="I127" s="279">
        <v>200.53333333333336</v>
      </c>
      <c r="J127" s="279">
        <v>203.26666666666665</v>
      </c>
      <c r="K127" s="277">
        <v>197.8</v>
      </c>
      <c r="L127" s="277">
        <v>192.05</v>
      </c>
      <c r="M127" s="277">
        <v>100.24066999999999</v>
      </c>
    </row>
    <row r="128" spans="1:13">
      <c r="A128" s="301">
        <v>119</v>
      </c>
      <c r="B128" s="277" t="s">
        <v>263</v>
      </c>
      <c r="C128" s="277">
        <v>56.85</v>
      </c>
      <c r="D128" s="279">
        <v>56.616666666666667</v>
      </c>
      <c r="E128" s="279">
        <v>56.233333333333334</v>
      </c>
      <c r="F128" s="279">
        <v>55.616666666666667</v>
      </c>
      <c r="G128" s="279">
        <v>55.233333333333334</v>
      </c>
      <c r="H128" s="279">
        <v>57.233333333333334</v>
      </c>
      <c r="I128" s="279">
        <v>57.616666666666674</v>
      </c>
      <c r="J128" s="279">
        <v>58.233333333333334</v>
      </c>
      <c r="K128" s="277">
        <v>57</v>
      </c>
      <c r="L128" s="277">
        <v>56</v>
      </c>
      <c r="M128" s="277">
        <v>7.6211799999999998</v>
      </c>
    </row>
    <row r="129" spans="1:13">
      <c r="A129" s="301">
        <v>120</v>
      </c>
      <c r="B129" s="277" t="s">
        <v>130</v>
      </c>
      <c r="C129" s="277">
        <v>292.95</v>
      </c>
      <c r="D129" s="279">
        <v>292.99999999999994</v>
      </c>
      <c r="E129" s="279">
        <v>287.59999999999991</v>
      </c>
      <c r="F129" s="279">
        <v>282.24999999999994</v>
      </c>
      <c r="G129" s="279">
        <v>276.84999999999991</v>
      </c>
      <c r="H129" s="279">
        <v>298.34999999999991</v>
      </c>
      <c r="I129" s="279">
        <v>303.74999999999989</v>
      </c>
      <c r="J129" s="279">
        <v>309.09999999999991</v>
      </c>
      <c r="K129" s="277">
        <v>298.39999999999998</v>
      </c>
      <c r="L129" s="277">
        <v>287.64999999999998</v>
      </c>
      <c r="M129" s="277">
        <v>116.2303</v>
      </c>
    </row>
    <row r="130" spans="1:13">
      <c r="A130" s="301">
        <v>121</v>
      </c>
      <c r="B130" s="277" t="s">
        <v>264</v>
      </c>
      <c r="C130" s="277">
        <v>720</v>
      </c>
      <c r="D130" s="279">
        <v>722.83333333333337</v>
      </c>
      <c r="E130" s="279">
        <v>711.66666666666674</v>
      </c>
      <c r="F130" s="279">
        <v>703.33333333333337</v>
      </c>
      <c r="G130" s="279">
        <v>692.16666666666674</v>
      </c>
      <c r="H130" s="279">
        <v>731.16666666666674</v>
      </c>
      <c r="I130" s="279">
        <v>742.33333333333348</v>
      </c>
      <c r="J130" s="279">
        <v>750.66666666666674</v>
      </c>
      <c r="K130" s="277">
        <v>734</v>
      </c>
      <c r="L130" s="277">
        <v>714.5</v>
      </c>
      <c r="M130" s="277">
        <v>2.4372600000000002</v>
      </c>
    </row>
    <row r="131" spans="1:13">
      <c r="A131" s="301">
        <v>122</v>
      </c>
      <c r="B131" s="277" t="s">
        <v>131</v>
      </c>
      <c r="C131" s="277">
        <v>2329.5</v>
      </c>
      <c r="D131" s="279">
        <v>2335.15</v>
      </c>
      <c r="E131" s="279">
        <v>2299.3500000000004</v>
      </c>
      <c r="F131" s="279">
        <v>2269.2000000000003</v>
      </c>
      <c r="G131" s="279">
        <v>2233.4000000000005</v>
      </c>
      <c r="H131" s="279">
        <v>2365.3000000000002</v>
      </c>
      <c r="I131" s="279">
        <v>2401.1000000000004</v>
      </c>
      <c r="J131" s="279">
        <v>2431.25</v>
      </c>
      <c r="K131" s="277">
        <v>2370.9499999999998</v>
      </c>
      <c r="L131" s="277">
        <v>2305</v>
      </c>
      <c r="M131" s="277">
        <v>4.6421700000000001</v>
      </c>
    </row>
    <row r="132" spans="1:13">
      <c r="A132" s="301">
        <v>123</v>
      </c>
      <c r="B132" s="277" t="s">
        <v>133</v>
      </c>
      <c r="C132" s="277">
        <v>1320.1</v>
      </c>
      <c r="D132" s="279">
        <v>1324.2</v>
      </c>
      <c r="E132" s="279">
        <v>1307.1500000000001</v>
      </c>
      <c r="F132" s="279">
        <v>1294.2</v>
      </c>
      <c r="G132" s="279">
        <v>1277.1500000000001</v>
      </c>
      <c r="H132" s="279">
        <v>1337.15</v>
      </c>
      <c r="I132" s="279">
        <v>1354.1999999999998</v>
      </c>
      <c r="J132" s="279">
        <v>1367.15</v>
      </c>
      <c r="K132" s="277">
        <v>1341.25</v>
      </c>
      <c r="L132" s="277">
        <v>1311.25</v>
      </c>
      <c r="M132" s="277">
        <v>51.712629999999997</v>
      </c>
    </row>
    <row r="133" spans="1:13">
      <c r="A133" s="301">
        <v>124</v>
      </c>
      <c r="B133" s="277" t="s">
        <v>134</v>
      </c>
      <c r="C133" s="277">
        <v>62.05</v>
      </c>
      <c r="D133" s="279">
        <v>62.4</v>
      </c>
      <c r="E133" s="279">
        <v>61.15</v>
      </c>
      <c r="F133" s="279">
        <v>60.25</v>
      </c>
      <c r="G133" s="279">
        <v>59</v>
      </c>
      <c r="H133" s="279">
        <v>63.3</v>
      </c>
      <c r="I133" s="279">
        <v>64.55</v>
      </c>
      <c r="J133" s="279">
        <v>65.449999999999989</v>
      </c>
      <c r="K133" s="277">
        <v>63.65</v>
      </c>
      <c r="L133" s="277">
        <v>61.5</v>
      </c>
      <c r="M133" s="277">
        <v>81.379990000000006</v>
      </c>
    </row>
    <row r="134" spans="1:13">
      <c r="A134" s="301">
        <v>125</v>
      </c>
      <c r="B134" s="277" t="s">
        <v>358</v>
      </c>
      <c r="C134" s="277">
        <v>2141.9499999999998</v>
      </c>
      <c r="D134" s="279">
        <v>2153.7166666666667</v>
      </c>
      <c r="E134" s="279">
        <v>2113.6333333333332</v>
      </c>
      <c r="F134" s="279">
        <v>2085.3166666666666</v>
      </c>
      <c r="G134" s="279">
        <v>2045.2333333333331</v>
      </c>
      <c r="H134" s="279">
        <v>2182.0333333333333</v>
      </c>
      <c r="I134" s="279">
        <v>2222.1166666666663</v>
      </c>
      <c r="J134" s="279">
        <v>2250.4333333333334</v>
      </c>
      <c r="K134" s="277">
        <v>2193.8000000000002</v>
      </c>
      <c r="L134" s="277">
        <v>2125.4</v>
      </c>
      <c r="M134" s="277">
        <v>4.2007899999999996</v>
      </c>
    </row>
    <row r="135" spans="1:13">
      <c r="A135" s="301">
        <v>126</v>
      </c>
      <c r="B135" s="277" t="s">
        <v>135</v>
      </c>
      <c r="C135" s="277">
        <v>286.75</v>
      </c>
      <c r="D135" s="279">
        <v>287.98333333333329</v>
      </c>
      <c r="E135" s="279">
        <v>282.41666666666657</v>
      </c>
      <c r="F135" s="279">
        <v>278.08333333333326</v>
      </c>
      <c r="G135" s="279">
        <v>272.51666666666654</v>
      </c>
      <c r="H135" s="279">
        <v>292.31666666666661</v>
      </c>
      <c r="I135" s="279">
        <v>297.88333333333333</v>
      </c>
      <c r="J135" s="279">
        <v>302.21666666666664</v>
      </c>
      <c r="K135" s="277">
        <v>293.55</v>
      </c>
      <c r="L135" s="277">
        <v>283.64999999999998</v>
      </c>
      <c r="M135" s="277">
        <v>47.220080000000003</v>
      </c>
    </row>
    <row r="136" spans="1:13">
      <c r="A136" s="301">
        <v>127</v>
      </c>
      <c r="B136" s="277" t="s">
        <v>136</v>
      </c>
      <c r="C136" s="277">
        <v>881.05</v>
      </c>
      <c r="D136" s="279">
        <v>884.69999999999993</v>
      </c>
      <c r="E136" s="279">
        <v>875.39999999999986</v>
      </c>
      <c r="F136" s="279">
        <v>869.74999999999989</v>
      </c>
      <c r="G136" s="279">
        <v>860.44999999999982</v>
      </c>
      <c r="H136" s="279">
        <v>890.34999999999991</v>
      </c>
      <c r="I136" s="279">
        <v>899.64999999999986</v>
      </c>
      <c r="J136" s="279">
        <v>905.3</v>
      </c>
      <c r="K136" s="277">
        <v>894</v>
      </c>
      <c r="L136" s="277">
        <v>879.05</v>
      </c>
      <c r="M136" s="277">
        <v>39.18967</v>
      </c>
    </row>
    <row r="137" spans="1:13">
      <c r="A137" s="301">
        <v>128</v>
      </c>
      <c r="B137" s="277" t="s">
        <v>266</v>
      </c>
      <c r="C137" s="277">
        <v>2861.4</v>
      </c>
      <c r="D137" s="279">
        <v>2846.1333333333332</v>
      </c>
      <c r="E137" s="279">
        <v>2733.2666666666664</v>
      </c>
      <c r="F137" s="279">
        <v>2605.1333333333332</v>
      </c>
      <c r="G137" s="279">
        <v>2492.2666666666664</v>
      </c>
      <c r="H137" s="279">
        <v>2974.2666666666664</v>
      </c>
      <c r="I137" s="279">
        <v>3087.1333333333332</v>
      </c>
      <c r="J137" s="279">
        <v>3215.2666666666664</v>
      </c>
      <c r="K137" s="277">
        <v>2959</v>
      </c>
      <c r="L137" s="277">
        <v>2718</v>
      </c>
      <c r="M137" s="277">
        <v>8.4344000000000001</v>
      </c>
    </row>
    <row r="138" spans="1:13">
      <c r="A138" s="301">
        <v>129</v>
      </c>
      <c r="B138" s="277" t="s">
        <v>265</v>
      </c>
      <c r="C138" s="277">
        <v>1631.95</v>
      </c>
      <c r="D138" s="279">
        <v>1642.7333333333333</v>
      </c>
      <c r="E138" s="279">
        <v>1609.4666666666667</v>
      </c>
      <c r="F138" s="279">
        <v>1586.9833333333333</v>
      </c>
      <c r="G138" s="279">
        <v>1553.7166666666667</v>
      </c>
      <c r="H138" s="279">
        <v>1665.2166666666667</v>
      </c>
      <c r="I138" s="279">
        <v>1698.4833333333336</v>
      </c>
      <c r="J138" s="279">
        <v>1720.9666666666667</v>
      </c>
      <c r="K138" s="277">
        <v>1676</v>
      </c>
      <c r="L138" s="277">
        <v>1620.25</v>
      </c>
      <c r="M138" s="277">
        <v>4.9340099999999998</v>
      </c>
    </row>
    <row r="139" spans="1:13">
      <c r="A139" s="301">
        <v>130</v>
      </c>
      <c r="B139" s="277" t="s">
        <v>137</v>
      </c>
      <c r="C139" s="277">
        <v>1043.25</v>
      </c>
      <c r="D139" s="279">
        <v>1035.5166666666667</v>
      </c>
      <c r="E139" s="279">
        <v>1021.0333333333333</v>
      </c>
      <c r="F139" s="279">
        <v>998.81666666666661</v>
      </c>
      <c r="G139" s="279">
        <v>984.33333333333326</v>
      </c>
      <c r="H139" s="279">
        <v>1057.7333333333333</v>
      </c>
      <c r="I139" s="279">
        <v>1072.2166666666665</v>
      </c>
      <c r="J139" s="279">
        <v>1094.4333333333334</v>
      </c>
      <c r="K139" s="277">
        <v>1050</v>
      </c>
      <c r="L139" s="277">
        <v>1013.3</v>
      </c>
      <c r="M139" s="277">
        <v>28.590129999999998</v>
      </c>
    </row>
    <row r="140" spans="1:13">
      <c r="A140" s="301">
        <v>131</v>
      </c>
      <c r="B140" s="277" t="s">
        <v>138</v>
      </c>
      <c r="C140" s="277">
        <v>634.15</v>
      </c>
      <c r="D140" s="279">
        <v>634.23333333333323</v>
      </c>
      <c r="E140" s="279">
        <v>627.51666666666642</v>
      </c>
      <c r="F140" s="279">
        <v>620.88333333333321</v>
      </c>
      <c r="G140" s="279">
        <v>614.1666666666664</v>
      </c>
      <c r="H140" s="279">
        <v>640.86666666666645</v>
      </c>
      <c r="I140" s="279">
        <v>647.58333333333337</v>
      </c>
      <c r="J140" s="279">
        <v>654.21666666666647</v>
      </c>
      <c r="K140" s="277">
        <v>640.95000000000005</v>
      </c>
      <c r="L140" s="277">
        <v>627.6</v>
      </c>
      <c r="M140" s="277">
        <v>46.837859999999999</v>
      </c>
    </row>
    <row r="141" spans="1:13">
      <c r="A141" s="301">
        <v>132</v>
      </c>
      <c r="B141" s="277" t="s">
        <v>139</v>
      </c>
      <c r="C141" s="277">
        <v>129.85</v>
      </c>
      <c r="D141" s="279">
        <v>130.06666666666666</v>
      </c>
      <c r="E141" s="279">
        <v>127.78333333333333</v>
      </c>
      <c r="F141" s="279">
        <v>125.71666666666667</v>
      </c>
      <c r="G141" s="279">
        <v>123.43333333333334</v>
      </c>
      <c r="H141" s="279">
        <v>132.13333333333333</v>
      </c>
      <c r="I141" s="279">
        <v>134.41666666666663</v>
      </c>
      <c r="J141" s="279">
        <v>136.48333333333332</v>
      </c>
      <c r="K141" s="277">
        <v>132.35</v>
      </c>
      <c r="L141" s="277">
        <v>128</v>
      </c>
      <c r="M141" s="277">
        <v>80.371970000000005</v>
      </c>
    </row>
    <row r="142" spans="1:13">
      <c r="A142" s="301">
        <v>133</v>
      </c>
      <c r="B142" s="277" t="s">
        <v>140</v>
      </c>
      <c r="C142" s="277">
        <v>164.35</v>
      </c>
      <c r="D142" s="279">
        <v>164.78333333333333</v>
      </c>
      <c r="E142" s="279">
        <v>161.66666666666666</v>
      </c>
      <c r="F142" s="279">
        <v>158.98333333333332</v>
      </c>
      <c r="G142" s="279">
        <v>155.86666666666665</v>
      </c>
      <c r="H142" s="279">
        <v>167.46666666666667</v>
      </c>
      <c r="I142" s="279">
        <v>170.58333333333334</v>
      </c>
      <c r="J142" s="279">
        <v>173.26666666666668</v>
      </c>
      <c r="K142" s="277">
        <v>167.9</v>
      </c>
      <c r="L142" s="277">
        <v>162.1</v>
      </c>
      <c r="M142" s="277">
        <v>45.313549999999999</v>
      </c>
    </row>
    <row r="143" spans="1:13">
      <c r="A143" s="301">
        <v>134</v>
      </c>
      <c r="B143" s="277" t="s">
        <v>141</v>
      </c>
      <c r="C143" s="277">
        <v>371.65</v>
      </c>
      <c r="D143" s="279">
        <v>371.7166666666667</v>
      </c>
      <c r="E143" s="279">
        <v>368.68333333333339</v>
      </c>
      <c r="F143" s="279">
        <v>365.7166666666667</v>
      </c>
      <c r="G143" s="279">
        <v>362.68333333333339</v>
      </c>
      <c r="H143" s="279">
        <v>374.68333333333339</v>
      </c>
      <c r="I143" s="279">
        <v>377.7166666666667</v>
      </c>
      <c r="J143" s="279">
        <v>380.68333333333339</v>
      </c>
      <c r="K143" s="277">
        <v>374.75</v>
      </c>
      <c r="L143" s="277">
        <v>368.75</v>
      </c>
      <c r="M143" s="277">
        <v>27.96482</v>
      </c>
    </row>
    <row r="144" spans="1:13">
      <c r="A144" s="301">
        <v>135</v>
      </c>
      <c r="B144" s="277" t="s">
        <v>142</v>
      </c>
      <c r="C144" s="277">
        <v>7079.85</v>
      </c>
      <c r="D144" s="279">
        <v>7080.2833333333328</v>
      </c>
      <c r="E144" s="279">
        <v>7020.5666666666657</v>
      </c>
      <c r="F144" s="279">
        <v>6961.2833333333328</v>
      </c>
      <c r="G144" s="279">
        <v>6901.5666666666657</v>
      </c>
      <c r="H144" s="279">
        <v>7139.5666666666657</v>
      </c>
      <c r="I144" s="279">
        <v>7199.2833333333328</v>
      </c>
      <c r="J144" s="279">
        <v>7258.5666666666657</v>
      </c>
      <c r="K144" s="277">
        <v>7140</v>
      </c>
      <c r="L144" s="277">
        <v>7021</v>
      </c>
      <c r="M144" s="277">
        <v>8.5120500000000003</v>
      </c>
    </row>
    <row r="145" spans="1:13">
      <c r="A145" s="301">
        <v>136</v>
      </c>
      <c r="B145" s="277" t="s">
        <v>143</v>
      </c>
      <c r="C145" s="277">
        <v>520.65</v>
      </c>
      <c r="D145" s="279">
        <v>524.58333333333337</v>
      </c>
      <c r="E145" s="279">
        <v>513.4666666666667</v>
      </c>
      <c r="F145" s="279">
        <v>506.2833333333333</v>
      </c>
      <c r="G145" s="279">
        <v>495.16666666666663</v>
      </c>
      <c r="H145" s="279">
        <v>531.76666666666677</v>
      </c>
      <c r="I145" s="279">
        <v>542.88333333333333</v>
      </c>
      <c r="J145" s="279">
        <v>550.06666666666683</v>
      </c>
      <c r="K145" s="277">
        <v>535.70000000000005</v>
      </c>
      <c r="L145" s="277">
        <v>517.4</v>
      </c>
      <c r="M145" s="277">
        <v>22.07902</v>
      </c>
    </row>
    <row r="146" spans="1:13">
      <c r="A146" s="301">
        <v>137</v>
      </c>
      <c r="B146" s="277" t="s">
        <v>144</v>
      </c>
      <c r="C146" s="277">
        <v>606.20000000000005</v>
      </c>
      <c r="D146" s="279">
        <v>607.36666666666667</v>
      </c>
      <c r="E146" s="279">
        <v>599.83333333333337</v>
      </c>
      <c r="F146" s="279">
        <v>593.4666666666667</v>
      </c>
      <c r="G146" s="279">
        <v>585.93333333333339</v>
      </c>
      <c r="H146" s="279">
        <v>613.73333333333335</v>
      </c>
      <c r="I146" s="279">
        <v>621.26666666666665</v>
      </c>
      <c r="J146" s="279">
        <v>627.63333333333333</v>
      </c>
      <c r="K146" s="277">
        <v>614.9</v>
      </c>
      <c r="L146" s="277">
        <v>601</v>
      </c>
      <c r="M146" s="277">
        <v>7.0569600000000001</v>
      </c>
    </row>
    <row r="147" spans="1:13">
      <c r="A147" s="301">
        <v>138</v>
      </c>
      <c r="B147" s="277" t="s">
        <v>145</v>
      </c>
      <c r="C147" s="277">
        <v>837.9</v>
      </c>
      <c r="D147" s="279">
        <v>833.30000000000007</v>
      </c>
      <c r="E147" s="279">
        <v>822.60000000000014</v>
      </c>
      <c r="F147" s="279">
        <v>807.30000000000007</v>
      </c>
      <c r="G147" s="279">
        <v>796.60000000000014</v>
      </c>
      <c r="H147" s="279">
        <v>848.60000000000014</v>
      </c>
      <c r="I147" s="279">
        <v>859.30000000000018</v>
      </c>
      <c r="J147" s="279">
        <v>874.60000000000014</v>
      </c>
      <c r="K147" s="277">
        <v>844</v>
      </c>
      <c r="L147" s="277">
        <v>818</v>
      </c>
      <c r="M147" s="277">
        <v>15.829219999999999</v>
      </c>
    </row>
    <row r="148" spans="1:13">
      <c r="A148" s="301">
        <v>139</v>
      </c>
      <c r="B148" s="277" t="s">
        <v>146</v>
      </c>
      <c r="C148" s="277">
        <v>1461.15</v>
      </c>
      <c r="D148" s="279">
        <v>1488.7</v>
      </c>
      <c r="E148" s="279">
        <v>1387.5</v>
      </c>
      <c r="F148" s="279">
        <v>1313.85</v>
      </c>
      <c r="G148" s="279">
        <v>1212.6499999999999</v>
      </c>
      <c r="H148" s="279">
        <v>1562.3500000000001</v>
      </c>
      <c r="I148" s="279">
        <v>1663.5500000000004</v>
      </c>
      <c r="J148" s="279">
        <v>1737.2000000000003</v>
      </c>
      <c r="K148" s="277">
        <v>1589.9</v>
      </c>
      <c r="L148" s="277">
        <v>1415.05</v>
      </c>
      <c r="M148" s="277">
        <v>61.26905</v>
      </c>
    </row>
    <row r="149" spans="1:13">
      <c r="A149" s="301">
        <v>140</v>
      </c>
      <c r="B149" s="277" t="s">
        <v>147</v>
      </c>
      <c r="C149" s="277">
        <v>120.15</v>
      </c>
      <c r="D149" s="279">
        <v>119.45</v>
      </c>
      <c r="E149" s="279">
        <v>117.9</v>
      </c>
      <c r="F149" s="279">
        <v>115.65</v>
      </c>
      <c r="G149" s="279">
        <v>114.10000000000001</v>
      </c>
      <c r="H149" s="279">
        <v>121.7</v>
      </c>
      <c r="I149" s="279">
        <v>123.24999999999999</v>
      </c>
      <c r="J149" s="279">
        <v>125.5</v>
      </c>
      <c r="K149" s="277">
        <v>121</v>
      </c>
      <c r="L149" s="277">
        <v>117.2</v>
      </c>
      <c r="M149" s="277">
        <v>144.79476</v>
      </c>
    </row>
    <row r="150" spans="1:13">
      <c r="A150" s="301">
        <v>141</v>
      </c>
      <c r="B150" s="277" t="s">
        <v>268</v>
      </c>
      <c r="C150" s="277">
        <v>1414.4</v>
      </c>
      <c r="D150" s="279">
        <v>1409.45</v>
      </c>
      <c r="E150" s="279">
        <v>1364.9</v>
      </c>
      <c r="F150" s="279">
        <v>1315.4</v>
      </c>
      <c r="G150" s="279">
        <v>1270.8500000000001</v>
      </c>
      <c r="H150" s="279">
        <v>1458.95</v>
      </c>
      <c r="I150" s="279">
        <v>1503.4999999999998</v>
      </c>
      <c r="J150" s="279">
        <v>1553</v>
      </c>
      <c r="K150" s="277">
        <v>1454</v>
      </c>
      <c r="L150" s="277">
        <v>1359.95</v>
      </c>
      <c r="M150" s="277">
        <v>14.36214</v>
      </c>
    </row>
    <row r="151" spans="1:13">
      <c r="A151" s="301">
        <v>142</v>
      </c>
      <c r="B151" s="277" t="s">
        <v>148</v>
      </c>
      <c r="C151" s="277">
        <v>60175.35</v>
      </c>
      <c r="D151" s="279">
        <v>60291.783333333333</v>
      </c>
      <c r="E151" s="279">
        <v>59483.566666666666</v>
      </c>
      <c r="F151" s="279">
        <v>58791.783333333333</v>
      </c>
      <c r="G151" s="279">
        <v>57983.566666666666</v>
      </c>
      <c r="H151" s="279">
        <v>60983.566666666666</v>
      </c>
      <c r="I151" s="279">
        <v>61791.783333333326</v>
      </c>
      <c r="J151" s="279">
        <v>62483.566666666666</v>
      </c>
      <c r="K151" s="277">
        <v>61100</v>
      </c>
      <c r="L151" s="277">
        <v>59600</v>
      </c>
      <c r="M151" s="277">
        <v>9.9540000000000003E-2</v>
      </c>
    </row>
    <row r="152" spans="1:13">
      <c r="A152" s="301">
        <v>143</v>
      </c>
      <c r="B152" s="277" t="s">
        <v>267</v>
      </c>
      <c r="C152" s="277">
        <v>26.4</v>
      </c>
      <c r="D152" s="279">
        <v>26.483333333333331</v>
      </c>
      <c r="E152" s="279">
        <v>26.066666666666663</v>
      </c>
      <c r="F152" s="279">
        <v>25.733333333333331</v>
      </c>
      <c r="G152" s="279">
        <v>25.316666666666663</v>
      </c>
      <c r="H152" s="279">
        <v>26.816666666666663</v>
      </c>
      <c r="I152" s="279">
        <v>27.233333333333327</v>
      </c>
      <c r="J152" s="279">
        <v>27.566666666666663</v>
      </c>
      <c r="K152" s="277">
        <v>26.9</v>
      </c>
      <c r="L152" s="277">
        <v>26.15</v>
      </c>
      <c r="M152" s="277">
        <v>4.5206799999999996</v>
      </c>
    </row>
    <row r="153" spans="1:13">
      <c r="A153" s="301">
        <v>144</v>
      </c>
      <c r="B153" s="277" t="s">
        <v>149</v>
      </c>
      <c r="C153" s="277">
        <v>1149</v>
      </c>
      <c r="D153" s="279">
        <v>1159.7833333333335</v>
      </c>
      <c r="E153" s="279">
        <v>1129.916666666667</v>
      </c>
      <c r="F153" s="279">
        <v>1110.8333333333335</v>
      </c>
      <c r="G153" s="279">
        <v>1080.9666666666669</v>
      </c>
      <c r="H153" s="279">
        <v>1178.866666666667</v>
      </c>
      <c r="I153" s="279">
        <v>1208.7333333333333</v>
      </c>
      <c r="J153" s="279">
        <v>1227.8166666666671</v>
      </c>
      <c r="K153" s="277">
        <v>1189.6500000000001</v>
      </c>
      <c r="L153" s="277">
        <v>1140.7</v>
      </c>
      <c r="M153" s="277">
        <v>15.69049</v>
      </c>
    </row>
    <row r="154" spans="1:13">
      <c r="A154" s="301">
        <v>145</v>
      </c>
      <c r="B154" s="277" t="s">
        <v>3161</v>
      </c>
      <c r="C154" s="277">
        <v>271.45</v>
      </c>
      <c r="D154" s="279">
        <v>270.65000000000003</v>
      </c>
      <c r="E154" s="279">
        <v>268.60000000000008</v>
      </c>
      <c r="F154" s="279">
        <v>265.75000000000006</v>
      </c>
      <c r="G154" s="279">
        <v>263.7000000000001</v>
      </c>
      <c r="H154" s="279">
        <v>273.50000000000006</v>
      </c>
      <c r="I154" s="279">
        <v>275.55</v>
      </c>
      <c r="J154" s="279">
        <v>278.40000000000003</v>
      </c>
      <c r="K154" s="277">
        <v>272.7</v>
      </c>
      <c r="L154" s="277">
        <v>267.8</v>
      </c>
      <c r="M154" s="277">
        <v>5.1298500000000002</v>
      </c>
    </row>
    <row r="155" spans="1:13">
      <c r="A155" s="301">
        <v>146</v>
      </c>
      <c r="B155" s="277" t="s">
        <v>269</v>
      </c>
      <c r="C155" s="277">
        <v>940.3</v>
      </c>
      <c r="D155" s="279">
        <v>935.63333333333333</v>
      </c>
      <c r="E155" s="279">
        <v>922.56666666666661</v>
      </c>
      <c r="F155" s="279">
        <v>904.83333333333326</v>
      </c>
      <c r="G155" s="279">
        <v>891.76666666666654</v>
      </c>
      <c r="H155" s="279">
        <v>953.36666666666667</v>
      </c>
      <c r="I155" s="279">
        <v>966.43333333333351</v>
      </c>
      <c r="J155" s="279">
        <v>984.16666666666674</v>
      </c>
      <c r="K155" s="277">
        <v>948.7</v>
      </c>
      <c r="L155" s="277">
        <v>917.9</v>
      </c>
      <c r="M155" s="277">
        <v>4.3287000000000004</v>
      </c>
    </row>
    <row r="156" spans="1:13">
      <c r="A156" s="301">
        <v>147</v>
      </c>
      <c r="B156" s="277" t="s">
        <v>150</v>
      </c>
      <c r="C156" s="277">
        <v>30.9</v>
      </c>
      <c r="D156" s="279">
        <v>31.05</v>
      </c>
      <c r="E156" s="279">
        <v>30.35</v>
      </c>
      <c r="F156" s="279">
        <v>29.8</v>
      </c>
      <c r="G156" s="279">
        <v>29.1</v>
      </c>
      <c r="H156" s="279">
        <v>31.6</v>
      </c>
      <c r="I156" s="279">
        <v>32.299999999999997</v>
      </c>
      <c r="J156" s="279">
        <v>32.85</v>
      </c>
      <c r="K156" s="277">
        <v>31.75</v>
      </c>
      <c r="L156" s="277">
        <v>30.5</v>
      </c>
      <c r="M156" s="277">
        <v>420.27870999999999</v>
      </c>
    </row>
    <row r="157" spans="1:13">
      <c r="A157" s="301">
        <v>148</v>
      </c>
      <c r="B157" s="277" t="s">
        <v>261</v>
      </c>
      <c r="C157" s="277">
        <v>3460.65</v>
      </c>
      <c r="D157" s="279">
        <v>3470.8333333333335</v>
      </c>
      <c r="E157" s="279">
        <v>3421.666666666667</v>
      </c>
      <c r="F157" s="279">
        <v>3382.6833333333334</v>
      </c>
      <c r="G157" s="279">
        <v>3333.5166666666669</v>
      </c>
      <c r="H157" s="279">
        <v>3509.8166666666671</v>
      </c>
      <c r="I157" s="279">
        <v>3558.983333333334</v>
      </c>
      <c r="J157" s="279">
        <v>3597.9666666666672</v>
      </c>
      <c r="K157" s="277">
        <v>3520</v>
      </c>
      <c r="L157" s="277">
        <v>3431.85</v>
      </c>
      <c r="M157" s="277">
        <v>4.4317200000000003</v>
      </c>
    </row>
    <row r="158" spans="1:13">
      <c r="A158" s="301">
        <v>149</v>
      </c>
      <c r="B158" s="277" t="s">
        <v>153</v>
      </c>
      <c r="C158" s="277">
        <v>16304.6</v>
      </c>
      <c r="D158" s="279">
        <v>16228.883333333331</v>
      </c>
      <c r="E158" s="279">
        <v>16127.766666666663</v>
      </c>
      <c r="F158" s="279">
        <v>15950.933333333331</v>
      </c>
      <c r="G158" s="279">
        <v>15849.816666666662</v>
      </c>
      <c r="H158" s="279">
        <v>16405.716666666664</v>
      </c>
      <c r="I158" s="279">
        <v>16506.833333333332</v>
      </c>
      <c r="J158" s="279">
        <v>16683.666666666664</v>
      </c>
      <c r="K158" s="277">
        <v>16330</v>
      </c>
      <c r="L158" s="277">
        <v>16052.05</v>
      </c>
      <c r="M158" s="277">
        <v>0.78576000000000001</v>
      </c>
    </row>
    <row r="159" spans="1:13">
      <c r="A159" s="301">
        <v>150</v>
      </c>
      <c r="B159" s="277" t="s">
        <v>270</v>
      </c>
      <c r="C159" s="277">
        <v>20.05</v>
      </c>
      <c r="D159" s="279">
        <v>20.116666666666667</v>
      </c>
      <c r="E159" s="279">
        <v>19.933333333333334</v>
      </c>
      <c r="F159" s="279">
        <v>19.816666666666666</v>
      </c>
      <c r="G159" s="279">
        <v>19.633333333333333</v>
      </c>
      <c r="H159" s="279">
        <v>20.233333333333334</v>
      </c>
      <c r="I159" s="279">
        <v>20.416666666666671</v>
      </c>
      <c r="J159" s="279">
        <v>20.533333333333335</v>
      </c>
      <c r="K159" s="277">
        <v>20.3</v>
      </c>
      <c r="L159" s="277">
        <v>20</v>
      </c>
      <c r="M159" s="277">
        <v>11.80524</v>
      </c>
    </row>
    <row r="160" spans="1:13">
      <c r="A160" s="301">
        <v>151</v>
      </c>
      <c r="B160" s="277" t="s">
        <v>155</v>
      </c>
      <c r="C160" s="277">
        <v>82.5</v>
      </c>
      <c r="D160" s="279">
        <v>83.283333333333346</v>
      </c>
      <c r="E160" s="279">
        <v>81.166666666666686</v>
      </c>
      <c r="F160" s="279">
        <v>79.833333333333343</v>
      </c>
      <c r="G160" s="279">
        <v>77.716666666666683</v>
      </c>
      <c r="H160" s="279">
        <v>84.616666666666688</v>
      </c>
      <c r="I160" s="279">
        <v>86.733333333333334</v>
      </c>
      <c r="J160" s="279">
        <v>88.066666666666691</v>
      </c>
      <c r="K160" s="277">
        <v>85.4</v>
      </c>
      <c r="L160" s="277">
        <v>81.95</v>
      </c>
      <c r="M160" s="277">
        <v>119.23223</v>
      </c>
    </row>
    <row r="161" spans="1:13">
      <c r="A161" s="301">
        <v>152</v>
      </c>
      <c r="B161" s="277" t="s">
        <v>156</v>
      </c>
      <c r="C161" s="277">
        <v>82.6</v>
      </c>
      <c r="D161" s="279">
        <v>82.766666666666666</v>
      </c>
      <c r="E161" s="279">
        <v>82.183333333333337</v>
      </c>
      <c r="F161" s="279">
        <v>81.766666666666666</v>
      </c>
      <c r="G161" s="279">
        <v>81.183333333333337</v>
      </c>
      <c r="H161" s="279">
        <v>83.183333333333337</v>
      </c>
      <c r="I161" s="279">
        <v>83.76666666666668</v>
      </c>
      <c r="J161" s="279">
        <v>84.183333333333337</v>
      </c>
      <c r="K161" s="277">
        <v>83.35</v>
      </c>
      <c r="L161" s="277">
        <v>82.35</v>
      </c>
      <c r="M161" s="277">
        <v>119.61713</v>
      </c>
    </row>
    <row r="162" spans="1:13">
      <c r="A162" s="301">
        <v>153</v>
      </c>
      <c r="B162" s="277" t="s">
        <v>271</v>
      </c>
      <c r="C162" s="277">
        <v>390.3</v>
      </c>
      <c r="D162" s="279">
        <v>392.05</v>
      </c>
      <c r="E162" s="279">
        <v>383.6</v>
      </c>
      <c r="F162" s="279">
        <v>376.90000000000003</v>
      </c>
      <c r="G162" s="279">
        <v>368.45000000000005</v>
      </c>
      <c r="H162" s="279">
        <v>398.75</v>
      </c>
      <c r="I162" s="279">
        <v>407.19999999999993</v>
      </c>
      <c r="J162" s="279">
        <v>413.9</v>
      </c>
      <c r="K162" s="277">
        <v>400.5</v>
      </c>
      <c r="L162" s="277">
        <v>385.35</v>
      </c>
      <c r="M162" s="277">
        <v>9.3155000000000001</v>
      </c>
    </row>
    <row r="163" spans="1:13">
      <c r="A163" s="301">
        <v>154</v>
      </c>
      <c r="B163" s="277" t="s">
        <v>272</v>
      </c>
      <c r="C163" s="277">
        <v>3059.55</v>
      </c>
      <c r="D163" s="279">
        <v>3058.9166666666665</v>
      </c>
      <c r="E163" s="279">
        <v>3038.083333333333</v>
      </c>
      <c r="F163" s="279">
        <v>3016.6166666666663</v>
      </c>
      <c r="G163" s="279">
        <v>2995.7833333333328</v>
      </c>
      <c r="H163" s="279">
        <v>3080.3833333333332</v>
      </c>
      <c r="I163" s="279">
        <v>3101.2166666666662</v>
      </c>
      <c r="J163" s="279">
        <v>3122.6833333333334</v>
      </c>
      <c r="K163" s="277">
        <v>3079.75</v>
      </c>
      <c r="L163" s="277">
        <v>3037.45</v>
      </c>
      <c r="M163" s="277">
        <v>0.65569999999999995</v>
      </c>
    </row>
    <row r="164" spans="1:13">
      <c r="A164" s="301">
        <v>155</v>
      </c>
      <c r="B164" s="277" t="s">
        <v>157</v>
      </c>
      <c r="C164" s="277">
        <v>88.75</v>
      </c>
      <c r="D164" s="279">
        <v>89.533333333333346</v>
      </c>
      <c r="E164" s="279">
        <v>87.616666666666688</v>
      </c>
      <c r="F164" s="279">
        <v>86.483333333333348</v>
      </c>
      <c r="G164" s="279">
        <v>84.566666666666691</v>
      </c>
      <c r="H164" s="279">
        <v>90.666666666666686</v>
      </c>
      <c r="I164" s="279">
        <v>92.583333333333343</v>
      </c>
      <c r="J164" s="279">
        <v>93.716666666666683</v>
      </c>
      <c r="K164" s="277">
        <v>91.45</v>
      </c>
      <c r="L164" s="277">
        <v>88.4</v>
      </c>
      <c r="M164" s="277">
        <v>7.5047600000000001</v>
      </c>
    </row>
    <row r="165" spans="1:13">
      <c r="A165" s="301">
        <v>156</v>
      </c>
      <c r="B165" s="277" t="s">
        <v>158</v>
      </c>
      <c r="C165" s="277">
        <v>68.45</v>
      </c>
      <c r="D165" s="279">
        <v>69.233333333333334</v>
      </c>
      <c r="E165" s="279">
        <v>67.466666666666669</v>
      </c>
      <c r="F165" s="279">
        <v>66.483333333333334</v>
      </c>
      <c r="G165" s="279">
        <v>64.716666666666669</v>
      </c>
      <c r="H165" s="279">
        <v>70.216666666666669</v>
      </c>
      <c r="I165" s="279">
        <v>71.983333333333348</v>
      </c>
      <c r="J165" s="279">
        <v>72.966666666666669</v>
      </c>
      <c r="K165" s="277">
        <v>71</v>
      </c>
      <c r="L165" s="277">
        <v>68.25</v>
      </c>
      <c r="M165" s="277">
        <v>213.4829</v>
      </c>
    </row>
    <row r="166" spans="1:13">
      <c r="A166" s="301">
        <v>157</v>
      </c>
      <c r="B166" s="277" t="s">
        <v>159</v>
      </c>
      <c r="C166" s="277">
        <v>20820.650000000001</v>
      </c>
      <c r="D166" s="279">
        <v>20968.55</v>
      </c>
      <c r="E166" s="279">
        <v>20502.099999999999</v>
      </c>
      <c r="F166" s="279">
        <v>20183.55</v>
      </c>
      <c r="G166" s="279">
        <v>19717.099999999999</v>
      </c>
      <c r="H166" s="279">
        <v>21287.1</v>
      </c>
      <c r="I166" s="279">
        <v>21753.550000000003</v>
      </c>
      <c r="J166" s="279">
        <v>22072.1</v>
      </c>
      <c r="K166" s="277">
        <v>21435</v>
      </c>
      <c r="L166" s="277">
        <v>20650</v>
      </c>
      <c r="M166" s="277">
        <v>0.52747999999999995</v>
      </c>
    </row>
    <row r="167" spans="1:13">
      <c r="A167" s="301">
        <v>158</v>
      </c>
      <c r="B167" s="277" t="s">
        <v>160</v>
      </c>
      <c r="C167" s="277">
        <v>1317.8</v>
      </c>
      <c r="D167" s="279">
        <v>1320.6666666666665</v>
      </c>
      <c r="E167" s="279">
        <v>1301.2333333333331</v>
      </c>
      <c r="F167" s="279">
        <v>1284.6666666666665</v>
      </c>
      <c r="G167" s="279">
        <v>1265.2333333333331</v>
      </c>
      <c r="H167" s="279">
        <v>1337.2333333333331</v>
      </c>
      <c r="I167" s="279">
        <v>1356.6666666666665</v>
      </c>
      <c r="J167" s="279">
        <v>1373.2333333333331</v>
      </c>
      <c r="K167" s="277">
        <v>1340.1</v>
      </c>
      <c r="L167" s="277">
        <v>1304.0999999999999</v>
      </c>
      <c r="M167" s="277">
        <v>8.0893499999999996</v>
      </c>
    </row>
    <row r="168" spans="1:13">
      <c r="A168" s="301">
        <v>159</v>
      </c>
      <c r="B168" s="277" t="s">
        <v>161</v>
      </c>
      <c r="C168" s="277">
        <v>220.2</v>
      </c>
      <c r="D168" s="279">
        <v>219.73333333333335</v>
      </c>
      <c r="E168" s="279">
        <v>217.16666666666669</v>
      </c>
      <c r="F168" s="279">
        <v>214.13333333333333</v>
      </c>
      <c r="G168" s="279">
        <v>211.56666666666666</v>
      </c>
      <c r="H168" s="279">
        <v>222.76666666666671</v>
      </c>
      <c r="I168" s="279">
        <v>225.33333333333337</v>
      </c>
      <c r="J168" s="279">
        <v>228.36666666666673</v>
      </c>
      <c r="K168" s="277">
        <v>222.3</v>
      </c>
      <c r="L168" s="277">
        <v>216.7</v>
      </c>
      <c r="M168" s="277">
        <v>32.471989999999998</v>
      </c>
    </row>
    <row r="169" spans="1:13">
      <c r="A169" s="301">
        <v>160</v>
      </c>
      <c r="B169" s="277" t="s">
        <v>162</v>
      </c>
      <c r="C169" s="277">
        <v>86.85</v>
      </c>
      <c r="D169" s="279">
        <v>87.383333333333326</v>
      </c>
      <c r="E169" s="279">
        <v>85.316666666666649</v>
      </c>
      <c r="F169" s="279">
        <v>83.783333333333317</v>
      </c>
      <c r="G169" s="279">
        <v>81.71666666666664</v>
      </c>
      <c r="H169" s="279">
        <v>88.916666666666657</v>
      </c>
      <c r="I169" s="279">
        <v>90.98333333333332</v>
      </c>
      <c r="J169" s="279">
        <v>92.516666666666666</v>
      </c>
      <c r="K169" s="277">
        <v>89.45</v>
      </c>
      <c r="L169" s="277">
        <v>85.85</v>
      </c>
      <c r="M169" s="277">
        <v>60.788310000000003</v>
      </c>
    </row>
    <row r="170" spans="1:13">
      <c r="A170" s="301">
        <v>161</v>
      </c>
      <c r="B170" s="277" t="s">
        <v>275</v>
      </c>
      <c r="C170" s="277">
        <v>5003.2</v>
      </c>
      <c r="D170" s="279">
        <v>4984.4000000000005</v>
      </c>
      <c r="E170" s="279">
        <v>4948.8000000000011</v>
      </c>
      <c r="F170" s="279">
        <v>4894.4000000000005</v>
      </c>
      <c r="G170" s="279">
        <v>4858.8000000000011</v>
      </c>
      <c r="H170" s="279">
        <v>5038.8000000000011</v>
      </c>
      <c r="I170" s="279">
        <v>5074.4000000000015</v>
      </c>
      <c r="J170" s="279">
        <v>5128.8000000000011</v>
      </c>
      <c r="K170" s="277">
        <v>5020</v>
      </c>
      <c r="L170" s="277">
        <v>4930</v>
      </c>
      <c r="M170" s="277">
        <v>0.50390999999999997</v>
      </c>
    </row>
    <row r="171" spans="1:13">
      <c r="A171" s="301">
        <v>162</v>
      </c>
      <c r="B171" s="277" t="s">
        <v>277</v>
      </c>
      <c r="C171" s="277">
        <v>9942.7000000000007</v>
      </c>
      <c r="D171" s="279">
        <v>9926.4</v>
      </c>
      <c r="E171" s="279">
        <v>9876.3499999999985</v>
      </c>
      <c r="F171" s="279">
        <v>9809.9999999999982</v>
      </c>
      <c r="G171" s="279">
        <v>9759.9499999999971</v>
      </c>
      <c r="H171" s="279">
        <v>9992.75</v>
      </c>
      <c r="I171" s="279">
        <v>10042.799999999999</v>
      </c>
      <c r="J171" s="279">
        <v>10109.150000000001</v>
      </c>
      <c r="K171" s="277">
        <v>9976.4500000000007</v>
      </c>
      <c r="L171" s="277">
        <v>9860.0499999999993</v>
      </c>
      <c r="M171" s="277">
        <v>7.3179999999999995E-2</v>
      </c>
    </row>
    <row r="172" spans="1:13">
      <c r="A172" s="301">
        <v>163</v>
      </c>
      <c r="B172" s="277" t="s">
        <v>163</v>
      </c>
      <c r="C172" s="277">
        <v>1486.55</v>
      </c>
      <c r="D172" s="279">
        <v>1490.9666666666665</v>
      </c>
      <c r="E172" s="279">
        <v>1468.133333333333</v>
      </c>
      <c r="F172" s="279">
        <v>1449.7166666666665</v>
      </c>
      <c r="G172" s="279">
        <v>1426.883333333333</v>
      </c>
      <c r="H172" s="279">
        <v>1509.383333333333</v>
      </c>
      <c r="I172" s="279">
        <v>1532.2166666666665</v>
      </c>
      <c r="J172" s="279">
        <v>1550.633333333333</v>
      </c>
      <c r="K172" s="277">
        <v>1513.8</v>
      </c>
      <c r="L172" s="277">
        <v>1472.55</v>
      </c>
      <c r="M172" s="277">
        <v>5.8366100000000003</v>
      </c>
    </row>
    <row r="173" spans="1:13">
      <c r="A173" s="301">
        <v>164</v>
      </c>
      <c r="B173" s="277" t="s">
        <v>273</v>
      </c>
      <c r="C173" s="277">
        <v>2039.75</v>
      </c>
      <c r="D173" s="279">
        <v>2042.5166666666667</v>
      </c>
      <c r="E173" s="279">
        <v>2017.2333333333331</v>
      </c>
      <c r="F173" s="279">
        <v>1994.7166666666665</v>
      </c>
      <c r="G173" s="279">
        <v>1969.4333333333329</v>
      </c>
      <c r="H173" s="279">
        <v>2065.0333333333333</v>
      </c>
      <c r="I173" s="279">
        <v>2090.3166666666666</v>
      </c>
      <c r="J173" s="279">
        <v>2112.8333333333335</v>
      </c>
      <c r="K173" s="277">
        <v>2067.8000000000002</v>
      </c>
      <c r="L173" s="277">
        <v>2020</v>
      </c>
      <c r="M173" s="277">
        <v>1.1727399999999999</v>
      </c>
    </row>
    <row r="174" spans="1:13">
      <c r="A174" s="301">
        <v>165</v>
      </c>
      <c r="B174" s="277" t="s">
        <v>164</v>
      </c>
      <c r="C174" s="277">
        <v>27.8</v>
      </c>
      <c r="D174" s="279">
        <v>28.083333333333332</v>
      </c>
      <c r="E174" s="279">
        <v>27.466666666666665</v>
      </c>
      <c r="F174" s="279">
        <v>27.133333333333333</v>
      </c>
      <c r="G174" s="279">
        <v>26.516666666666666</v>
      </c>
      <c r="H174" s="279">
        <v>28.416666666666664</v>
      </c>
      <c r="I174" s="279">
        <v>29.033333333333331</v>
      </c>
      <c r="J174" s="279">
        <v>29.366666666666664</v>
      </c>
      <c r="K174" s="277">
        <v>28.7</v>
      </c>
      <c r="L174" s="277">
        <v>27.75</v>
      </c>
      <c r="M174" s="277">
        <v>315.75258000000002</v>
      </c>
    </row>
    <row r="175" spans="1:13">
      <c r="A175" s="301">
        <v>166</v>
      </c>
      <c r="B175" s="277" t="s">
        <v>274</v>
      </c>
      <c r="C175" s="277">
        <v>354.3</v>
      </c>
      <c r="D175" s="279">
        <v>353.16666666666669</v>
      </c>
      <c r="E175" s="279">
        <v>350.13333333333338</v>
      </c>
      <c r="F175" s="279">
        <v>345.9666666666667</v>
      </c>
      <c r="G175" s="279">
        <v>342.93333333333339</v>
      </c>
      <c r="H175" s="279">
        <v>357.33333333333337</v>
      </c>
      <c r="I175" s="279">
        <v>360.36666666666667</v>
      </c>
      <c r="J175" s="279">
        <v>364.53333333333336</v>
      </c>
      <c r="K175" s="277">
        <v>356.2</v>
      </c>
      <c r="L175" s="277">
        <v>349</v>
      </c>
      <c r="M175" s="277">
        <v>3.8754200000000001</v>
      </c>
    </row>
    <row r="176" spans="1:13">
      <c r="A176" s="301">
        <v>167</v>
      </c>
      <c r="B176" s="277" t="s">
        <v>491</v>
      </c>
      <c r="C176" s="277">
        <v>813.5</v>
      </c>
      <c r="D176" s="279">
        <v>817.9</v>
      </c>
      <c r="E176" s="279">
        <v>804.8</v>
      </c>
      <c r="F176" s="279">
        <v>796.1</v>
      </c>
      <c r="G176" s="279">
        <v>783</v>
      </c>
      <c r="H176" s="279">
        <v>826.59999999999991</v>
      </c>
      <c r="I176" s="279">
        <v>839.7</v>
      </c>
      <c r="J176" s="279">
        <v>848.39999999999986</v>
      </c>
      <c r="K176" s="277">
        <v>831</v>
      </c>
      <c r="L176" s="277">
        <v>809.2</v>
      </c>
      <c r="M176" s="277">
        <v>1.37649</v>
      </c>
    </row>
    <row r="177" spans="1:13">
      <c r="A177" s="301">
        <v>168</v>
      </c>
      <c r="B177" s="277" t="s">
        <v>165</v>
      </c>
      <c r="C177" s="277">
        <v>158.30000000000001</v>
      </c>
      <c r="D177" s="279">
        <v>159.13333333333333</v>
      </c>
      <c r="E177" s="279">
        <v>157.16666666666666</v>
      </c>
      <c r="F177" s="279">
        <v>156.03333333333333</v>
      </c>
      <c r="G177" s="279">
        <v>154.06666666666666</v>
      </c>
      <c r="H177" s="279">
        <v>160.26666666666665</v>
      </c>
      <c r="I177" s="279">
        <v>162.23333333333335</v>
      </c>
      <c r="J177" s="279">
        <v>163.36666666666665</v>
      </c>
      <c r="K177" s="277">
        <v>161.1</v>
      </c>
      <c r="L177" s="277">
        <v>158</v>
      </c>
      <c r="M177" s="277">
        <v>72.865840000000006</v>
      </c>
    </row>
    <row r="178" spans="1:13">
      <c r="A178" s="301">
        <v>169</v>
      </c>
      <c r="B178" s="277" t="s">
        <v>276</v>
      </c>
      <c r="C178" s="277">
        <v>259.60000000000002</v>
      </c>
      <c r="D178" s="279">
        <v>260.61666666666667</v>
      </c>
      <c r="E178" s="279">
        <v>256.63333333333333</v>
      </c>
      <c r="F178" s="279">
        <v>253.66666666666663</v>
      </c>
      <c r="G178" s="279">
        <v>249.68333333333328</v>
      </c>
      <c r="H178" s="279">
        <v>263.58333333333337</v>
      </c>
      <c r="I178" s="279">
        <v>267.56666666666672</v>
      </c>
      <c r="J178" s="279">
        <v>270.53333333333342</v>
      </c>
      <c r="K178" s="277">
        <v>264.60000000000002</v>
      </c>
      <c r="L178" s="277">
        <v>257.64999999999998</v>
      </c>
      <c r="M178" s="277">
        <v>4.1125100000000003</v>
      </c>
    </row>
    <row r="179" spans="1:13">
      <c r="A179" s="301">
        <v>170</v>
      </c>
      <c r="B179" s="277" t="s">
        <v>278</v>
      </c>
      <c r="C179" s="277">
        <v>414.4</v>
      </c>
      <c r="D179" s="279">
        <v>417.13333333333338</v>
      </c>
      <c r="E179" s="279">
        <v>410.26666666666677</v>
      </c>
      <c r="F179" s="279">
        <v>406.13333333333338</v>
      </c>
      <c r="G179" s="279">
        <v>399.26666666666677</v>
      </c>
      <c r="H179" s="279">
        <v>421.26666666666677</v>
      </c>
      <c r="I179" s="279">
        <v>428.13333333333344</v>
      </c>
      <c r="J179" s="279">
        <v>432.26666666666677</v>
      </c>
      <c r="K179" s="277">
        <v>424</v>
      </c>
      <c r="L179" s="277">
        <v>413</v>
      </c>
      <c r="M179" s="277">
        <v>1.19119</v>
      </c>
    </row>
    <row r="180" spans="1:13">
      <c r="A180" s="301">
        <v>171</v>
      </c>
      <c r="B180" s="277" t="s">
        <v>279</v>
      </c>
      <c r="C180" s="277">
        <v>454.7</v>
      </c>
      <c r="D180" s="279">
        <v>456.61666666666662</v>
      </c>
      <c r="E180" s="279">
        <v>450.28333333333325</v>
      </c>
      <c r="F180" s="279">
        <v>445.86666666666662</v>
      </c>
      <c r="G180" s="279">
        <v>439.53333333333325</v>
      </c>
      <c r="H180" s="279">
        <v>461.03333333333325</v>
      </c>
      <c r="I180" s="279">
        <v>467.36666666666662</v>
      </c>
      <c r="J180" s="279">
        <v>471.78333333333325</v>
      </c>
      <c r="K180" s="277">
        <v>462.95</v>
      </c>
      <c r="L180" s="277">
        <v>452.2</v>
      </c>
      <c r="M180" s="277">
        <v>0.80100000000000005</v>
      </c>
    </row>
    <row r="181" spans="1:13">
      <c r="A181" s="301">
        <v>172</v>
      </c>
      <c r="B181" s="277" t="s">
        <v>167</v>
      </c>
      <c r="C181" s="277">
        <v>769.35</v>
      </c>
      <c r="D181" s="279">
        <v>769.69999999999993</v>
      </c>
      <c r="E181" s="279">
        <v>762.39999999999986</v>
      </c>
      <c r="F181" s="279">
        <v>755.44999999999993</v>
      </c>
      <c r="G181" s="279">
        <v>748.14999999999986</v>
      </c>
      <c r="H181" s="279">
        <v>776.64999999999986</v>
      </c>
      <c r="I181" s="279">
        <v>783.94999999999982</v>
      </c>
      <c r="J181" s="279">
        <v>790.89999999999986</v>
      </c>
      <c r="K181" s="277">
        <v>777</v>
      </c>
      <c r="L181" s="277">
        <v>762.75</v>
      </c>
      <c r="M181" s="277">
        <v>10.40165</v>
      </c>
    </row>
    <row r="182" spans="1:13">
      <c r="A182" s="301">
        <v>173</v>
      </c>
      <c r="B182" s="277" t="s">
        <v>168</v>
      </c>
      <c r="C182" s="277">
        <v>173.85</v>
      </c>
      <c r="D182" s="279">
        <v>175.85</v>
      </c>
      <c r="E182" s="279">
        <v>170.7</v>
      </c>
      <c r="F182" s="279">
        <v>167.54999999999998</v>
      </c>
      <c r="G182" s="279">
        <v>162.39999999999998</v>
      </c>
      <c r="H182" s="279">
        <v>179</v>
      </c>
      <c r="I182" s="279">
        <v>184.15000000000003</v>
      </c>
      <c r="J182" s="279">
        <v>187.3</v>
      </c>
      <c r="K182" s="277">
        <v>181</v>
      </c>
      <c r="L182" s="277">
        <v>172.7</v>
      </c>
      <c r="M182" s="277">
        <v>150.91359</v>
      </c>
    </row>
    <row r="183" spans="1:13">
      <c r="A183" s="301">
        <v>174</v>
      </c>
      <c r="B183" s="277" t="s">
        <v>169</v>
      </c>
      <c r="C183" s="277">
        <v>99.05</v>
      </c>
      <c r="D183" s="279">
        <v>99.766666666666666</v>
      </c>
      <c r="E183" s="279">
        <v>97.733333333333334</v>
      </c>
      <c r="F183" s="279">
        <v>96.416666666666671</v>
      </c>
      <c r="G183" s="279">
        <v>94.38333333333334</v>
      </c>
      <c r="H183" s="279">
        <v>101.08333333333333</v>
      </c>
      <c r="I183" s="279">
        <v>103.11666666666666</v>
      </c>
      <c r="J183" s="279">
        <v>104.43333333333332</v>
      </c>
      <c r="K183" s="277">
        <v>101.8</v>
      </c>
      <c r="L183" s="277">
        <v>98.45</v>
      </c>
      <c r="M183" s="277">
        <v>111.87087</v>
      </c>
    </row>
    <row r="184" spans="1:13">
      <c r="A184" s="301">
        <v>175</v>
      </c>
      <c r="B184" s="277" t="s">
        <v>170</v>
      </c>
      <c r="C184" s="277">
        <v>2239.25</v>
      </c>
      <c r="D184" s="279">
        <v>2243.1166666666668</v>
      </c>
      <c r="E184" s="279">
        <v>2218.2333333333336</v>
      </c>
      <c r="F184" s="279">
        <v>2197.2166666666667</v>
      </c>
      <c r="G184" s="279">
        <v>2172.3333333333335</v>
      </c>
      <c r="H184" s="279">
        <v>2264.1333333333337</v>
      </c>
      <c r="I184" s="279">
        <v>2289.0166666666669</v>
      </c>
      <c r="J184" s="279">
        <v>2310.0333333333338</v>
      </c>
      <c r="K184" s="277">
        <v>2268</v>
      </c>
      <c r="L184" s="277">
        <v>2222.1</v>
      </c>
      <c r="M184" s="277">
        <v>97.275080000000003</v>
      </c>
    </row>
    <row r="185" spans="1:13">
      <c r="A185" s="301">
        <v>176</v>
      </c>
      <c r="B185" s="277" t="s">
        <v>171</v>
      </c>
      <c r="C185" s="277">
        <v>33.75</v>
      </c>
      <c r="D185" s="279">
        <v>34</v>
      </c>
      <c r="E185" s="279">
        <v>33.299999999999997</v>
      </c>
      <c r="F185" s="279">
        <v>32.849999999999994</v>
      </c>
      <c r="G185" s="279">
        <v>32.149999999999991</v>
      </c>
      <c r="H185" s="279">
        <v>34.450000000000003</v>
      </c>
      <c r="I185" s="279">
        <v>35.150000000000006</v>
      </c>
      <c r="J185" s="279">
        <v>35.600000000000009</v>
      </c>
      <c r="K185" s="277">
        <v>34.700000000000003</v>
      </c>
      <c r="L185" s="277">
        <v>33.549999999999997</v>
      </c>
      <c r="M185" s="277">
        <v>215.27365</v>
      </c>
    </row>
    <row r="186" spans="1:13">
      <c r="A186" s="301">
        <v>177</v>
      </c>
      <c r="B186" s="277" t="s">
        <v>3523</v>
      </c>
      <c r="C186" s="277">
        <v>847.3</v>
      </c>
      <c r="D186" s="279">
        <v>847.11666666666667</v>
      </c>
      <c r="E186" s="279">
        <v>841.48333333333335</v>
      </c>
      <c r="F186" s="279">
        <v>835.66666666666663</v>
      </c>
      <c r="G186" s="279">
        <v>830.0333333333333</v>
      </c>
      <c r="H186" s="279">
        <v>852.93333333333339</v>
      </c>
      <c r="I186" s="279">
        <v>858.56666666666683</v>
      </c>
      <c r="J186" s="279">
        <v>864.38333333333344</v>
      </c>
      <c r="K186" s="277">
        <v>852.75</v>
      </c>
      <c r="L186" s="277">
        <v>841.3</v>
      </c>
      <c r="M186" s="277">
        <v>7.7707300000000004</v>
      </c>
    </row>
    <row r="187" spans="1:13">
      <c r="A187" s="301">
        <v>178</v>
      </c>
      <c r="B187" s="277" t="s">
        <v>280</v>
      </c>
      <c r="C187" s="277">
        <v>821.05</v>
      </c>
      <c r="D187" s="279">
        <v>825.01666666666677</v>
      </c>
      <c r="E187" s="279">
        <v>814.03333333333353</v>
      </c>
      <c r="F187" s="279">
        <v>807.01666666666677</v>
      </c>
      <c r="G187" s="279">
        <v>796.03333333333353</v>
      </c>
      <c r="H187" s="279">
        <v>832.03333333333353</v>
      </c>
      <c r="I187" s="279">
        <v>843.01666666666688</v>
      </c>
      <c r="J187" s="279">
        <v>850.03333333333353</v>
      </c>
      <c r="K187" s="277">
        <v>836</v>
      </c>
      <c r="L187" s="277">
        <v>818</v>
      </c>
      <c r="M187" s="277">
        <v>13.13341</v>
      </c>
    </row>
    <row r="188" spans="1:13">
      <c r="A188" s="301">
        <v>179</v>
      </c>
      <c r="B188" s="277" t="s">
        <v>172</v>
      </c>
      <c r="C188" s="277">
        <v>191.5</v>
      </c>
      <c r="D188" s="279">
        <v>192.61666666666667</v>
      </c>
      <c r="E188" s="279">
        <v>189.43333333333334</v>
      </c>
      <c r="F188" s="279">
        <v>187.36666666666667</v>
      </c>
      <c r="G188" s="279">
        <v>184.18333333333334</v>
      </c>
      <c r="H188" s="279">
        <v>194.68333333333334</v>
      </c>
      <c r="I188" s="279">
        <v>197.86666666666667</v>
      </c>
      <c r="J188" s="279">
        <v>199.93333333333334</v>
      </c>
      <c r="K188" s="277">
        <v>195.8</v>
      </c>
      <c r="L188" s="277">
        <v>190.55</v>
      </c>
      <c r="M188" s="277">
        <v>433.51954000000001</v>
      </c>
    </row>
    <row r="189" spans="1:13">
      <c r="A189" s="301">
        <v>180</v>
      </c>
      <c r="B189" s="277" t="s">
        <v>173</v>
      </c>
      <c r="C189" s="277">
        <v>20735.55</v>
      </c>
      <c r="D189" s="279">
        <v>20691.850000000002</v>
      </c>
      <c r="E189" s="279">
        <v>20533.700000000004</v>
      </c>
      <c r="F189" s="279">
        <v>20331.850000000002</v>
      </c>
      <c r="G189" s="279">
        <v>20173.700000000004</v>
      </c>
      <c r="H189" s="279">
        <v>20893.700000000004</v>
      </c>
      <c r="I189" s="279">
        <v>21051.850000000006</v>
      </c>
      <c r="J189" s="279">
        <v>21253.700000000004</v>
      </c>
      <c r="K189" s="277">
        <v>20850</v>
      </c>
      <c r="L189" s="277">
        <v>20490</v>
      </c>
      <c r="M189" s="277">
        <v>0.63460000000000005</v>
      </c>
    </row>
    <row r="190" spans="1:13">
      <c r="A190" s="301">
        <v>181</v>
      </c>
      <c r="B190" s="277" t="s">
        <v>174</v>
      </c>
      <c r="C190" s="277">
        <v>1294.05</v>
      </c>
      <c r="D190" s="279">
        <v>1287.1333333333334</v>
      </c>
      <c r="E190" s="279">
        <v>1275.2666666666669</v>
      </c>
      <c r="F190" s="279">
        <v>1256.4833333333333</v>
      </c>
      <c r="G190" s="279">
        <v>1244.6166666666668</v>
      </c>
      <c r="H190" s="279">
        <v>1305.916666666667</v>
      </c>
      <c r="I190" s="279">
        <v>1317.7833333333333</v>
      </c>
      <c r="J190" s="279">
        <v>1336.5666666666671</v>
      </c>
      <c r="K190" s="277">
        <v>1299</v>
      </c>
      <c r="L190" s="277">
        <v>1268.3499999999999</v>
      </c>
      <c r="M190" s="277">
        <v>6.24397</v>
      </c>
    </row>
    <row r="191" spans="1:13">
      <c r="A191" s="301">
        <v>182</v>
      </c>
      <c r="B191" s="277" t="s">
        <v>175</v>
      </c>
      <c r="C191" s="277">
        <v>4263</v>
      </c>
      <c r="D191" s="279">
        <v>4243.2666666666664</v>
      </c>
      <c r="E191" s="279">
        <v>4190.4333333333325</v>
      </c>
      <c r="F191" s="279">
        <v>4117.8666666666659</v>
      </c>
      <c r="G191" s="279">
        <v>4065.0333333333319</v>
      </c>
      <c r="H191" s="279">
        <v>4315.833333333333</v>
      </c>
      <c r="I191" s="279">
        <v>4368.666666666667</v>
      </c>
      <c r="J191" s="279">
        <v>4441.2333333333336</v>
      </c>
      <c r="K191" s="277">
        <v>4296.1000000000004</v>
      </c>
      <c r="L191" s="277">
        <v>4170.7</v>
      </c>
      <c r="M191" s="277">
        <v>3.0435699999999999</v>
      </c>
    </row>
    <row r="192" spans="1:13">
      <c r="A192" s="301">
        <v>183</v>
      </c>
      <c r="B192" s="277" t="s">
        <v>176</v>
      </c>
      <c r="C192" s="277">
        <v>639.04999999999995</v>
      </c>
      <c r="D192" s="279">
        <v>641.76666666666665</v>
      </c>
      <c r="E192" s="279">
        <v>630.33333333333326</v>
      </c>
      <c r="F192" s="279">
        <v>621.61666666666656</v>
      </c>
      <c r="G192" s="279">
        <v>610.18333333333317</v>
      </c>
      <c r="H192" s="279">
        <v>650.48333333333335</v>
      </c>
      <c r="I192" s="279">
        <v>661.91666666666674</v>
      </c>
      <c r="J192" s="279">
        <v>670.63333333333344</v>
      </c>
      <c r="K192" s="277">
        <v>653.20000000000005</v>
      </c>
      <c r="L192" s="277">
        <v>633.04999999999995</v>
      </c>
      <c r="M192" s="277">
        <v>33.870530000000002</v>
      </c>
    </row>
    <row r="193" spans="1:13">
      <c r="A193" s="301">
        <v>184</v>
      </c>
      <c r="B193" s="277" t="s">
        <v>178</v>
      </c>
      <c r="C193" s="277">
        <v>524.1</v>
      </c>
      <c r="D193" s="279">
        <v>520.61666666666667</v>
      </c>
      <c r="E193" s="279">
        <v>515.23333333333335</v>
      </c>
      <c r="F193" s="279">
        <v>506.36666666666667</v>
      </c>
      <c r="G193" s="279">
        <v>500.98333333333335</v>
      </c>
      <c r="H193" s="279">
        <v>529.48333333333335</v>
      </c>
      <c r="I193" s="279">
        <v>534.86666666666679</v>
      </c>
      <c r="J193" s="279">
        <v>543.73333333333335</v>
      </c>
      <c r="K193" s="277">
        <v>526</v>
      </c>
      <c r="L193" s="277">
        <v>511.75</v>
      </c>
      <c r="M193" s="277">
        <v>93.927589999999995</v>
      </c>
    </row>
    <row r="194" spans="1:13">
      <c r="A194" s="301">
        <v>185</v>
      </c>
      <c r="B194" s="277" t="s">
        <v>179</v>
      </c>
      <c r="C194" s="277">
        <v>466.6</v>
      </c>
      <c r="D194" s="279">
        <v>468.76666666666665</v>
      </c>
      <c r="E194" s="279">
        <v>461.13333333333333</v>
      </c>
      <c r="F194" s="279">
        <v>455.66666666666669</v>
      </c>
      <c r="G194" s="279">
        <v>448.03333333333336</v>
      </c>
      <c r="H194" s="279">
        <v>474.23333333333329</v>
      </c>
      <c r="I194" s="279">
        <v>481.86666666666662</v>
      </c>
      <c r="J194" s="279">
        <v>487.33333333333326</v>
      </c>
      <c r="K194" s="277">
        <v>476.4</v>
      </c>
      <c r="L194" s="277">
        <v>463.3</v>
      </c>
      <c r="M194" s="277">
        <v>24.629270000000002</v>
      </c>
    </row>
    <row r="195" spans="1:13">
      <c r="A195" s="301">
        <v>186</v>
      </c>
      <c r="B195" s="277" t="s">
        <v>282</v>
      </c>
      <c r="C195" s="277">
        <v>553.79999999999995</v>
      </c>
      <c r="D195" s="279">
        <v>559</v>
      </c>
      <c r="E195" s="279">
        <v>546</v>
      </c>
      <c r="F195" s="279">
        <v>538.20000000000005</v>
      </c>
      <c r="G195" s="279">
        <v>525.20000000000005</v>
      </c>
      <c r="H195" s="279">
        <v>566.79999999999995</v>
      </c>
      <c r="I195" s="279">
        <v>579.79999999999995</v>
      </c>
      <c r="J195" s="279">
        <v>587.59999999999991</v>
      </c>
      <c r="K195" s="277">
        <v>572</v>
      </c>
      <c r="L195" s="277">
        <v>551.20000000000005</v>
      </c>
      <c r="M195" s="277">
        <v>9.3243100000000005</v>
      </c>
    </row>
    <row r="196" spans="1:13">
      <c r="A196" s="301">
        <v>187</v>
      </c>
      <c r="B196" s="277" t="s">
        <v>3464</v>
      </c>
      <c r="C196" s="277">
        <v>488.25</v>
      </c>
      <c r="D196" s="279">
        <v>493.84999999999997</v>
      </c>
      <c r="E196" s="279">
        <v>479.39999999999992</v>
      </c>
      <c r="F196" s="279">
        <v>470.54999999999995</v>
      </c>
      <c r="G196" s="279">
        <v>456.09999999999991</v>
      </c>
      <c r="H196" s="279">
        <v>502.69999999999993</v>
      </c>
      <c r="I196" s="279">
        <v>517.15</v>
      </c>
      <c r="J196" s="279">
        <v>526</v>
      </c>
      <c r="K196" s="277">
        <v>508.3</v>
      </c>
      <c r="L196" s="277">
        <v>485</v>
      </c>
      <c r="M196" s="277">
        <v>54.198039999999999</v>
      </c>
    </row>
    <row r="197" spans="1:13">
      <c r="A197" s="301">
        <v>188</v>
      </c>
      <c r="B197" s="268" t="s">
        <v>183</v>
      </c>
      <c r="C197" s="268">
        <v>140.94999999999999</v>
      </c>
      <c r="D197" s="308">
        <v>141.35</v>
      </c>
      <c r="E197" s="308">
        <v>139.19999999999999</v>
      </c>
      <c r="F197" s="308">
        <v>137.44999999999999</v>
      </c>
      <c r="G197" s="308">
        <v>135.29999999999998</v>
      </c>
      <c r="H197" s="308">
        <v>143.1</v>
      </c>
      <c r="I197" s="308">
        <v>145.25000000000003</v>
      </c>
      <c r="J197" s="308">
        <v>147</v>
      </c>
      <c r="K197" s="268">
        <v>143.5</v>
      </c>
      <c r="L197" s="268">
        <v>139.6</v>
      </c>
      <c r="M197" s="268">
        <v>409.43141000000003</v>
      </c>
    </row>
    <row r="198" spans="1:13">
      <c r="A198" s="301">
        <v>189</v>
      </c>
      <c r="B198" s="268" t="s">
        <v>185</v>
      </c>
      <c r="C198" s="268">
        <v>55</v>
      </c>
      <c r="D198" s="308">
        <v>55.083333333333336</v>
      </c>
      <c r="E198" s="308">
        <v>53.666666666666671</v>
      </c>
      <c r="F198" s="308">
        <v>52.333333333333336</v>
      </c>
      <c r="G198" s="308">
        <v>50.916666666666671</v>
      </c>
      <c r="H198" s="308">
        <v>56.416666666666671</v>
      </c>
      <c r="I198" s="308">
        <v>57.833333333333343</v>
      </c>
      <c r="J198" s="308">
        <v>59.166666666666671</v>
      </c>
      <c r="K198" s="268">
        <v>56.5</v>
      </c>
      <c r="L198" s="268">
        <v>53.75</v>
      </c>
      <c r="M198" s="268">
        <v>167.37370000000001</v>
      </c>
    </row>
    <row r="199" spans="1:13">
      <c r="A199" s="301">
        <v>190</v>
      </c>
      <c r="B199" s="268" t="s">
        <v>186</v>
      </c>
      <c r="C199" s="268">
        <v>373.65</v>
      </c>
      <c r="D199" s="308">
        <v>376.11666666666662</v>
      </c>
      <c r="E199" s="308">
        <v>369.23333333333323</v>
      </c>
      <c r="F199" s="308">
        <v>364.81666666666661</v>
      </c>
      <c r="G199" s="308">
        <v>357.93333333333322</v>
      </c>
      <c r="H199" s="308">
        <v>380.53333333333325</v>
      </c>
      <c r="I199" s="308">
        <v>387.41666666666657</v>
      </c>
      <c r="J199" s="308">
        <v>391.83333333333326</v>
      </c>
      <c r="K199" s="268">
        <v>383</v>
      </c>
      <c r="L199" s="268">
        <v>371.7</v>
      </c>
      <c r="M199" s="268">
        <v>141.11169000000001</v>
      </c>
    </row>
    <row r="200" spans="1:13">
      <c r="A200" s="301">
        <v>191</v>
      </c>
      <c r="B200" s="268" t="s">
        <v>187</v>
      </c>
      <c r="C200" s="268">
        <v>2825.7</v>
      </c>
      <c r="D200" s="308">
        <v>2836.9</v>
      </c>
      <c r="E200" s="308">
        <v>2788.8</v>
      </c>
      <c r="F200" s="308">
        <v>2751.9</v>
      </c>
      <c r="G200" s="308">
        <v>2703.8</v>
      </c>
      <c r="H200" s="308">
        <v>2873.8</v>
      </c>
      <c r="I200" s="308">
        <v>2921.8999999999996</v>
      </c>
      <c r="J200" s="308">
        <v>2958.8</v>
      </c>
      <c r="K200" s="268">
        <v>2885</v>
      </c>
      <c r="L200" s="268">
        <v>2800</v>
      </c>
      <c r="M200" s="268">
        <v>198.39825999999999</v>
      </c>
    </row>
    <row r="201" spans="1:13">
      <c r="A201" s="301">
        <v>192</v>
      </c>
      <c r="B201" s="268" t="s">
        <v>188</v>
      </c>
      <c r="C201" s="268">
        <v>860.3</v>
      </c>
      <c r="D201" s="308">
        <v>868.5</v>
      </c>
      <c r="E201" s="308">
        <v>849.45</v>
      </c>
      <c r="F201" s="308">
        <v>838.6</v>
      </c>
      <c r="G201" s="308">
        <v>819.55000000000007</v>
      </c>
      <c r="H201" s="308">
        <v>879.35</v>
      </c>
      <c r="I201" s="308">
        <v>898.4</v>
      </c>
      <c r="J201" s="308">
        <v>909.25</v>
      </c>
      <c r="K201" s="268">
        <v>887.55</v>
      </c>
      <c r="L201" s="268">
        <v>857.65</v>
      </c>
      <c r="M201" s="268">
        <v>113.9885</v>
      </c>
    </row>
    <row r="202" spans="1:13">
      <c r="A202" s="301">
        <v>193</v>
      </c>
      <c r="B202" s="268" t="s">
        <v>189</v>
      </c>
      <c r="C202" s="268">
        <v>1254.1500000000001</v>
      </c>
      <c r="D202" s="308">
        <v>1250.0999999999999</v>
      </c>
      <c r="E202" s="308">
        <v>1237.6499999999999</v>
      </c>
      <c r="F202" s="308">
        <v>1221.1499999999999</v>
      </c>
      <c r="G202" s="308">
        <v>1208.6999999999998</v>
      </c>
      <c r="H202" s="308">
        <v>1266.5999999999999</v>
      </c>
      <c r="I202" s="308">
        <v>1279.0499999999997</v>
      </c>
      <c r="J202" s="308">
        <v>1295.55</v>
      </c>
      <c r="K202" s="268">
        <v>1262.55</v>
      </c>
      <c r="L202" s="268">
        <v>1233.5999999999999</v>
      </c>
      <c r="M202" s="268">
        <v>31.449200000000001</v>
      </c>
    </row>
    <row r="203" spans="1:13">
      <c r="A203" s="301">
        <v>194</v>
      </c>
      <c r="B203" s="268" t="s">
        <v>190</v>
      </c>
      <c r="C203" s="268">
        <v>2866.45</v>
      </c>
      <c r="D203" s="308">
        <v>2855.35</v>
      </c>
      <c r="E203" s="308">
        <v>2822.7</v>
      </c>
      <c r="F203" s="308">
        <v>2778.95</v>
      </c>
      <c r="G203" s="308">
        <v>2746.2999999999997</v>
      </c>
      <c r="H203" s="308">
        <v>2899.1</v>
      </c>
      <c r="I203" s="308">
        <v>2931.7500000000005</v>
      </c>
      <c r="J203" s="308">
        <v>2975.5</v>
      </c>
      <c r="K203" s="268">
        <v>2888</v>
      </c>
      <c r="L203" s="268">
        <v>2811.6</v>
      </c>
      <c r="M203" s="268">
        <v>5.3095499999999998</v>
      </c>
    </row>
    <row r="204" spans="1:13">
      <c r="A204" s="301">
        <v>195</v>
      </c>
      <c r="B204" s="268" t="s">
        <v>191</v>
      </c>
      <c r="C204" s="268">
        <v>304.25</v>
      </c>
      <c r="D204" s="308">
        <v>306.2166666666667</v>
      </c>
      <c r="E204" s="308">
        <v>301.48333333333341</v>
      </c>
      <c r="F204" s="308">
        <v>298.7166666666667</v>
      </c>
      <c r="G204" s="308">
        <v>293.98333333333341</v>
      </c>
      <c r="H204" s="308">
        <v>308.98333333333341</v>
      </c>
      <c r="I204" s="308">
        <v>313.71666666666675</v>
      </c>
      <c r="J204" s="308">
        <v>316.48333333333341</v>
      </c>
      <c r="K204" s="268">
        <v>310.95</v>
      </c>
      <c r="L204" s="268">
        <v>303.45</v>
      </c>
      <c r="M204" s="268">
        <v>4.1695900000000004</v>
      </c>
    </row>
    <row r="205" spans="1:13">
      <c r="A205" s="301">
        <v>196</v>
      </c>
      <c r="B205" s="268" t="s">
        <v>550</v>
      </c>
      <c r="C205" s="268">
        <v>690.3</v>
      </c>
      <c r="D205" s="308">
        <v>687.43333333333328</v>
      </c>
      <c r="E205" s="308">
        <v>675.96666666666658</v>
      </c>
      <c r="F205" s="308">
        <v>661.63333333333333</v>
      </c>
      <c r="G205" s="308">
        <v>650.16666666666663</v>
      </c>
      <c r="H205" s="308">
        <v>701.76666666666654</v>
      </c>
      <c r="I205" s="308">
        <v>713.23333333333323</v>
      </c>
      <c r="J205" s="308">
        <v>727.56666666666649</v>
      </c>
      <c r="K205" s="268">
        <v>698.9</v>
      </c>
      <c r="L205" s="268">
        <v>673.1</v>
      </c>
      <c r="M205" s="268">
        <v>14.41647</v>
      </c>
    </row>
    <row r="206" spans="1:13">
      <c r="A206" s="301">
        <v>197</v>
      </c>
      <c r="B206" s="268" t="s">
        <v>192</v>
      </c>
      <c r="C206" s="268">
        <v>475.2</v>
      </c>
      <c r="D206" s="308">
        <v>477.16666666666669</v>
      </c>
      <c r="E206" s="308">
        <v>468.33333333333337</v>
      </c>
      <c r="F206" s="308">
        <v>461.4666666666667</v>
      </c>
      <c r="G206" s="308">
        <v>452.63333333333338</v>
      </c>
      <c r="H206" s="308">
        <v>484.03333333333336</v>
      </c>
      <c r="I206" s="308">
        <v>492.86666666666673</v>
      </c>
      <c r="J206" s="308">
        <v>499.73333333333335</v>
      </c>
      <c r="K206" s="268">
        <v>486</v>
      </c>
      <c r="L206" s="268">
        <v>470.3</v>
      </c>
      <c r="M206" s="268">
        <v>39.111530000000002</v>
      </c>
    </row>
    <row r="207" spans="1:13">
      <c r="A207" s="301">
        <v>198</v>
      </c>
      <c r="B207" s="268" t="s">
        <v>193</v>
      </c>
      <c r="C207" s="268">
        <v>960.75</v>
      </c>
      <c r="D207" s="308">
        <v>957.98333333333323</v>
      </c>
      <c r="E207" s="308">
        <v>940.96666666666647</v>
      </c>
      <c r="F207" s="308">
        <v>921.18333333333328</v>
      </c>
      <c r="G207" s="308">
        <v>904.16666666666652</v>
      </c>
      <c r="H207" s="308">
        <v>977.76666666666642</v>
      </c>
      <c r="I207" s="308">
        <v>994.78333333333308</v>
      </c>
      <c r="J207" s="308">
        <v>1014.5666666666664</v>
      </c>
      <c r="K207" s="268">
        <v>975</v>
      </c>
      <c r="L207" s="268">
        <v>938.2</v>
      </c>
      <c r="M207" s="268">
        <v>6.6832700000000003</v>
      </c>
    </row>
    <row r="208" spans="1:13">
      <c r="A208" s="301">
        <v>199</v>
      </c>
      <c r="B208" s="268" t="s">
        <v>195</v>
      </c>
      <c r="C208" s="268">
        <v>4346</v>
      </c>
      <c r="D208" s="308">
        <v>4306.666666666667</v>
      </c>
      <c r="E208" s="308">
        <v>4253.3333333333339</v>
      </c>
      <c r="F208" s="308">
        <v>4160.666666666667</v>
      </c>
      <c r="G208" s="308">
        <v>4107.3333333333339</v>
      </c>
      <c r="H208" s="308">
        <v>4399.3333333333339</v>
      </c>
      <c r="I208" s="308">
        <v>4452.6666666666679</v>
      </c>
      <c r="J208" s="308">
        <v>4545.3333333333339</v>
      </c>
      <c r="K208" s="268">
        <v>4360</v>
      </c>
      <c r="L208" s="268">
        <v>4214</v>
      </c>
      <c r="M208" s="268">
        <v>8.0178999999999991</v>
      </c>
    </row>
    <row r="209" spans="1:13">
      <c r="A209" s="301">
        <v>200</v>
      </c>
      <c r="B209" s="268" t="s">
        <v>196</v>
      </c>
      <c r="C209" s="268">
        <v>24.45</v>
      </c>
      <c r="D209" s="308">
        <v>24.55</v>
      </c>
      <c r="E209" s="308">
        <v>24.25</v>
      </c>
      <c r="F209" s="308">
        <v>24.05</v>
      </c>
      <c r="G209" s="308">
        <v>23.75</v>
      </c>
      <c r="H209" s="308">
        <v>24.75</v>
      </c>
      <c r="I209" s="308">
        <v>25.050000000000004</v>
      </c>
      <c r="J209" s="308">
        <v>25.25</v>
      </c>
      <c r="K209" s="268">
        <v>24.85</v>
      </c>
      <c r="L209" s="268">
        <v>24.35</v>
      </c>
      <c r="M209" s="268">
        <v>33.4178</v>
      </c>
    </row>
    <row r="210" spans="1:13">
      <c r="A210" s="301">
        <v>201</v>
      </c>
      <c r="B210" s="268" t="s">
        <v>197</v>
      </c>
      <c r="C210" s="268">
        <v>509.4</v>
      </c>
      <c r="D210" s="308">
        <v>511.91666666666669</v>
      </c>
      <c r="E210" s="308">
        <v>503.98333333333335</v>
      </c>
      <c r="F210" s="308">
        <v>498.56666666666666</v>
      </c>
      <c r="G210" s="308">
        <v>490.63333333333333</v>
      </c>
      <c r="H210" s="308">
        <v>517.33333333333337</v>
      </c>
      <c r="I210" s="308">
        <v>525.26666666666665</v>
      </c>
      <c r="J210" s="308">
        <v>530.68333333333339</v>
      </c>
      <c r="K210" s="268">
        <v>519.85</v>
      </c>
      <c r="L210" s="268">
        <v>506.5</v>
      </c>
      <c r="M210" s="268">
        <v>28.142939999999999</v>
      </c>
    </row>
    <row r="211" spans="1:13">
      <c r="A211" s="301">
        <v>202</v>
      </c>
      <c r="B211" s="268" t="s">
        <v>563</v>
      </c>
      <c r="C211" s="268">
        <v>676.25</v>
      </c>
      <c r="D211" s="308">
        <v>678.9666666666667</v>
      </c>
      <c r="E211" s="308">
        <v>667.98333333333335</v>
      </c>
      <c r="F211" s="308">
        <v>659.7166666666667</v>
      </c>
      <c r="G211" s="308">
        <v>648.73333333333335</v>
      </c>
      <c r="H211" s="308">
        <v>687.23333333333335</v>
      </c>
      <c r="I211" s="308">
        <v>698.2166666666667</v>
      </c>
      <c r="J211" s="308">
        <v>706.48333333333335</v>
      </c>
      <c r="K211" s="268">
        <v>689.95</v>
      </c>
      <c r="L211" s="268">
        <v>670.7</v>
      </c>
      <c r="M211" s="268">
        <v>3.9004300000000001</v>
      </c>
    </row>
    <row r="212" spans="1:13">
      <c r="A212" s="301">
        <v>203</v>
      </c>
      <c r="B212" s="268" t="s">
        <v>284</v>
      </c>
      <c r="C212" s="268">
        <v>164.75</v>
      </c>
      <c r="D212" s="308">
        <v>165.58333333333334</v>
      </c>
      <c r="E212" s="308">
        <v>162.4666666666667</v>
      </c>
      <c r="F212" s="308">
        <v>160.18333333333337</v>
      </c>
      <c r="G212" s="308">
        <v>157.06666666666672</v>
      </c>
      <c r="H212" s="308">
        <v>167.86666666666667</v>
      </c>
      <c r="I212" s="308">
        <v>170.98333333333329</v>
      </c>
      <c r="J212" s="308">
        <v>173.26666666666665</v>
      </c>
      <c r="K212" s="268">
        <v>168.7</v>
      </c>
      <c r="L212" s="268">
        <v>163.30000000000001</v>
      </c>
      <c r="M212" s="268">
        <v>4.9996299999999998</v>
      </c>
    </row>
    <row r="213" spans="1:13">
      <c r="A213" s="301">
        <v>204</v>
      </c>
      <c r="B213" s="268" t="s">
        <v>199</v>
      </c>
      <c r="C213" s="268">
        <v>692.3</v>
      </c>
      <c r="D213" s="308">
        <v>689.04999999999984</v>
      </c>
      <c r="E213" s="308">
        <v>683.79999999999973</v>
      </c>
      <c r="F213" s="308">
        <v>675.29999999999984</v>
      </c>
      <c r="G213" s="308">
        <v>670.04999999999973</v>
      </c>
      <c r="H213" s="308">
        <v>697.54999999999973</v>
      </c>
      <c r="I213" s="308">
        <v>702.8</v>
      </c>
      <c r="J213" s="308">
        <v>711.29999999999973</v>
      </c>
      <c r="K213" s="268">
        <v>694.3</v>
      </c>
      <c r="L213" s="268">
        <v>680.55</v>
      </c>
      <c r="M213" s="268">
        <v>31.222439999999999</v>
      </c>
    </row>
    <row r="214" spans="1:13">
      <c r="A214" s="301">
        <v>205</v>
      </c>
      <c r="B214" s="268" t="s">
        <v>569</v>
      </c>
      <c r="C214" s="268">
        <v>2105.5500000000002</v>
      </c>
      <c r="D214" s="308">
        <v>2118.8000000000002</v>
      </c>
      <c r="E214" s="308">
        <v>2068.0500000000002</v>
      </c>
      <c r="F214" s="308">
        <v>2030.5500000000002</v>
      </c>
      <c r="G214" s="308">
        <v>1979.8000000000002</v>
      </c>
      <c r="H214" s="308">
        <v>2156.3000000000002</v>
      </c>
      <c r="I214" s="308">
        <v>2207.0500000000002</v>
      </c>
      <c r="J214" s="308">
        <v>2244.5500000000002</v>
      </c>
      <c r="K214" s="268">
        <v>2169.5500000000002</v>
      </c>
      <c r="L214" s="268">
        <v>2081.3000000000002</v>
      </c>
      <c r="M214" s="268">
        <v>0.32602999999999999</v>
      </c>
    </row>
    <row r="215" spans="1:13">
      <c r="A215" s="301">
        <v>206</v>
      </c>
      <c r="B215" s="268" t="s">
        <v>200</v>
      </c>
      <c r="C215" s="308">
        <v>359.45</v>
      </c>
      <c r="D215" s="308">
        <v>357.88333333333338</v>
      </c>
      <c r="E215" s="308">
        <v>348.01666666666677</v>
      </c>
      <c r="F215" s="308">
        <v>336.58333333333337</v>
      </c>
      <c r="G215" s="308">
        <v>326.71666666666675</v>
      </c>
      <c r="H215" s="308">
        <v>369.31666666666678</v>
      </c>
      <c r="I215" s="308">
        <v>379.18333333333345</v>
      </c>
      <c r="J215" s="308">
        <v>390.61666666666679</v>
      </c>
      <c r="K215" s="308">
        <v>367.75</v>
      </c>
      <c r="L215" s="308">
        <v>346.45</v>
      </c>
      <c r="M215" s="308">
        <v>1072.7057</v>
      </c>
    </row>
    <row r="216" spans="1:13">
      <c r="A216" s="301">
        <v>207</v>
      </c>
      <c r="B216" s="268" t="s">
        <v>202</v>
      </c>
      <c r="C216" s="308">
        <v>205.9</v>
      </c>
      <c r="D216" s="308">
        <v>207.66666666666666</v>
      </c>
      <c r="E216" s="308">
        <v>202.38333333333333</v>
      </c>
      <c r="F216" s="308">
        <v>198.86666666666667</v>
      </c>
      <c r="G216" s="308">
        <v>193.58333333333334</v>
      </c>
      <c r="H216" s="308">
        <v>211.18333333333331</v>
      </c>
      <c r="I216" s="308">
        <v>216.46666666666667</v>
      </c>
      <c r="J216" s="308">
        <v>219.98333333333329</v>
      </c>
      <c r="K216" s="308">
        <v>212.95</v>
      </c>
      <c r="L216" s="308">
        <v>204.15</v>
      </c>
      <c r="M216" s="308">
        <v>248.46187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34" sqref="F3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4"/>
      <c r="L9" s="281"/>
      <c r="M9" s="282"/>
    </row>
    <row r="10" spans="1:15" ht="42.75" customHeight="1">
      <c r="A10" s="524"/>
      <c r="B10" s="526"/>
      <c r="C10" s="531" t="s">
        <v>23</v>
      </c>
      <c r="D10" s="53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18896.7</v>
      </c>
      <c r="D11" s="279">
        <v>18864.8</v>
      </c>
      <c r="E11" s="279">
        <v>18531.599999999999</v>
      </c>
      <c r="F11" s="279">
        <v>18166.5</v>
      </c>
      <c r="G11" s="279">
        <v>17833.3</v>
      </c>
      <c r="H11" s="279">
        <v>19229.899999999998</v>
      </c>
      <c r="I11" s="279">
        <v>19563.100000000002</v>
      </c>
      <c r="J11" s="279">
        <v>19928.199999999997</v>
      </c>
      <c r="K11" s="277">
        <v>19198</v>
      </c>
      <c r="L11" s="277">
        <v>18499.7</v>
      </c>
      <c r="M11" s="277">
        <v>3.5209999999999998E-2</v>
      </c>
    </row>
    <row r="12" spans="1:15" ht="12" customHeight="1">
      <c r="A12" s="268">
        <v>2</v>
      </c>
      <c r="B12" s="277" t="s">
        <v>802</v>
      </c>
      <c r="C12" s="278">
        <v>1008.25</v>
      </c>
      <c r="D12" s="279">
        <v>1008.5</v>
      </c>
      <c r="E12" s="279">
        <v>1002.75</v>
      </c>
      <c r="F12" s="279">
        <v>997.25</v>
      </c>
      <c r="G12" s="279">
        <v>991.5</v>
      </c>
      <c r="H12" s="279">
        <v>1014</v>
      </c>
      <c r="I12" s="279">
        <v>1019.75</v>
      </c>
      <c r="J12" s="279">
        <v>1025.25</v>
      </c>
      <c r="K12" s="277">
        <v>1014.25</v>
      </c>
      <c r="L12" s="277">
        <v>1003</v>
      </c>
      <c r="M12" s="277">
        <v>1.0551999999999999</v>
      </c>
    </row>
    <row r="13" spans="1:15" ht="12" customHeight="1">
      <c r="A13" s="268">
        <v>3</v>
      </c>
      <c r="B13" s="277" t="s">
        <v>294</v>
      </c>
      <c r="C13" s="278">
        <v>1445.2</v>
      </c>
      <c r="D13" s="279">
        <v>1447.7166666666665</v>
      </c>
      <c r="E13" s="279">
        <v>1432.4833333333329</v>
      </c>
      <c r="F13" s="279">
        <v>1419.7666666666664</v>
      </c>
      <c r="G13" s="279">
        <v>1404.5333333333328</v>
      </c>
      <c r="H13" s="279">
        <v>1460.4333333333329</v>
      </c>
      <c r="I13" s="279">
        <v>1475.6666666666665</v>
      </c>
      <c r="J13" s="279">
        <v>1488.383333333333</v>
      </c>
      <c r="K13" s="277">
        <v>1462.95</v>
      </c>
      <c r="L13" s="277">
        <v>1435</v>
      </c>
      <c r="M13" s="277">
        <v>0.49168000000000001</v>
      </c>
    </row>
    <row r="14" spans="1:15" ht="12" customHeight="1">
      <c r="A14" s="268">
        <v>4</v>
      </c>
      <c r="B14" s="277" t="s">
        <v>3119</v>
      </c>
      <c r="C14" s="278">
        <v>864.95</v>
      </c>
      <c r="D14" s="279">
        <v>870.65</v>
      </c>
      <c r="E14" s="279">
        <v>854.3</v>
      </c>
      <c r="F14" s="279">
        <v>843.65</v>
      </c>
      <c r="G14" s="279">
        <v>827.3</v>
      </c>
      <c r="H14" s="279">
        <v>881.3</v>
      </c>
      <c r="I14" s="279">
        <v>897.65000000000009</v>
      </c>
      <c r="J14" s="279">
        <v>908.3</v>
      </c>
      <c r="K14" s="277">
        <v>887</v>
      </c>
      <c r="L14" s="277">
        <v>860</v>
      </c>
      <c r="M14" s="277">
        <v>0.79361000000000004</v>
      </c>
    </row>
    <row r="15" spans="1:15" ht="12" customHeight="1">
      <c r="A15" s="268">
        <v>5</v>
      </c>
      <c r="B15" s="277" t="s">
        <v>295</v>
      </c>
      <c r="C15" s="278">
        <v>16058.8</v>
      </c>
      <c r="D15" s="279">
        <v>16019.6</v>
      </c>
      <c r="E15" s="279">
        <v>15939.2</v>
      </c>
      <c r="F15" s="279">
        <v>15819.6</v>
      </c>
      <c r="G15" s="279">
        <v>15739.2</v>
      </c>
      <c r="H15" s="279">
        <v>16139.2</v>
      </c>
      <c r="I15" s="279">
        <v>16219.599999999999</v>
      </c>
      <c r="J15" s="279">
        <v>16339.2</v>
      </c>
      <c r="K15" s="277">
        <v>16100</v>
      </c>
      <c r="L15" s="277">
        <v>15900</v>
      </c>
      <c r="M15" s="277">
        <v>5.7149999999999999E-2</v>
      </c>
    </row>
    <row r="16" spans="1:15" ht="12" customHeight="1">
      <c r="A16" s="268">
        <v>6</v>
      </c>
      <c r="B16" s="277" t="s">
        <v>227</v>
      </c>
      <c r="C16" s="278">
        <v>63.6</v>
      </c>
      <c r="D16" s="279">
        <v>63.29999999999999</v>
      </c>
      <c r="E16" s="279">
        <v>62.34999999999998</v>
      </c>
      <c r="F16" s="279">
        <v>61.099999999999987</v>
      </c>
      <c r="G16" s="279">
        <v>60.149999999999977</v>
      </c>
      <c r="H16" s="279">
        <v>64.549999999999983</v>
      </c>
      <c r="I16" s="279">
        <v>65.499999999999986</v>
      </c>
      <c r="J16" s="279">
        <v>66.749999999999986</v>
      </c>
      <c r="K16" s="277">
        <v>64.25</v>
      </c>
      <c r="L16" s="277">
        <v>62.05</v>
      </c>
      <c r="M16" s="277">
        <v>20.035720000000001</v>
      </c>
    </row>
    <row r="17" spans="1:13" ht="12" customHeight="1">
      <c r="A17" s="268">
        <v>7</v>
      </c>
      <c r="B17" s="277" t="s">
        <v>228</v>
      </c>
      <c r="C17" s="278">
        <v>128.9</v>
      </c>
      <c r="D17" s="279">
        <v>129.98333333333335</v>
      </c>
      <c r="E17" s="279">
        <v>126.66666666666669</v>
      </c>
      <c r="F17" s="279">
        <v>124.43333333333334</v>
      </c>
      <c r="G17" s="279">
        <v>121.11666666666667</v>
      </c>
      <c r="H17" s="279">
        <v>132.2166666666667</v>
      </c>
      <c r="I17" s="279">
        <v>135.53333333333336</v>
      </c>
      <c r="J17" s="279">
        <v>137.76666666666671</v>
      </c>
      <c r="K17" s="277">
        <v>133.30000000000001</v>
      </c>
      <c r="L17" s="277">
        <v>127.75</v>
      </c>
      <c r="M17" s="277">
        <v>12.35464</v>
      </c>
    </row>
    <row r="18" spans="1:13" ht="12" customHeight="1">
      <c r="A18" s="268">
        <v>8</v>
      </c>
      <c r="B18" s="277" t="s">
        <v>38</v>
      </c>
      <c r="C18" s="278">
        <v>1517.9</v>
      </c>
      <c r="D18" s="279">
        <v>1503.3333333333333</v>
      </c>
      <c r="E18" s="279">
        <v>1483.0166666666664</v>
      </c>
      <c r="F18" s="279">
        <v>1448.1333333333332</v>
      </c>
      <c r="G18" s="279">
        <v>1427.8166666666664</v>
      </c>
      <c r="H18" s="279">
        <v>1538.2166666666665</v>
      </c>
      <c r="I18" s="279">
        <v>1558.5333333333335</v>
      </c>
      <c r="J18" s="279">
        <v>1593.4166666666665</v>
      </c>
      <c r="K18" s="277">
        <v>1523.65</v>
      </c>
      <c r="L18" s="277">
        <v>1468.45</v>
      </c>
      <c r="M18" s="277">
        <v>15.99084</v>
      </c>
    </row>
    <row r="19" spans="1:13" ht="12" customHeight="1">
      <c r="A19" s="268">
        <v>9</v>
      </c>
      <c r="B19" s="277" t="s">
        <v>296</v>
      </c>
      <c r="C19" s="278">
        <v>190.4</v>
      </c>
      <c r="D19" s="279">
        <v>192.4</v>
      </c>
      <c r="E19" s="279">
        <v>188</v>
      </c>
      <c r="F19" s="279">
        <v>185.6</v>
      </c>
      <c r="G19" s="279">
        <v>181.2</v>
      </c>
      <c r="H19" s="279">
        <v>194.8</v>
      </c>
      <c r="I19" s="279">
        <v>199.20000000000005</v>
      </c>
      <c r="J19" s="279">
        <v>201.60000000000002</v>
      </c>
      <c r="K19" s="277">
        <v>196.8</v>
      </c>
      <c r="L19" s="277">
        <v>190</v>
      </c>
      <c r="M19" s="277">
        <v>11.40954</v>
      </c>
    </row>
    <row r="20" spans="1:13" ht="12" customHeight="1">
      <c r="A20" s="268">
        <v>10</v>
      </c>
      <c r="B20" s="277" t="s">
        <v>297</v>
      </c>
      <c r="C20" s="278">
        <v>696.15</v>
      </c>
      <c r="D20" s="279">
        <v>695.91666666666663</v>
      </c>
      <c r="E20" s="279">
        <v>666.83333333333326</v>
      </c>
      <c r="F20" s="279">
        <v>637.51666666666665</v>
      </c>
      <c r="G20" s="279">
        <v>608.43333333333328</v>
      </c>
      <c r="H20" s="279">
        <v>725.23333333333323</v>
      </c>
      <c r="I20" s="279">
        <v>754.31666666666649</v>
      </c>
      <c r="J20" s="279">
        <v>783.63333333333321</v>
      </c>
      <c r="K20" s="277">
        <v>725</v>
      </c>
      <c r="L20" s="277">
        <v>666.6</v>
      </c>
      <c r="M20" s="277">
        <v>7.33819</v>
      </c>
    </row>
    <row r="21" spans="1:13" ht="12" customHeight="1">
      <c r="A21" s="268">
        <v>11</v>
      </c>
      <c r="B21" s="277" t="s">
        <v>41</v>
      </c>
      <c r="C21" s="278">
        <v>359.75</v>
      </c>
      <c r="D21" s="279">
        <v>359.63333333333338</v>
      </c>
      <c r="E21" s="279">
        <v>356.46666666666675</v>
      </c>
      <c r="F21" s="279">
        <v>353.18333333333339</v>
      </c>
      <c r="G21" s="279">
        <v>350.01666666666677</v>
      </c>
      <c r="H21" s="279">
        <v>362.91666666666674</v>
      </c>
      <c r="I21" s="279">
        <v>366.08333333333337</v>
      </c>
      <c r="J21" s="279">
        <v>369.36666666666673</v>
      </c>
      <c r="K21" s="277">
        <v>362.8</v>
      </c>
      <c r="L21" s="277">
        <v>356.35</v>
      </c>
      <c r="M21" s="277">
        <v>30.360279999999999</v>
      </c>
    </row>
    <row r="22" spans="1:13" ht="12" customHeight="1">
      <c r="A22" s="268">
        <v>12</v>
      </c>
      <c r="B22" s="277" t="s">
        <v>43</v>
      </c>
      <c r="C22" s="278">
        <v>36.299999999999997</v>
      </c>
      <c r="D22" s="279">
        <v>36.449999999999996</v>
      </c>
      <c r="E22" s="279">
        <v>36.099999999999994</v>
      </c>
      <c r="F22" s="279">
        <v>35.9</v>
      </c>
      <c r="G22" s="279">
        <v>35.549999999999997</v>
      </c>
      <c r="H22" s="279">
        <v>36.649999999999991</v>
      </c>
      <c r="I22" s="279">
        <v>37</v>
      </c>
      <c r="J22" s="279">
        <v>37.199999999999989</v>
      </c>
      <c r="K22" s="277">
        <v>36.799999999999997</v>
      </c>
      <c r="L22" s="277">
        <v>36.25</v>
      </c>
      <c r="M22" s="277">
        <v>7.7045399999999997</v>
      </c>
    </row>
    <row r="23" spans="1:13">
      <c r="A23" s="268">
        <v>13</v>
      </c>
      <c r="B23" s="277" t="s">
        <v>298</v>
      </c>
      <c r="C23" s="278">
        <v>281.60000000000002</v>
      </c>
      <c r="D23" s="279">
        <v>280.03333333333336</v>
      </c>
      <c r="E23" s="279">
        <v>276.06666666666672</v>
      </c>
      <c r="F23" s="279">
        <v>270.53333333333336</v>
      </c>
      <c r="G23" s="279">
        <v>266.56666666666672</v>
      </c>
      <c r="H23" s="279">
        <v>285.56666666666672</v>
      </c>
      <c r="I23" s="279">
        <v>289.5333333333333</v>
      </c>
      <c r="J23" s="279">
        <v>295.06666666666672</v>
      </c>
      <c r="K23" s="277">
        <v>284</v>
      </c>
      <c r="L23" s="277">
        <v>274.5</v>
      </c>
      <c r="M23" s="277">
        <v>12.00867</v>
      </c>
    </row>
    <row r="24" spans="1:13">
      <c r="A24" s="268">
        <v>14</v>
      </c>
      <c r="B24" s="277" t="s">
        <v>299</v>
      </c>
      <c r="C24" s="278">
        <v>350.1</v>
      </c>
      <c r="D24" s="279">
        <v>359.26666666666665</v>
      </c>
      <c r="E24" s="279">
        <v>333.83333333333331</v>
      </c>
      <c r="F24" s="279">
        <v>317.56666666666666</v>
      </c>
      <c r="G24" s="279">
        <v>292.13333333333333</v>
      </c>
      <c r="H24" s="279">
        <v>375.5333333333333</v>
      </c>
      <c r="I24" s="279">
        <v>400.9666666666667</v>
      </c>
      <c r="J24" s="279">
        <v>417.23333333333329</v>
      </c>
      <c r="K24" s="277">
        <v>384.7</v>
      </c>
      <c r="L24" s="277">
        <v>343</v>
      </c>
      <c r="M24" s="277">
        <v>14.709960000000001</v>
      </c>
    </row>
    <row r="25" spans="1:13">
      <c r="A25" s="268">
        <v>15</v>
      </c>
      <c r="B25" s="277" t="s">
        <v>300</v>
      </c>
      <c r="C25" s="278">
        <v>224.35</v>
      </c>
      <c r="D25" s="279">
        <v>222.81666666666669</v>
      </c>
      <c r="E25" s="279">
        <v>219.63333333333338</v>
      </c>
      <c r="F25" s="279">
        <v>214.91666666666669</v>
      </c>
      <c r="G25" s="279">
        <v>211.73333333333338</v>
      </c>
      <c r="H25" s="279">
        <v>227.53333333333339</v>
      </c>
      <c r="I25" s="279">
        <v>230.71666666666673</v>
      </c>
      <c r="J25" s="279">
        <v>235.43333333333339</v>
      </c>
      <c r="K25" s="277">
        <v>226</v>
      </c>
      <c r="L25" s="277">
        <v>218.1</v>
      </c>
      <c r="M25" s="277">
        <v>1.4284399999999999</v>
      </c>
    </row>
    <row r="26" spans="1:13">
      <c r="A26" s="268">
        <v>16</v>
      </c>
      <c r="B26" s="277" t="s">
        <v>832</v>
      </c>
      <c r="C26" s="278">
        <v>2639.6</v>
      </c>
      <c r="D26" s="279">
        <v>2671.45</v>
      </c>
      <c r="E26" s="279">
        <v>2592.8499999999995</v>
      </c>
      <c r="F26" s="279">
        <v>2546.0999999999995</v>
      </c>
      <c r="G26" s="279">
        <v>2467.4999999999991</v>
      </c>
      <c r="H26" s="279">
        <v>2718.2</v>
      </c>
      <c r="I26" s="279">
        <v>2796.8</v>
      </c>
      <c r="J26" s="279">
        <v>2843.55</v>
      </c>
      <c r="K26" s="277">
        <v>2750.05</v>
      </c>
      <c r="L26" s="277">
        <v>2624.7</v>
      </c>
      <c r="M26" s="277">
        <v>0.37486000000000003</v>
      </c>
    </row>
    <row r="27" spans="1:13">
      <c r="A27" s="268">
        <v>17</v>
      </c>
      <c r="B27" s="277" t="s">
        <v>292</v>
      </c>
      <c r="C27" s="278">
        <v>1754.3</v>
      </c>
      <c r="D27" s="279">
        <v>1769.0333333333331</v>
      </c>
      <c r="E27" s="279">
        <v>1720.4666666666662</v>
      </c>
      <c r="F27" s="279">
        <v>1686.6333333333332</v>
      </c>
      <c r="G27" s="279">
        <v>1638.0666666666664</v>
      </c>
      <c r="H27" s="279">
        <v>1802.8666666666661</v>
      </c>
      <c r="I27" s="279">
        <v>1851.4333333333332</v>
      </c>
      <c r="J27" s="279">
        <v>1885.266666666666</v>
      </c>
      <c r="K27" s="277">
        <v>1817.6</v>
      </c>
      <c r="L27" s="277">
        <v>1735.2</v>
      </c>
      <c r="M27" s="277">
        <v>0.28816999999999998</v>
      </c>
    </row>
    <row r="28" spans="1:13">
      <c r="A28" s="268">
        <v>18</v>
      </c>
      <c r="B28" s="277" t="s">
        <v>229</v>
      </c>
      <c r="C28" s="278">
        <v>1595</v>
      </c>
      <c r="D28" s="279">
        <v>1609.0833333333333</v>
      </c>
      <c r="E28" s="279">
        <v>1576.1666666666665</v>
      </c>
      <c r="F28" s="279">
        <v>1557.3333333333333</v>
      </c>
      <c r="G28" s="279">
        <v>1524.4166666666665</v>
      </c>
      <c r="H28" s="279">
        <v>1627.9166666666665</v>
      </c>
      <c r="I28" s="279">
        <v>1660.833333333333</v>
      </c>
      <c r="J28" s="279">
        <v>1679.6666666666665</v>
      </c>
      <c r="K28" s="277">
        <v>1642</v>
      </c>
      <c r="L28" s="277">
        <v>1590.25</v>
      </c>
      <c r="M28" s="277">
        <v>1.0384199999999999</v>
      </c>
    </row>
    <row r="29" spans="1:13">
      <c r="A29" s="268">
        <v>19</v>
      </c>
      <c r="B29" s="277" t="s">
        <v>301</v>
      </c>
      <c r="C29" s="278">
        <v>2109.6999999999998</v>
      </c>
      <c r="D29" s="279">
        <v>2113.2333333333331</v>
      </c>
      <c r="E29" s="279">
        <v>2096.4666666666662</v>
      </c>
      <c r="F29" s="279">
        <v>2083.2333333333331</v>
      </c>
      <c r="G29" s="279">
        <v>2066.4666666666662</v>
      </c>
      <c r="H29" s="279">
        <v>2126.4666666666662</v>
      </c>
      <c r="I29" s="279">
        <v>2143.2333333333336</v>
      </c>
      <c r="J29" s="279">
        <v>2156.4666666666662</v>
      </c>
      <c r="K29" s="277">
        <v>2130</v>
      </c>
      <c r="L29" s="277">
        <v>2100</v>
      </c>
      <c r="M29" s="277">
        <v>4.4389999999999999E-2</v>
      </c>
    </row>
    <row r="30" spans="1:13">
      <c r="A30" s="268">
        <v>20</v>
      </c>
      <c r="B30" s="277" t="s">
        <v>230</v>
      </c>
      <c r="C30" s="278">
        <v>2731.55</v>
      </c>
      <c r="D30" s="279">
        <v>2738.5166666666664</v>
      </c>
      <c r="E30" s="279">
        <v>2718.0333333333328</v>
      </c>
      <c r="F30" s="279">
        <v>2704.5166666666664</v>
      </c>
      <c r="G30" s="279">
        <v>2684.0333333333328</v>
      </c>
      <c r="H30" s="279">
        <v>2752.0333333333328</v>
      </c>
      <c r="I30" s="279">
        <v>2772.5166666666664</v>
      </c>
      <c r="J30" s="279">
        <v>2786.0333333333328</v>
      </c>
      <c r="K30" s="277">
        <v>2759</v>
      </c>
      <c r="L30" s="277">
        <v>2725</v>
      </c>
      <c r="M30" s="277">
        <v>0.90366999999999997</v>
      </c>
    </row>
    <row r="31" spans="1:13">
      <c r="A31" s="268">
        <v>21</v>
      </c>
      <c r="B31" s="277" t="s">
        <v>870</v>
      </c>
      <c r="C31" s="278">
        <v>3229.5</v>
      </c>
      <c r="D31" s="279">
        <v>3230.2833333333333</v>
      </c>
      <c r="E31" s="279">
        <v>3174.2166666666667</v>
      </c>
      <c r="F31" s="279">
        <v>3118.9333333333334</v>
      </c>
      <c r="G31" s="279">
        <v>3062.8666666666668</v>
      </c>
      <c r="H31" s="279">
        <v>3285.5666666666666</v>
      </c>
      <c r="I31" s="279">
        <v>3341.6333333333332</v>
      </c>
      <c r="J31" s="279">
        <v>3396.9166666666665</v>
      </c>
      <c r="K31" s="277">
        <v>3286.35</v>
      </c>
      <c r="L31" s="277">
        <v>3175</v>
      </c>
      <c r="M31" s="277">
        <v>0.40389000000000003</v>
      </c>
    </row>
    <row r="32" spans="1:13">
      <c r="A32" s="268">
        <v>22</v>
      </c>
      <c r="B32" s="277" t="s">
        <v>303</v>
      </c>
      <c r="C32" s="278">
        <v>119.3</v>
      </c>
      <c r="D32" s="279">
        <v>119.36666666666667</v>
      </c>
      <c r="E32" s="279">
        <v>117.43333333333335</v>
      </c>
      <c r="F32" s="279">
        <v>115.56666666666668</v>
      </c>
      <c r="G32" s="279">
        <v>113.63333333333335</v>
      </c>
      <c r="H32" s="279">
        <v>121.23333333333335</v>
      </c>
      <c r="I32" s="279">
        <v>123.16666666666669</v>
      </c>
      <c r="J32" s="279">
        <v>125.03333333333335</v>
      </c>
      <c r="K32" s="277">
        <v>121.3</v>
      </c>
      <c r="L32" s="277">
        <v>117.5</v>
      </c>
      <c r="M32" s="277">
        <v>5.5273099999999999</v>
      </c>
    </row>
    <row r="33" spans="1:13">
      <c r="A33" s="268">
        <v>23</v>
      </c>
      <c r="B33" s="277" t="s">
        <v>45</v>
      </c>
      <c r="C33" s="278">
        <v>735.4</v>
      </c>
      <c r="D33" s="279">
        <v>738.25</v>
      </c>
      <c r="E33" s="279">
        <v>729.3</v>
      </c>
      <c r="F33" s="279">
        <v>723.19999999999993</v>
      </c>
      <c r="G33" s="279">
        <v>714.24999999999989</v>
      </c>
      <c r="H33" s="279">
        <v>744.35</v>
      </c>
      <c r="I33" s="279">
        <v>753.30000000000007</v>
      </c>
      <c r="J33" s="279">
        <v>759.40000000000009</v>
      </c>
      <c r="K33" s="277">
        <v>747.2</v>
      </c>
      <c r="L33" s="277">
        <v>732.15</v>
      </c>
      <c r="M33" s="277">
        <v>6.0639399999999997</v>
      </c>
    </row>
    <row r="34" spans="1:13">
      <c r="A34" s="268">
        <v>24</v>
      </c>
      <c r="B34" s="277" t="s">
        <v>304</v>
      </c>
      <c r="C34" s="278">
        <v>1954.65</v>
      </c>
      <c r="D34" s="279">
        <v>1976.2166666666665</v>
      </c>
      <c r="E34" s="279">
        <v>1917.5333333333328</v>
      </c>
      <c r="F34" s="279">
        <v>1880.4166666666663</v>
      </c>
      <c r="G34" s="279">
        <v>1821.7333333333327</v>
      </c>
      <c r="H34" s="279">
        <v>2013.333333333333</v>
      </c>
      <c r="I34" s="279">
        <v>2072.0166666666669</v>
      </c>
      <c r="J34" s="279">
        <v>2109.1333333333332</v>
      </c>
      <c r="K34" s="277">
        <v>2034.9</v>
      </c>
      <c r="L34" s="277">
        <v>1939.1</v>
      </c>
      <c r="M34" s="277">
        <v>0.89300000000000002</v>
      </c>
    </row>
    <row r="35" spans="1:13">
      <c r="A35" s="268">
        <v>25</v>
      </c>
      <c r="B35" s="277" t="s">
        <v>46</v>
      </c>
      <c r="C35" s="278">
        <v>238.15</v>
      </c>
      <c r="D35" s="279">
        <v>236.5</v>
      </c>
      <c r="E35" s="279">
        <v>233.05</v>
      </c>
      <c r="F35" s="279">
        <v>227.95000000000002</v>
      </c>
      <c r="G35" s="279">
        <v>224.50000000000003</v>
      </c>
      <c r="H35" s="279">
        <v>241.6</v>
      </c>
      <c r="I35" s="279">
        <v>245.04999999999998</v>
      </c>
      <c r="J35" s="279">
        <v>250.14999999999998</v>
      </c>
      <c r="K35" s="277">
        <v>239.95</v>
      </c>
      <c r="L35" s="277">
        <v>231.4</v>
      </c>
      <c r="M35" s="277">
        <v>81.422989999999999</v>
      </c>
    </row>
    <row r="36" spans="1:13">
      <c r="A36" s="268">
        <v>26</v>
      </c>
      <c r="B36" s="277" t="s">
        <v>293</v>
      </c>
      <c r="C36" s="278">
        <v>2887.75</v>
      </c>
      <c r="D36" s="279">
        <v>2878.9166666666665</v>
      </c>
      <c r="E36" s="279">
        <v>2839.833333333333</v>
      </c>
      <c r="F36" s="279">
        <v>2791.9166666666665</v>
      </c>
      <c r="G36" s="279">
        <v>2752.833333333333</v>
      </c>
      <c r="H36" s="279">
        <v>2926.833333333333</v>
      </c>
      <c r="I36" s="279">
        <v>2965.9166666666661</v>
      </c>
      <c r="J36" s="279">
        <v>3013.833333333333</v>
      </c>
      <c r="K36" s="277">
        <v>2918</v>
      </c>
      <c r="L36" s="277">
        <v>2831</v>
      </c>
      <c r="M36" s="277">
        <v>0.23608000000000001</v>
      </c>
    </row>
    <row r="37" spans="1:13">
      <c r="A37" s="268">
        <v>27</v>
      </c>
      <c r="B37" s="277" t="s">
        <v>302</v>
      </c>
      <c r="C37" s="278">
        <v>958.35</v>
      </c>
      <c r="D37" s="279">
        <v>965.08333333333337</v>
      </c>
      <c r="E37" s="279">
        <v>945.26666666666677</v>
      </c>
      <c r="F37" s="279">
        <v>932.18333333333339</v>
      </c>
      <c r="G37" s="279">
        <v>912.36666666666679</v>
      </c>
      <c r="H37" s="279">
        <v>978.16666666666674</v>
      </c>
      <c r="I37" s="279">
        <v>997.98333333333335</v>
      </c>
      <c r="J37" s="279">
        <v>1011.0666666666667</v>
      </c>
      <c r="K37" s="277">
        <v>984.9</v>
      </c>
      <c r="L37" s="277">
        <v>952</v>
      </c>
      <c r="M37" s="277">
        <v>5.7632399999999997</v>
      </c>
    </row>
    <row r="38" spans="1:13">
      <c r="A38" s="268">
        <v>28</v>
      </c>
      <c r="B38" s="277" t="s">
        <v>47</v>
      </c>
      <c r="C38" s="278">
        <v>2248.65</v>
      </c>
      <c r="D38" s="279">
        <v>2231.1333333333332</v>
      </c>
      <c r="E38" s="279">
        <v>2205.3666666666663</v>
      </c>
      <c r="F38" s="279">
        <v>2162.083333333333</v>
      </c>
      <c r="G38" s="279">
        <v>2136.3166666666662</v>
      </c>
      <c r="H38" s="279">
        <v>2274.4166666666665</v>
      </c>
      <c r="I38" s="279">
        <v>2300.1833333333329</v>
      </c>
      <c r="J38" s="279">
        <v>2343.4666666666667</v>
      </c>
      <c r="K38" s="277">
        <v>2256.9</v>
      </c>
      <c r="L38" s="277">
        <v>2187.85</v>
      </c>
      <c r="M38" s="277">
        <v>18.993469999999999</v>
      </c>
    </row>
    <row r="39" spans="1:13">
      <c r="A39" s="268">
        <v>29</v>
      </c>
      <c r="B39" s="277" t="s">
        <v>48</v>
      </c>
      <c r="C39" s="278">
        <v>136.80000000000001</v>
      </c>
      <c r="D39" s="279">
        <v>136.6</v>
      </c>
      <c r="E39" s="279">
        <v>135.69999999999999</v>
      </c>
      <c r="F39" s="279">
        <v>134.6</v>
      </c>
      <c r="G39" s="279">
        <v>133.69999999999999</v>
      </c>
      <c r="H39" s="279">
        <v>137.69999999999999</v>
      </c>
      <c r="I39" s="279">
        <v>138.60000000000002</v>
      </c>
      <c r="J39" s="279">
        <v>139.69999999999999</v>
      </c>
      <c r="K39" s="277">
        <v>137.5</v>
      </c>
      <c r="L39" s="277">
        <v>135.5</v>
      </c>
      <c r="M39" s="277">
        <v>31.896560000000001</v>
      </c>
    </row>
    <row r="40" spans="1:13">
      <c r="A40" s="268">
        <v>30</v>
      </c>
      <c r="B40" s="277" t="s">
        <v>305</v>
      </c>
      <c r="C40" s="278">
        <v>132.55000000000001</v>
      </c>
      <c r="D40" s="279">
        <v>132.70000000000002</v>
      </c>
      <c r="E40" s="279">
        <v>127.60000000000002</v>
      </c>
      <c r="F40" s="279">
        <v>122.65</v>
      </c>
      <c r="G40" s="279">
        <v>117.55000000000001</v>
      </c>
      <c r="H40" s="279">
        <v>137.65000000000003</v>
      </c>
      <c r="I40" s="279">
        <v>142.75</v>
      </c>
      <c r="J40" s="279">
        <v>147.70000000000005</v>
      </c>
      <c r="K40" s="277">
        <v>137.80000000000001</v>
      </c>
      <c r="L40" s="277">
        <v>127.75</v>
      </c>
      <c r="M40" s="277">
        <v>2.6034899999999999</v>
      </c>
    </row>
    <row r="41" spans="1:13">
      <c r="A41" s="268">
        <v>31</v>
      </c>
      <c r="B41" s="277" t="s">
        <v>937</v>
      </c>
      <c r="C41" s="278">
        <v>226.25</v>
      </c>
      <c r="D41" s="279">
        <v>224.88333333333335</v>
      </c>
      <c r="E41" s="279">
        <v>220.41666666666671</v>
      </c>
      <c r="F41" s="279">
        <v>214.58333333333337</v>
      </c>
      <c r="G41" s="279">
        <v>210.11666666666673</v>
      </c>
      <c r="H41" s="279">
        <v>230.7166666666667</v>
      </c>
      <c r="I41" s="279">
        <v>235.18333333333334</v>
      </c>
      <c r="J41" s="279">
        <v>241.01666666666668</v>
      </c>
      <c r="K41" s="277">
        <v>229.35</v>
      </c>
      <c r="L41" s="277">
        <v>219.05</v>
      </c>
      <c r="M41" s="277">
        <v>0.62697000000000003</v>
      </c>
    </row>
    <row r="42" spans="1:13">
      <c r="A42" s="268">
        <v>32</v>
      </c>
      <c r="B42" s="277" t="s">
        <v>306</v>
      </c>
      <c r="C42" s="278">
        <v>63.8</v>
      </c>
      <c r="D42" s="279">
        <v>64.233333333333334</v>
      </c>
      <c r="E42" s="279">
        <v>63.066666666666663</v>
      </c>
      <c r="F42" s="279">
        <v>62.333333333333329</v>
      </c>
      <c r="G42" s="279">
        <v>61.166666666666657</v>
      </c>
      <c r="H42" s="279">
        <v>64.966666666666669</v>
      </c>
      <c r="I42" s="279">
        <v>66.133333333333326</v>
      </c>
      <c r="J42" s="279">
        <v>66.866666666666674</v>
      </c>
      <c r="K42" s="277">
        <v>65.400000000000006</v>
      </c>
      <c r="L42" s="277">
        <v>63.5</v>
      </c>
      <c r="M42" s="277">
        <v>4.4238200000000001</v>
      </c>
    </row>
    <row r="43" spans="1:13">
      <c r="A43" s="268">
        <v>33</v>
      </c>
      <c r="B43" s="277" t="s">
        <v>49</v>
      </c>
      <c r="C43" s="278">
        <v>76.2</v>
      </c>
      <c r="D43" s="279">
        <v>76.349999999999994</v>
      </c>
      <c r="E43" s="279">
        <v>74.949999999999989</v>
      </c>
      <c r="F43" s="279">
        <v>73.699999999999989</v>
      </c>
      <c r="G43" s="279">
        <v>72.299999999999983</v>
      </c>
      <c r="H43" s="279">
        <v>77.599999999999994</v>
      </c>
      <c r="I43" s="279">
        <v>79</v>
      </c>
      <c r="J43" s="279">
        <v>80.25</v>
      </c>
      <c r="K43" s="277">
        <v>77.75</v>
      </c>
      <c r="L43" s="277">
        <v>75.099999999999994</v>
      </c>
      <c r="M43" s="277">
        <v>362.50132000000002</v>
      </c>
    </row>
    <row r="44" spans="1:13">
      <c r="A44" s="268">
        <v>34</v>
      </c>
      <c r="B44" s="277" t="s">
        <v>51</v>
      </c>
      <c r="C44" s="278">
        <v>2088.65</v>
      </c>
      <c r="D44" s="279">
        <v>2089.5500000000002</v>
      </c>
      <c r="E44" s="279">
        <v>2071.1500000000005</v>
      </c>
      <c r="F44" s="279">
        <v>2053.6500000000005</v>
      </c>
      <c r="G44" s="279">
        <v>2035.2500000000009</v>
      </c>
      <c r="H44" s="279">
        <v>2107.0500000000002</v>
      </c>
      <c r="I44" s="279">
        <v>2125.4499999999998</v>
      </c>
      <c r="J44" s="279">
        <v>2142.9499999999998</v>
      </c>
      <c r="K44" s="277">
        <v>2107.9499999999998</v>
      </c>
      <c r="L44" s="277">
        <v>2072.0500000000002</v>
      </c>
      <c r="M44" s="277">
        <v>14.275</v>
      </c>
    </row>
    <row r="45" spans="1:13">
      <c r="A45" s="268">
        <v>35</v>
      </c>
      <c r="B45" s="277" t="s">
        <v>307</v>
      </c>
      <c r="C45" s="278">
        <v>136.80000000000001</v>
      </c>
      <c r="D45" s="279">
        <v>137.20000000000002</v>
      </c>
      <c r="E45" s="279">
        <v>134.60000000000002</v>
      </c>
      <c r="F45" s="279">
        <v>132.4</v>
      </c>
      <c r="G45" s="279">
        <v>129.80000000000001</v>
      </c>
      <c r="H45" s="279">
        <v>139.40000000000003</v>
      </c>
      <c r="I45" s="279">
        <v>142</v>
      </c>
      <c r="J45" s="279">
        <v>144.20000000000005</v>
      </c>
      <c r="K45" s="277">
        <v>139.80000000000001</v>
      </c>
      <c r="L45" s="277">
        <v>135</v>
      </c>
      <c r="M45" s="277">
        <v>4.2601800000000001</v>
      </c>
    </row>
    <row r="46" spans="1:13">
      <c r="A46" s="268">
        <v>36</v>
      </c>
      <c r="B46" s="277" t="s">
        <v>309</v>
      </c>
      <c r="C46" s="278">
        <v>1139.8</v>
      </c>
      <c r="D46" s="279">
        <v>1144.0333333333331</v>
      </c>
      <c r="E46" s="279">
        <v>1107.7166666666662</v>
      </c>
      <c r="F46" s="279">
        <v>1075.6333333333332</v>
      </c>
      <c r="G46" s="279">
        <v>1039.3166666666664</v>
      </c>
      <c r="H46" s="279">
        <v>1176.1166666666661</v>
      </c>
      <c r="I46" s="279">
        <v>1212.4333333333332</v>
      </c>
      <c r="J46" s="279">
        <v>1244.516666666666</v>
      </c>
      <c r="K46" s="277">
        <v>1180.3499999999999</v>
      </c>
      <c r="L46" s="277">
        <v>1111.95</v>
      </c>
      <c r="M46" s="277">
        <v>1.0492600000000001</v>
      </c>
    </row>
    <row r="47" spans="1:13">
      <c r="A47" s="268">
        <v>37</v>
      </c>
      <c r="B47" s="277" t="s">
        <v>308</v>
      </c>
      <c r="C47" s="278">
        <v>4275.75</v>
      </c>
      <c r="D47" s="279">
        <v>4283.583333333333</v>
      </c>
      <c r="E47" s="279">
        <v>4248.7666666666664</v>
      </c>
      <c r="F47" s="279">
        <v>4221.7833333333338</v>
      </c>
      <c r="G47" s="279">
        <v>4186.9666666666672</v>
      </c>
      <c r="H47" s="279">
        <v>4310.5666666666657</v>
      </c>
      <c r="I47" s="279">
        <v>4345.3833333333332</v>
      </c>
      <c r="J47" s="279">
        <v>4372.366666666665</v>
      </c>
      <c r="K47" s="277">
        <v>4318.3999999999996</v>
      </c>
      <c r="L47" s="277">
        <v>4256.6000000000004</v>
      </c>
      <c r="M47" s="277">
        <v>0.20430000000000001</v>
      </c>
    </row>
    <row r="48" spans="1:13">
      <c r="A48" s="268">
        <v>38</v>
      </c>
      <c r="B48" s="277" t="s">
        <v>310</v>
      </c>
      <c r="C48" s="278">
        <v>6027.9</v>
      </c>
      <c r="D48" s="279">
        <v>6023.5</v>
      </c>
      <c r="E48" s="279">
        <v>5974.4</v>
      </c>
      <c r="F48" s="279">
        <v>5920.9</v>
      </c>
      <c r="G48" s="279">
        <v>5871.7999999999993</v>
      </c>
      <c r="H48" s="279">
        <v>6077</v>
      </c>
      <c r="I48" s="279">
        <v>6126.1</v>
      </c>
      <c r="J48" s="279">
        <v>6179.6</v>
      </c>
      <c r="K48" s="277">
        <v>6072.6</v>
      </c>
      <c r="L48" s="277">
        <v>5970</v>
      </c>
      <c r="M48" s="277">
        <v>0.22378000000000001</v>
      </c>
    </row>
    <row r="49" spans="1:13">
      <c r="A49" s="268">
        <v>39</v>
      </c>
      <c r="B49" s="277" t="s">
        <v>226</v>
      </c>
      <c r="C49" s="278">
        <v>728.9</v>
      </c>
      <c r="D49" s="279">
        <v>727.63333333333333</v>
      </c>
      <c r="E49" s="279">
        <v>721.26666666666665</v>
      </c>
      <c r="F49" s="279">
        <v>713.63333333333333</v>
      </c>
      <c r="G49" s="279">
        <v>707.26666666666665</v>
      </c>
      <c r="H49" s="279">
        <v>735.26666666666665</v>
      </c>
      <c r="I49" s="279">
        <v>741.63333333333321</v>
      </c>
      <c r="J49" s="279">
        <v>749.26666666666665</v>
      </c>
      <c r="K49" s="277">
        <v>734</v>
      </c>
      <c r="L49" s="277">
        <v>720</v>
      </c>
      <c r="M49" s="277">
        <v>2.4598300000000002</v>
      </c>
    </row>
    <row r="50" spans="1:13">
      <c r="A50" s="268">
        <v>40</v>
      </c>
      <c r="B50" s="277" t="s">
        <v>53</v>
      </c>
      <c r="C50" s="278">
        <v>837.75</v>
      </c>
      <c r="D50" s="279">
        <v>833.2833333333333</v>
      </c>
      <c r="E50" s="279">
        <v>824.76666666666665</v>
      </c>
      <c r="F50" s="279">
        <v>811.7833333333333</v>
      </c>
      <c r="G50" s="279">
        <v>803.26666666666665</v>
      </c>
      <c r="H50" s="279">
        <v>846.26666666666665</v>
      </c>
      <c r="I50" s="279">
        <v>854.7833333333333</v>
      </c>
      <c r="J50" s="279">
        <v>867.76666666666665</v>
      </c>
      <c r="K50" s="277">
        <v>841.8</v>
      </c>
      <c r="L50" s="277">
        <v>820.3</v>
      </c>
      <c r="M50" s="277">
        <v>28.102160000000001</v>
      </c>
    </row>
    <row r="51" spans="1:13">
      <c r="A51" s="268">
        <v>41</v>
      </c>
      <c r="B51" s="277" t="s">
        <v>311</v>
      </c>
      <c r="C51" s="278">
        <v>504.85</v>
      </c>
      <c r="D51" s="279">
        <v>506.31666666666666</v>
      </c>
      <c r="E51" s="279">
        <v>499.7833333333333</v>
      </c>
      <c r="F51" s="279">
        <v>494.71666666666664</v>
      </c>
      <c r="G51" s="279">
        <v>488.18333333333328</v>
      </c>
      <c r="H51" s="279">
        <v>511.38333333333333</v>
      </c>
      <c r="I51" s="279">
        <v>517.91666666666674</v>
      </c>
      <c r="J51" s="279">
        <v>522.98333333333335</v>
      </c>
      <c r="K51" s="277">
        <v>512.85</v>
      </c>
      <c r="L51" s="277">
        <v>501.25</v>
      </c>
      <c r="M51" s="277">
        <v>1.6269</v>
      </c>
    </row>
    <row r="52" spans="1:13">
      <c r="A52" s="268">
        <v>42</v>
      </c>
      <c r="B52" s="277" t="s">
        <v>55</v>
      </c>
      <c r="C52" s="278">
        <v>451.9</v>
      </c>
      <c r="D52" s="279">
        <v>453.59999999999997</v>
      </c>
      <c r="E52" s="279">
        <v>445.54999999999995</v>
      </c>
      <c r="F52" s="279">
        <v>439.2</v>
      </c>
      <c r="G52" s="279">
        <v>431.15</v>
      </c>
      <c r="H52" s="279">
        <v>459.94999999999993</v>
      </c>
      <c r="I52" s="279">
        <v>468</v>
      </c>
      <c r="J52" s="279">
        <v>474.34999999999991</v>
      </c>
      <c r="K52" s="277">
        <v>461.65</v>
      </c>
      <c r="L52" s="277">
        <v>447.25</v>
      </c>
      <c r="M52" s="277">
        <v>209.09289999999999</v>
      </c>
    </row>
    <row r="53" spans="1:13">
      <c r="A53" s="268">
        <v>43</v>
      </c>
      <c r="B53" s="277" t="s">
        <v>56</v>
      </c>
      <c r="C53" s="278">
        <v>3074.55</v>
      </c>
      <c r="D53" s="279">
        <v>3078.7833333333333</v>
      </c>
      <c r="E53" s="279">
        <v>3046.7666666666664</v>
      </c>
      <c r="F53" s="279">
        <v>3018.9833333333331</v>
      </c>
      <c r="G53" s="279">
        <v>2986.9666666666662</v>
      </c>
      <c r="H53" s="279">
        <v>3106.5666666666666</v>
      </c>
      <c r="I53" s="279">
        <v>3138.5833333333339</v>
      </c>
      <c r="J53" s="279">
        <v>3166.3666666666668</v>
      </c>
      <c r="K53" s="277">
        <v>3110.8</v>
      </c>
      <c r="L53" s="277">
        <v>3051</v>
      </c>
      <c r="M53" s="277">
        <v>10.093439999999999</v>
      </c>
    </row>
    <row r="54" spans="1:13">
      <c r="A54" s="268">
        <v>44</v>
      </c>
      <c r="B54" s="277" t="s">
        <v>315</v>
      </c>
      <c r="C54" s="278">
        <v>177.35</v>
      </c>
      <c r="D54" s="279">
        <v>178.43333333333331</v>
      </c>
      <c r="E54" s="279">
        <v>175.11666666666662</v>
      </c>
      <c r="F54" s="279">
        <v>172.8833333333333</v>
      </c>
      <c r="G54" s="279">
        <v>169.56666666666661</v>
      </c>
      <c r="H54" s="279">
        <v>180.66666666666663</v>
      </c>
      <c r="I54" s="279">
        <v>183.98333333333329</v>
      </c>
      <c r="J54" s="279">
        <v>186.21666666666664</v>
      </c>
      <c r="K54" s="277">
        <v>181.75</v>
      </c>
      <c r="L54" s="277">
        <v>176.2</v>
      </c>
      <c r="M54" s="277">
        <v>1.8126500000000001</v>
      </c>
    </row>
    <row r="55" spans="1:13">
      <c r="A55" s="268">
        <v>45</v>
      </c>
      <c r="B55" s="277" t="s">
        <v>316</v>
      </c>
      <c r="C55" s="278">
        <v>511.5</v>
      </c>
      <c r="D55" s="279">
        <v>509.16666666666669</v>
      </c>
      <c r="E55" s="279">
        <v>493.33333333333337</v>
      </c>
      <c r="F55" s="279">
        <v>475.16666666666669</v>
      </c>
      <c r="G55" s="279">
        <v>459.33333333333337</v>
      </c>
      <c r="H55" s="279">
        <v>527.33333333333337</v>
      </c>
      <c r="I55" s="279">
        <v>543.16666666666674</v>
      </c>
      <c r="J55" s="279">
        <v>561.33333333333337</v>
      </c>
      <c r="K55" s="277">
        <v>525</v>
      </c>
      <c r="L55" s="277">
        <v>491</v>
      </c>
      <c r="M55" s="277">
        <v>2.3710200000000001</v>
      </c>
    </row>
    <row r="56" spans="1:13">
      <c r="A56" s="268">
        <v>46</v>
      </c>
      <c r="B56" s="277" t="s">
        <v>58</v>
      </c>
      <c r="C56" s="278">
        <v>5871.95</v>
      </c>
      <c r="D56" s="279">
        <v>5919.1333333333341</v>
      </c>
      <c r="E56" s="279">
        <v>5805.0666666666684</v>
      </c>
      <c r="F56" s="279">
        <v>5738.1833333333343</v>
      </c>
      <c r="G56" s="279">
        <v>5624.1166666666686</v>
      </c>
      <c r="H56" s="279">
        <v>5986.0166666666682</v>
      </c>
      <c r="I56" s="279">
        <v>6100.0833333333339</v>
      </c>
      <c r="J56" s="279">
        <v>6166.9666666666681</v>
      </c>
      <c r="K56" s="277">
        <v>6033.2</v>
      </c>
      <c r="L56" s="277">
        <v>5852.25</v>
      </c>
      <c r="M56" s="277">
        <v>5.8898200000000003</v>
      </c>
    </row>
    <row r="57" spans="1:13">
      <c r="A57" s="268">
        <v>47</v>
      </c>
      <c r="B57" s="277" t="s">
        <v>232</v>
      </c>
      <c r="C57" s="278">
        <v>2400.5500000000002</v>
      </c>
      <c r="D57" s="279">
        <v>2415.5166666666669</v>
      </c>
      <c r="E57" s="279">
        <v>2379.0333333333338</v>
      </c>
      <c r="F57" s="279">
        <v>2357.5166666666669</v>
      </c>
      <c r="G57" s="279">
        <v>2321.0333333333338</v>
      </c>
      <c r="H57" s="279">
        <v>2437.0333333333338</v>
      </c>
      <c r="I57" s="279">
        <v>2473.5166666666664</v>
      </c>
      <c r="J57" s="279">
        <v>2495.0333333333338</v>
      </c>
      <c r="K57" s="277">
        <v>2452</v>
      </c>
      <c r="L57" s="277">
        <v>2394</v>
      </c>
      <c r="M57" s="277">
        <v>0.27881</v>
      </c>
    </row>
    <row r="58" spans="1:13">
      <c r="A58" s="268">
        <v>48</v>
      </c>
      <c r="B58" s="277" t="s">
        <v>59</v>
      </c>
      <c r="C58" s="278">
        <v>3326.45</v>
      </c>
      <c r="D58" s="279">
        <v>3338.8166666666671</v>
      </c>
      <c r="E58" s="279">
        <v>3289.6333333333341</v>
      </c>
      <c r="F58" s="279">
        <v>3252.8166666666671</v>
      </c>
      <c r="G58" s="279">
        <v>3203.6333333333341</v>
      </c>
      <c r="H58" s="279">
        <v>3375.6333333333341</v>
      </c>
      <c r="I58" s="279">
        <v>3424.8166666666675</v>
      </c>
      <c r="J58" s="279">
        <v>3461.6333333333341</v>
      </c>
      <c r="K58" s="277">
        <v>3388</v>
      </c>
      <c r="L58" s="277">
        <v>3302</v>
      </c>
      <c r="M58" s="277">
        <v>44.618459999999999</v>
      </c>
    </row>
    <row r="59" spans="1:13">
      <c r="A59" s="268">
        <v>49</v>
      </c>
      <c r="B59" s="277" t="s">
        <v>60</v>
      </c>
      <c r="C59" s="278">
        <v>1441.85</v>
      </c>
      <c r="D59" s="279">
        <v>1446.4333333333334</v>
      </c>
      <c r="E59" s="279">
        <v>1425.4166666666667</v>
      </c>
      <c r="F59" s="279">
        <v>1408.9833333333333</v>
      </c>
      <c r="G59" s="279">
        <v>1387.9666666666667</v>
      </c>
      <c r="H59" s="279">
        <v>1462.8666666666668</v>
      </c>
      <c r="I59" s="279">
        <v>1483.8833333333332</v>
      </c>
      <c r="J59" s="279">
        <v>1500.3166666666668</v>
      </c>
      <c r="K59" s="277">
        <v>1467.45</v>
      </c>
      <c r="L59" s="277">
        <v>1430</v>
      </c>
      <c r="M59" s="277">
        <v>4.7158600000000002</v>
      </c>
    </row>
    <row r="60" spans="1:13" ht="12" customHeight="1">
      <c r="A60" s="268">
        <v>50</v>
      </c>
      <c r="B60" s="277" t="s">
        <v>317</v>
      </c>
      <c r="C60" s="278">
        <v>100.4</v>
      </c>
      <c r="D60" s="279">
        <v>100.7</v>
      </c>
      <c r="E60" s="279">
        <v>99.7</v>
      </c>
      <c r="F60" s="279">
        <v>99</v>
      </c>
      <c r="G60" s="279">
        <v>98</v>
      </c>
      <c r="H60" s="279">
        <v>101.4</v>
      </c>
      <c r="I60" s="279">
        <v>102.4</v>
      </c>
      <c r="J60" s="279">
        <v>103.10000000000001</v>
      </c>
      <c r="K60" s="277">
        <v>101.7</v>
      </c>
      <c r="L60" s="277">
        <v>100</v>
      </c>
      <c r="M60" s="277">
        <v>1.04166</v>
      </c>
    </row>
    <row r="61" spans="1:13">
      <c r="A61" s="268">
        <v>51</v>
      </c>
      <c r="B61" s="277" t="s">
        <v>318</v>
      </c>
      <c r="C61" s="278">
        <v>161.25</v>
      </c>
      <c r="D61" s="279">
        <v>158.86666666666667</v>
      </c>
      <c r="E61" s="279">
        <v>155.38333333333335</v>
      </c>
      <c r="F61" s="279">
        <v>149.51666666666668</v>
      </c>
      <c r="G61" s="279">
        <v>146.03333333333336</v>
      </c>
      <c r="H61" s="279">
        <v>164.73333333333335</v>
      </c>
      <c r="I61" s="279">
        <v>168.2166666666667</v>
      </c>
      <c r="J61" s="279">
        <v>174.08333333333334</v>
      </c>
      <c r="K61" s="277">
        <v>162.35</v>
      </c>
      <c r="L61" s="277">
        <v>153</v>
      </c>
      <c r="M61" s="277">
        <v>22.219899999999999</v>
      </c>
    </row>
    <row r="62" spans="1:13">
      <c r="A62" s="268">
        <v>52</v>
      </c>
      <c r="B62" s="277" t="s">
        <v>233</v>
      </c>
      <c r="C62" s="278">
        <v>318.8</v>
      </c>
      <c r="D62" s="279">
        <v>320.83333333333331</v>
      </c>
      <c r="E62" s="279">
        <v>314.46666666666664</v>
      </c>
      <c r="F62" s="279">
        <v>310.13333333333333</v>
      </c>
      <c r="G62" s="279">
        <v>303.76666666666665</v>
      </c>
      <c r="H62" s="279">
        <v>325.16666666666663</v>
      </c>
      <c r="I62" s="279">
        <v>331.5333333333333</v>
      </c>
      <c r="J62" s="279">
        <v>335.86666666666662</v>
      </c>
      <c r="K62" s="277">
        <v>327.2</v>
      </c>
      <c r="L62" s="277">
        <v>316.5</v>
      </c>
      <c r="M62" s="277">
        <v>157.86933999999999</v>
      </c>
    </row>
    <row r="63" spans="1:13">
      <c r="A63" s="268">
        <v>53</v>
      </c>
      <c r="B63" s="277" t="s">
        <v>61</v>
      </c>
      <c r="C63" s="278">
        <v>42.6</v>
      </c>
      <c r="D63" s="279">
        <v>42.550000000000004</v>
      </c>
      <c r="E63" s="279">
        <v>41.650000000000006</v>
      </c>
      <c r="F63" s="279">
        <v>40.700000000000003</v>
      </c>
      <c r="G63" s="279">
        <v>39.800000000000004</v>
      </c>
      <c r="H63" s="279">
        <v>43.500000000000007</v>
      </c>
      <c r="I63" s="279">
        <v>44.4</v>
      </c>
      <c r="J63" s="279">
        <v>45.350000000000009</v>
      </c>
      <c r="K63" s="277">
        <v>43.45</v>
      </c>
      <c r="L63" s="277">
        <v>41.6</v>
      </c>
      <c r="M63" s="277">
        <v>292.61228</v>
      </c>
    </row>
    <row r="64" spans="1:13">
      <c r="A64" s="268">
        <v>54</v>
      </c>
      <c r="B64" s="277" t="s">
        <v>62</v>
      </c>
      <c r="C64" s="278">
        <v>40.5</v>
      </c>
      <c r="D64" s="279">
        <v>40.85</v>
      </c>
      <c r="E64" s="279">
        <v>39.950000000000003</v>
      </c>
      <c r="F64" s="279">
        <v>39.4</v>
      </c>
      <c r="G64" s="279">
        <v>38.5</v>
      </c>
      <c r="H64" s="279">
        <v>41.400000000000006</v>
      </c>
      <c r="I64" s="279">
        <v>42.3</v>
      </c>
      <c r="J64" s="279">
        <v>42.850000000000009</v>
      </c>
      <c r="K64" s="277">
        <v>41.75</v>
      </c>
      <c r="L64" s="277">
        <v>40.299999999999997</v>
      </c>
      <c r="M64" s="277">
        <v>18.62604</v>
      </c>
    </row>
    <row r="65" spans="1:13">
      <c r="A65" s="268">
        <v>55</v>
      </c>
      <c r="B65" s="277" t="s">
        <v>312</v>
      </c>
      <c r="C65" s="278">
        <v>1488.1</v>
      </c>
      <c r="D65" s="279">
        <v>1494</v>
      </c>
      <c r="E65" s="279">
        <v>1475.1</v>
      </c>
      <c r="F65" s="279">
        <v>1462.1</v>
      </c>
      <c r="G65" s="279">
        <v>1443.1999999999998</v>
      </c>
      <c r="H65" s="279">
        <v>1507</v>
      </c>
      <c r="I65" s="279">
        <v>1525.9</v>
      </c>
      <c r="J65" s="279">
        <v>1538.9</v>
      </c>
      <c r="K65" s="277">
        <v>1512.9</v>
      </c>
      <c r="L65" s="277">
        <v>1481</v>
      </c>
      <c r="M65" s="277">
        <v>0.10846</v>
      </c>
    </row>
    <row r="66" spans="1:13">
      <c r="A66" s="268">
        <v>56</v>
      </c>
      <c r="B66" s="277" t="s">
        <v>63</v>
      </c>
      <c r="C66" s="278">
        <v>1366.15</v>
      </c>
      <c r="D66" s="279">
        <v>1373.7166666666665</v>
      </c>
      <c r="E66" s="279">
        <v>1350.4333333333329</v>
      </c>
      <c r="F66" s="279">
        <v>1334.7166666666665</v>
      </c>
      <c r="G66" s="279">
        <v>1311.4333333333329</v>
      </c>
      <c r="H66" s="279">
        <v>1389.4333333333329</v>
      </c>
      <c r="I66" s="279">
        <v>1412.7166666666662</v>
      </c>
      <c r="J66" s="279">
        <v>1428.4333333333329</v>
      </c>
      <c r="K66" s="277">
        <v>1397</v>
      </c>
      <c r="L66" s="277">
        <v>1358</v>
      </c>
      <c r="M66" s="277">
        <v>10.72242</v>
      </c>
    </row>
    <row r="67" spans="1:13">
      <c r="A67" s="268">
        <v>57</v>
      </c>
      <c r="B67" s="277" t="s">
        <v>320</v>
      </c>
      <c r="C67" s="278">
        <v>5746.25</v>
      </c>
      <c r="D67" s="279">
        <v>5754.1333333333341</v>
      </c>
      <c r="E67" s="279">
        <v>5683.2666666666682</v>
      </c>
      <c r="F67" s="279">
        <v>5620.2833333333338</v>
      </c>
      <c r="G67" s="279">
        <v>5549.4166666666679</v>
      </c>
      <c r="H67" s="279">
        <v>5817.1166666666686</v>
      </c>
      <c r="I67" s="279">
        <v>5887.9833333333354</v>
      </c>
      <c r="J67" s="279">
        <v>5950.966666666669</v>
      </c>
      <c r="K67" s="277">
        <v>5825</v>
      </c>
      <c r="L67" s="277">
        <v>5691.15</v>
      </c>
      <c r="M67" s="277">
        <v>0.18806999999999999</v>
      </c>
    </row>
    <row r="68" spans="1:13">
      <c r="A68" s="268">
        <v>58</v>
      </c>
      <c r="B68" s="277" t="s">
        <v>234</v>
      </c>
      <c r="C68" s="278">
        <v>1288.5999999999999</v>
      </c>
      <c r="D68" s="279">
        <v>1299.0166666666667</v>
      </c>
      <c r="E68" s="279">
        <v>1270.0833333333333</v>
      </c>
      <c r="F68" s="279">
        <v>1251.5666666666666</v>
      </c>
      <c r="G68" s="279">
        <v>1222.6333333333332</v>
      </c>
      <c r="H68" s="279">
        <v>1317.5333333333333</v>
      </c>
      <c r="I68" s="279">
        <v>1346.4666666666667</v>
      </c>
      <c r="J68" s="279">
        <v>1364.9833333333333</v>
      </c>
      <c r="K68" s="277">
        <v>1327.95</v>
      </c>
      <c r="L68" s="277">
        <v>1280.5</v>
      </c>
      <c r="M68" s="277">
        <v>0.54418999999999995</v>
      </c>
    </row>
    <row r="69" spans="1:13">
      <c r="A69" s="268">
        <v>59</v>
      </c>
      <c r="B69" s="277" t="s">
        <v>321</v>
      </c>
      <c r="C69" s="278">
        <v>312.39999999999998</v>
      </c>
      <c r="D69" s="279">
        <v>314.90000000000003</v>
      </c>
      <c r="E69" s="279">
        <v>308.50000000000006</v>
      </c>
      <c r="F69" s="279">
        <v>304.60000000000002</v>
      </c>
      <c r="G69" s="279">
        <v>298.20000000000005</v>
      </c>
      <c r="H69" s="279">
        <v>318.80000000000007</v>
      </c>
      <c r="I69" s="279">
        <v>325.20000000000005</v>
      </c>
      <c r="J69" s="279">
        <v>329.10000000000008</v>
      </c>
      <c r="K69" s="277">
        <v>321.3</v>
      </c>
      <c r="L69" s="277">
        <v>311</v>
      </c>
      <c r="M69" s="277">
        <v>2.72323</v>
      </c>
    </row>
    <row r="70" spans="1:13">
      <c r="A70" s="268">
        <v>60</v>
      </c>
      <c r="B70" s="277" t="s">
        <v>65</v>
      </c>
      <c r="C70" s="278">
        <v>93.55</v>
      </c>
      <c r="D70" s="279">
        <v>93.816666666666663</v>
      </c>
      <c r="E70" s="279">
        <v>92.333333333333329</v>
      </c>
      <c r="F70" s="279">
        <v>91.11666666666666</v>
      </c>
      <c r="G70" s="279">
        <v>89.633333333333326</v>
      </c>
      <c r="H70" s="279">
        <v>95.033333333333331</v>
      </c>
      <c r="I70" s="279">
        <v>96.51666666666668</v>
      </c>
      <c r="J70" s="279">
        <v>97.733333333333334</v>
      </c>
      <c r="K70" s="277">
        <v>95.3</v>
      </c>
      <c r="L70" s="277">
        <v>92.6</v>
      </c>
      <c r="M70" s="277">
        <v>45.203519999999997</v>
      </c>
    </row>
    <row r="71" spans="1:13">
      <c r="A71" s="268">
        <v>61</v>
      </c>
      <c r="B71" s="277" t="s">
        <v>313</v>
      </c>
      <c r="C71" s="278">
        <v>605.9</v>
      </c>
      <c r="D71" s="279">
        <v>606.93333333333328</v>
      </c>
      <c r="E71" s="279">
        <v>600.46666666666658</v>
      </c>
      <c r="F71" s="279">
        <v>595.0333333333333</v>
      </c>
      <c r="G71" s="279">
        <v>588.56666666666661</v>
      </c>
      <c r="H71" s="279">
        <v>612.36666666666656</v>
      </c>
      <c r="I71" s="279">
        <v>618.83333333333326</v>
      </c>
      <c r="J71" s="279">
        <v>624.26666666666654</v>
      </c>
      <c r="K71" s="277">
        <v>613.4</v>
      </c>
      <c r="L71" s="277">
        <v>601.5</v>
      </c>
      <c r="M71" s="277">
        <v>2.0455100000000002</v>
      </c>
    </row>
    <row r="72" spans="1:13">
      <c r="A72" s="268">
        <v>62</v>
      </c>
      <c r="B72" s="277" t="s">
        <v>66</v>
      </c>
      <c r="C72" s="278">
        <v>615.4</v>
      </c>
      <c r="D72" s="279">
        <v>612.31666666666661</v>
      </c>
      <c r="E72" s="279">
        <v>607.23333333333323</v>
      </c>
      <c r="F72" s="279">
        <v>599.06666666666661</v>
      </c>
      <c r="G72" s="279">
        <v>593.98333333333323</v>
      </c>
      <c r="H72" s="279">
        <v>620.48333333333323</v>
      </c>
      <c r="I72" s="279">
        <v>625.56666666666672</v>
      </c>
      <c r="J72" s="279">
        <v>633.73333333333323</v>
      </c>
      <c r="K72" s="277">
        <v>617.4</v>
      </c>
      <c r="L72" s="277">
        <v>604.15</v>
      </c>
      <c r="M72" s="277">
        <v>14.01126</v>
      </c>
    </row>
    <row r="73" spans="1:13">
      <c r="A73" s="268">
        <v>63</v>
      </c>
      <c r="B73" s="277" t="s">
        <v>67</v>
      </c>
      <c r="C73" s="278">
        <v>467.3</v>
      </c>
      <c r="D73" s="279">
        <v>468.45</v>
      </c>
      <c r="E73" s="279">
        <v>462.9</v>
      </c>
      <c r="F73" s="279">
        <v>458.5</v>
      </c>
      <c r="G73" s="279">
        <v>452.95</v>
      </c>
      <c r="H73" s="279">
        <v>472.84999999999997</v>
      </c>
      <c r="I73" s="279">
        <v>478.40000000000003</v>
      </c>
      <c r="J73" s="279">
        <v>482.79999999999995</v>
      </c>
      <c r="K73" s="277">
        <v>474</v>
      </c>
      <c r="L73" s="277">
        <v>464.05</v>
      </c>
      <c r="M73" s="277">
        <v>12.182499999999999</v>
      </c>
    </row>
    <row r="74" spans="1:13">
      <c r="A74" s="268">
        <v>64</v>
      </c>
      <c r="B74" s="277" t="s">
        <v>1045</v>
      </c>
      <c r="C74" s="278">
        <v>8982.5499999999993</v>
      </c>
      <c r="D74" s="279">
        <v>9039.85</v>
      </c>
      <c r="E74" s="279">
        <v>8907.7000000000007</v>
      </c>
      <c r="F74" s="279">
        <v>8832.85</v>
      </c>
      <c r="G74" s="279">
        <v>8700.7000000000007</v>
      </c>
      <c r="H74" s="279">
        <v>9114.7000000000007</v>
      </c>
      <c r="I74" s="279">
        <v>9246.8499999999985</v>
      </c>
      <c r="J74" s="279">
        <v>9321.7000000000007</v>
      </c>
      <c r="K74" s="277">
        <v>9172</v>
      </c>
      <c r="L74" s="277">
        <v>8965</v>
      </c>
      <c r="M74" s="277">
        <v>3.0169999999999999E-2</v>
      </c>
    </row>
    <row r="75" spans="1:13">
      <c r="A75" s="268">
        <v>65</v>
      </c>
      <c r="B75" s="277" t="s">
        <v>69</v>
      </c>
      <c r="C75" s="278">
        <v>424.45</v>
      </c>
      <c r="D75" s="279">
        <v>426.35000000000008</v>
      </c>
      <c r="E75" s="279">
        <v>417.20000000000016</v>
      </c>
      <c r="F75" s="279">
        <v>409.9500000000001</v>
      </c>
      <c r="G75" s="279">
        <v>400.80000000000018</v>
      </c>
      <c r="H75" s="279">
        <v>433.60000000000014</v>
      </c>
      <c r="I75" s="279">
        <v>442.75000000000011</v>
      </c>
      <c r="J75" s="279">
        <v>450.00000000000011</v>
      </c>
      <c r="K75" s="277">
        <v>435.5</v>
      </c>
      <c r="L75" s="277">
        <v>419.1</v>
      </c>
      <c r="M75" s="277">
        <v>167.05222000000001</v>
      </c>
    </row>
    <row r="76" spans="1:13" s="16" customFormat="1">
      <c r="A76" s="268">
        <v>66</v>
      </c>
      <c r="B76" s="277" t="s">
        <v>70</v>
      </c>
      <c r="C76" s="278">
        <v>29.25</v>
      </c>
      <c r="D76" s="279">
        <v>29.066666666666666</v>
      </c>
      <c r="E76" s="279">
        <v>28.633333333333333</v>
      </c>
      <c r="F76" s="279">
        <v>28.016666666666666</v>
      </c>
      <c r="G76" s="279">
        <v>27.583333333333332</v>
      </c>
      <c r="H76" s="279">
        <v>29.683333333333334</v>
      </c>
      <c r="I76" s="279">
        <v>30.116666666666664</v>
      </c>
      <c r="J76" s="279">
        <v>30.733333333333334</v>
      </c>
      <c r="K76" s="277">
        <v>29.5</v>
      </c>
      <c r="L76" s="277">
        <v>28.45</v>
      </c>
      <c r="M76" s="277">
        <v>202.47798</v>
      </c>
    </row>
    <row r="77" spans="1:13" s="16" customFormat="1">
      <c r="A77" s="268">
        <v>67</v>
      </c>
      <c r="B77" s="277" t="s">
        <v>71</v>
      </c>
      <c r="C77" s="278">
        <v>469.15</v>
      </c>
      <c r="D77" s="279">
        <v>464.68333333333334</v>
      </c>
      <c r="E77" s="279">
        <v>455.61666666666667</v>
      </c>
      <c r="F77" s="279">
        <v>442.08333333333331</v>
      </c>
      <c r="G77" s="279">
        <v>433.01666666666665</v>
      </c>
      <c r="H77" s="279">
        <v>478.2166666666667</v>
      </c>
      <c r="I77" s="279">
        <v>487.28333333333342</v>
      </c>
      <c r="J77" s="279">
        <v>500.81666666666672</v>
      </c>
      <c r="K77" s="277">
        <v>473.75</v>
      </c>
      <c r="L77" s="277">
        <v>451.15</v>
      </c>
      <c r="M77" s="277">
        <v>42.966160000000002</v>
      </c>
    </row>
    <row r="78" spans="1:13" s="16" customFormat="1">
      <c r="A78" s="268">
        <v>68</v>
      </c>
      <c r="B78" s="277" t="s">
        <v>322</v>
      </c>
      <c r="C78" s="278">
        <v>619.15</v>
      </c>
      <c r="D78" s="279">
        <v>624.93333333333328</v>
      </c>
      <c r="E78" s="279">
        <v>610.31666666666661</v>
      </c>
      <c r="F78" s="279">
        <v>601.48333333333335</v>
      </c>
      <c r="G78" s="279">
        <v>586.86666666666667</v>
      </c>
      <c r="H78" s="279">
        <v>633.76666666666654</v>
      </c>
      <c r="I78" s="279">
        <v>648.3833333333331</v>
      </c>
      <c r="J78" s="279">
        <v>657.21666666666647</v>
      </c>
      <c r="K78" s="277">
        <v>639.54999999999995</v>
      </c>
      <c r="L78" s="277">
        <v>616.1</v>
      </c>
      <c r="M78" s="277">
        <v>1.0570900000000001</v>
      </c>
    </row>
    <row r="79" spans="1:13" s="16" customFormat="1">
      <c r="A79" s="268">
        <v>69</v>
      </c>
      <c r="B79" s="277" t="s">
        <v>324</v>
      </c>
      <c r="C79" s="278">
        <v>174.65</v>
      </c>
      <c r="D79" s="279">
        <v>174.16666666666666</v>
      </c>
      <c r="E79" s="279">
        <v>172.83333333333331</v>
      </c>
      <c r="F79" s="279">
        <v>171.01666666666665</v>
      </c>
      <c r="G79" s="279">
        <v>169.68333333333331</v>
      </c>
      <c r="H79" s="279">
        <v>175.98333333333332</v>
      </c>
      <c r="I79" s="279">
        <v>177.31666666666663</v>
      </c>
      <c r="J79" s="279">
        <v>179.13333333333333</v>
      </c>
      <c r="K79" s="277">
        <v>175.5</v>
      </c>
      <c r="L79" s="277">
        <v>172.35</v>
      </c>
      <c r="M79" s="277">
        <v>5.2929700000000004</v>
      </c>
    </row>
    <row r="80" spans="1:13" s="16" customFormat="1">
      <c r="A80" s="268">
        <v>70</v>
      </c>
      <c r="B80" s="277" t="s">
        <v>325</v>
      </c>
      <c r="C80" s="278">
        <v>3128.55</v>
      </c>
      <c r="D80" s="279">
        <v>3155.65</v>
      </c>
      <c r="E80" s="279">
        <v>3074</v>
      </c>
      <c r="F80" s="279">
        <v>3019.45</v>
      </c>
      <c r="G80" s="279">
        <v>2937.7999999999997</v>
      </c>
      <c r="H80" s="279">
        <v>3210.2000000000003</v>
      </c>
      <c r="I80" s="279">
        <v>3291.8500000000008</v>
      </c>
      <c r="J80" s="279">
        <v>3346.4000000000005</v>
      </c>
      <c r="K80" s="277">
        <v>3237.3</v>
      </c>
      <c r="L80" s="277">
        <v>3101.1</v>
      </c>
      <c r="M80" s="277">
        <v>0.22656999999999999</v>
      </c>
    </row>
    <row r="81" spans="1:13" s="16" customFormat="1">
      <c r="A81" s="268">
        <v>71</v>
      </c>
      <c r="B81" s="277" t="s">
        <v>326</v>
      </c>
      <c r="C81" s="278">
        <v>637.4</v>
      </c>
      <c r="D81" s="279">
        <v>639.26666666666665</v>
      </c>
      <c r="E81" s="279">
        <v>628.93333333333328</v>
      </c>
      <c r="F81" s="279">
        <v>620.46666666666658</v>
      </c>
      <c r="G81" s="279">
        <v>610.13333333333321</v>
      </c>
      <c r="H81" s="279">
        <v>647.73333333333335</v>
      </c>
      <c r="I81" s="279">
        <v>658.06666666666683</v>
      </c>
      <c r="J81" s="279">
        <v>666.53333333333342</v>
      </c>
      <c r="K81" s="277">
        <v>649.6</v>
      </c>
      <c r="L81" s="277">
        <v>630.79999999999995</v>
      </c>
      <c r="M81" s="277">
        <v>0.48268</v>
      </c>
    </row>
    <row r="82" spans="1:13" s="16" customFormat="1">
      <c r="A82" s="268">
        <v>72</v>
      </c>
      <c r="B82" s="277" t="s">
        <v>327</v>
      </c>
      <c r="C82" s="278">
        <v>64.45</v>
      </c>
      <c r="D82" s="279">
        <v>64.666666666666671</v>
      </c>
      <c r="E82" s="279">
        <v>63.583333333333343</v>
      </c>
      <c r="F82" s="279">
        <v>62.716666666666669</v>
      </c>
      <c r="G82" s="279">
        <v>61.63333333333334</v>
      </c>
      <c r="H82" s="279">
        <v>65.533333333333346</v>
      </c>
      <c r="I82" s="279">
        <v>66.616666666666688</v>
      </c>
      <c r="J82" s="279">
        <v>67.483333333333348</v>
      </c>
      <c r="K82" s="277">
        <v>65.75</v>
      </c>
      <c r="L82" s="277">
        <v>63.8</v>
      </c>
      <c r="M82" s="277">
        <v>7.2464899999999997</v>
      </c>
    </row>
    <row r="83" spans="1:13" s="16" customFormat="1">
      <c r="A83" s="268">
        <v>73</v>
      </c>
      <c r="B83" s="277" t="s">
        <v>72</v>
      </c>
      <c r="C83" s="278">
        <v>12841.7</v>
      </c>
      <c r="D83" s="279">
        <v>12977.566666666666</v>
      </c>
      <c r="E83" s="279">
        <v>12644.133333333331</v>
      </c>
      <c r="F83" s="279">
        <v>12446.566666666666</v>
      </c>
      <c r="G83" s="279">
        <v>12113.133333333331</v>
      </c>
      <c r="H83" s="279">
        <v>13175.133333333331</v>
      </c>
      <c r="I83" s="279">
        <v>13508.566666666666</v>
      </c>
      <c r="J83" s="279">
        <v>13706.133333333331</v>
      </c>
      <c r="K83" s="277">
        <v>13311</v>
      </c>
      <c r="L83" s="277">
        <v>12780</v>
      </c>
      <c r="M83" s="277">
        <v>0.42919000000000002</v>
      </c>
    </row>
    <row r="84" spans="1:13" s="16" customFormat="1">
      <c r="A84" s="268">
        <v>74</v>
      </c>
      <c r="B84" s="277" t="s">
        <v>74</v>
      </c>
      <c r="C84" s="278">
        <v>340.05</v>
      </c>
      <c r="D84" s="279">
        <v>340.88333333333333</v>
      </c>
      <c r="E84" s="279">
        <v>336.76666666666665</v>
      </c>
      <c r="F84" s="279">
        <v>333.48333333333335</v>
      </c>
      <c r="G84" s="279">
        <v>329.36666666666667</v>
      </c>
      <c r="H84" s="279">
        <v>344.16666666666663</v>
      </c>
      <c r="I84" s="279">
        <v>348.2833333333333</v>
      </c>
      <c r="J84" s="279">
        <v>351.56666666666661</v>
      </c>
      <c r="K84" s="277">
        <v>345</v>
      </c>
      <c r="L84" s="277">
        <v>337.6</v>
      </c>
      <c r="M84" s="277">
        <v>95.896469999999994</v>
      </c>
    </row>
    <row r="85" spans="1:13" s="16" customFormat="1">
      <c r="A85" s="268">
        <v>75</v>
      </c>
      <c r="B85" s="277" t="s">
        <v>328</v>
      </c>
      <c r="C85" s="278">
        <v>171</v>
      </c>
      <c r="D85" s="279">
        <v>172.4</v>
      </c>
      <c r="E85" s="279">
        <v>169</v>
      </c>
      <c r="F85" s="279">
        <v>167</v>
      </c>
      <c r="G85" s="279">
        <v>163.6</v>
      </c>
      <c r="H85" s="279">
        <v>174.4</v>
      </c>
      <c r="I85" s="279">
        <v>177.80000000000004</v>
      </c>
      <c r="J85" s="279">
        <v>179.8</v>
      </c>
      <c r="K85" s="277">
        <v>175.8</v>
      </c>
      <c r="L85" s="277">
        <v>170.4</v>
      </c>
      <c r="M85" s="277">
        <v>1.08273</v>
      </c>
    </row>
    <row r="86" spans="1:13" s="16" customFormat="1">
      <c r="A86" s="268">
        <v>76</v>
      </c>
      <c r="B86" s="277" t="s">
        <v>75</v>
      </c>
      <c r="C86" s="278">
        <v>3794.7</v>
      </c>
      <c r="D86" s="279">
        <v>3797.0666666666671</v>
      </c>
      <c r="E86" s="279">
        <v>3769.1333333333341</v>
      </c>
      <c r="F86" s="279">
        <v>3743.5666666666671</v>
      </c>
      <c r="G86" s="279">
        <v>3715.6333333333341</v>
      </c>
      <c r="H86" s="279">
        <v>3822.6333333333341</v>
      </c>
      <c r="I86" s="279">
        <v>3850.5666666666675</v>
      </c>
      <c r="J86" s="279">
        <v>3876.1333333333341</v>
      </c>
      <c r="K86" s="277">
        <v>3825</v>
      </c>
      <c r="L86" s="277">
        <v>3771.5</v>
      </c>
      <c r="M86" s="277">
        <v>3.71495</v>
      </c>
    </row>
    <row r="87" spans="1:13" s="16" customFormat="1">
      <c r="A87" s="268">
        <v>77</v>
      </c>
      <c r="B87" s="277" t="s">
        <v>314</v>
      </c>
      <c r="C87" s="278">
        <v>523.1</v>
      </c>
      <c r="D87" s="279">
        <v>530.35</v>
      </c>
      <c r="E87" s="279">
        <v>513.75</v>
      </c>
      <c r="F87" s="279">
        <v>504.4</v>
      </c>
      <c r="G87" s="279">
        <v>487.79999999999995</v>
      </c>
      <c r="H87" s="279">
        <v>539.70000000000005</v>
      </c>
      <c r="I87" s="279">
        <v>556.30000000000018</v>
      </c>
      <c r="J87" s="279">
        <v>565.65000000000009</v>
      </c>
      <c r="K87" s="277">
        <v>546.95000000000005</v>
      </c>
      <c r="L87" s="277">
        <v>521</v>
      </c>
      <c r="M87" s="277">
        <v>2.25604</v>
      </c>
    </row>
    <row r="88" spans="1:13" s="16" customFormat="1">
      <c r="A88" s="268">
        <v>78</v>
      </c>
      <c r="B88" s="277" t="s">
        <v>323</v>
      </c>
      <c r="C88" s="278">
        <v>198.6</v>
      </c>
      <c r="D88" s="279">
        <v>201.56666666666669</v>
      </c>
      <c r="E88" s="279">
        <v>193.73333333333338</v>
      </c>
      <c r="F88" s="279">
        <v>188.86666666666667</v>
      </c>
      <c r="G88" s="279">
        <v>181.03333333333336</v>
      </c>
      <c r="H88" s="279">
        <v>206.43333333333339</v>
      </c>
      <c r="I88" s="279">
        <v>214.26666666666671</v>
      </c>
      <c r="J88" s="279">
        <v>219.13333333333341</v>
      </c>
      <c r="K88" s="277">
        <v>209.4</v>
      </c>
      <c r="L88" s="277">
        <v>196.7</v>
      </c>
      <c r="M88" s="277">
        <v>35.989559999999997</v>
      </c>
    </row>
    <row r="89" spans="1:13" s="16" customFormat="1">
      <c r="A89" s="268">
        <v>79</v>
      </c>
      <c r="B89" s="277" t="s">
        <v>76</v>
      </c>
      <c r="C89" s="278">
        <v>436.1</v>
      </c>
      <c r="D89" s="279">
        <v>429.66666666666669</v>
      </c>
      <c r="E89" s="279">
        <v>420.63333333333338</v>
      </c>
      <c r="F89" s="279">
        <v>405.16666666666669</v>
      </c>
      <c r="G89" s="279">
        <v>396.13333333333338</v>
      </c>
      <c r="H89" s="279">
        <v>445.13333333333338</v>
      </c>
      <c r="I89" s="279">
        <v>454.16666666666669</v>
      </c>
      <c r="J89" s="279">
        <v>469.63333333333338</v>
      </c>
      <c r="K89" s="277">
        <v>438.7</v>
      </c>
      <c r="L89" s="277">
        <v>414.2</v>
      </c>
      <c r="M89" s="277">
        <v>118.01209</v>
      </c>
    </row>
    <row r="90" spans="1:13" s="16" customFormat="1">
      <c r="A90" s="268">
        <v>80</v>
      </c>
      <c r="B90" s="277" t="s">
        <v>77</v>
      </c>
      <c r="C90" s="278">
        <v>89.65</v>
      </c>
      <c r="D90" s="279">
        <v>90.216666666666683</v>
      </c>
      <c r="E90" s="279">
        <v>88.233333333333363</v>
      </c>
      <c r="F90" s="279">
        <v>86.816666666666677</v>
      </c>
      <c r="G90" s="279">
        <v>84.833333333333357</v>
      </c>
      <c r="H90" s="279">
        <v>91.633333333333368</v>
      </c>
      <c r="I90" s="279">
        <v>93.616666666666688</v>
      </c>
      <c r="J90" s="279">
        <v>95.033333333333374</v>
      </c>
      <c r="K90" s="277">
        <v>92.2</v>
      </c>
      <c r="L90" s="277">
        <v>88.8</v>
      </c>
      <c r="M90" s="277">
        <v>93.254499999999993</v>
      </c>
    </row>
    <row r="91" spans="1:13" s="16" customFormat="1">
      <c r="A91" s="268">
        <v>81</v>
      </c>
      <c r="B91" s="277" t="s">
        <v>332</v>
      </c>
      <c r="C91" s="278">
        <v>440.05</v>
      </c>
      <c r="D91" s="279">
        <v>437.2166666666667</v>
      </c>
      <c r="E91" s="279">
        <v>431.73333333333341</v>
      </c>
      <c r="F91" s="279">
        <v>423.41666666666669</v>
      </c>
      <c r="G91" s="279">
        <v>417.93333333333339</v>
      </c>
      <c r="H91" s="279">
        <v>445.53333333333342</v>
      </c>
      <c r="I91" s="279">
        <v>451.01666666666677</v>
      </c>
      <c r="J91" s="279">
        <v>459.33333333333343</v>
      </c>
      <c r="K91" s="277">
        <v>442.7</v>
      </c>
      <c r="L91" s="277">
        <v>428.9</v>
      </c>
      <c r="M91" s="277">
        <v>8.2928599999999992</v>
      </c>
    </row>
    <row r="92" spans="1:13" s="16" customFormat="1">
      <c r="A92" s="268">
        <v>82</v>
      </c>
      <c r="B92" s="277" t="s">
        <v>333</v>
      </c>
      <c r="C92" s="278">
        <v>576.54999999999995</v>
      </c>
      <c r="D92" s="279">
        <v>572.98333333333323</v>
      </c>
      <c r="E92" s="279">
        <v>558.56666666666649</v>
      </c>
      <c r="F92" s="279">
        <v>540.58333333333326</v>
      </c>
      <c r="G92" s="279">
        <v>526.16666666666652</v>
      </c>
      <c r="H92" s="279">
        <v>590.96666666666647</v>
      </c>
      <c r="I92" s="279">
        <v>605.38333333333321</v>
      </c>
      <c r="J92" s="279">
        <v>623.36666666666645</v>
      </c>
      <c r="K92" s="277">
        <v>587.4</v>
      </c>
      <c r="L92" s="277">
        <v>555</v>
      </c>
      <c r="M92" s="277">
        <v>4.65707</v>
      </c>
    </row>
    <row r="93" spans="1:13" s="16" customFormat="1">
      <c r="A93" s="268">
        <v>83</v>
      </c>
      <c r="B93" s="277" t="s">
        <v>335</v>
      </c>
      <c r="C93" s="278">
        <v>255.25</v>
      </c>
      <c r="D93" s="279">
        <v>258.43333333333334</v>
      </c>
      <c r="E93" s="279">
        <v>249.4666666666667</v>
      </c>
      <c r="F93" s="279">
        <v>243.68333333333337</v>
      </c>
      <c r="G93" s="279">
        <v>234.71666666666673</v>
      </c>
      <c r="H93" s="279">
        <v>264.2166666666667</v>
      </c>
      <c r="I93" s="279">
        <v>273.18333333333328</v>
      </c>
      <c r="J93" s="279">
        <v>278.96666666666664</v>
      </c>
      <c r="K93" s="277">
        <v>267.39999999999998</v>
      </c>
      <c r="L93" s="277">
        <v>252.65</v>
      </c>
      <c r="M93" s="277">
        <v>1.22549</v>
      </c>
    </row>
    <row r="94" spans="1:13" s="16" customFormat="1">
      <c r="A94" s="268">
        <v>84</v>
      </c>
      <c r="B94" s="277" t="s">
        <v>329</v>
      </c>
      <c r="C94" s="278">
        <v>359.65</v>
      </c>
      <c r="D94" s="279">
        <v>362.36666666666662</v>
      </c>
      <c r="E94" s="279">
        <v>350.88333333333321</v>
      </c>
      <c r="F94" s="279">
        <v>342.11666666666662</v>
      </c>
      <c r="G94" s="279">
        <v>330.63333333333321</v>
      </c>
      <c r="H94" s="279">
        <v>371.13333333333321</v>
      </c>
      <c r="I94" s="279">
        <v>382.61666666666667</v>
      </c>
      <c r="J94" s="279">
        <v>391.38333333333321</v>
      </c>
      <c r="K94" s="277">
        <v>373.85</v>
      </c>
      <c r="L94" s="277">
        <v>353.6</v>
      </c>
      <c r="M94" s="277">
        <v>1.0896600000000001</v>
      </c>
    </row>
    <row r="95" spans="1:13" s="16" customFormat="1">
      <c r="A95" s="268">
        <v>85</v>
      </c>
      <c r="B95" s="277" t="s">
        <v>78</v>
      </c>
      <c r="C95" s="278">
        <v>110.75</v>
      </c>
      <c r="D95" s="279">
        <v>111.06666666666666</v>
      </c>
      <c r="E95" s="279">
        <v>109.73333333333332</v>
      </c>
      <c r="F95" s="279">
        <v>108.71666666666665</v>
      </c>
      <c r="G95" s="279">
        <v>107.38333333333331</v>
      </c>
      <c r="H95" s="279">
        <v>112.08333333333333</v>
      </c>
      <c r="I95" s="279">
        <v>113.41666666666667</v>
      </c>
      <c r="J95" s="279">
        <v>114.43333333333334</v>
      </c>
      <c r="K95" s="277">
        <v>112.4</v>
      </c>
      <c r="L95" s="277">
        <v>110.05</v>
      </c>
      <c r="M95" s="277">
        <v>12.888389999999999</v>
      </c>
    </row>
    <row r="96" spans="1:13" s="16" customFormat="1">
      <c r="A96" s="268">
        <v>86</v>
      </c>
      <c r="B96" s="277" t="s">
        <v>330</v>
      </c>
      <c r="C96" s="278">
        <v>254.4</v>
      </c>
      <c r="D96" s="279">
        <v>257.2833333333333</v>
      </c>
      <c r="E96" s="279">
        <v>250.06666666666661</v>
      </c>
      <c r="F96" s="279">
        <v>245.73333333333329</v>
      </c>
      <c r="G96" s="279">
        <v>238.51666666666659</v>
      </c>
      <c r="H96" s="279">
        <v>261.61666666666662</v>
      </c>
      <c r="I96" s="279">
        <v>268.83333333333331</v>
      </c>
      <c r="J96" s="279">
        <v>273.16666666666663</v>
      </c>
      <c r="K96" s="277">
        <v>264.5</v>
      </c>
      <c r="L96" s="277">
        <v>252.95</v>
      </c>
      <c r="M96" s="277">
        <v>1.9364300000000001</v>
      </c>
    </row>
    <row r="97" spans="1:13" s="16" customFormat="1">
      <c r="A97" s="268">
        <v>87</v>
      </c>
      <c r="B97" s="277" t="s">
        <v>338</v>
      </c>
      <c r="C97" s="278">
        <v>464.85</v>
      </c>
      <c r="D97" s="279">
        <v>467.7</v>
      </c>
      <c r="E97" s="279">
        <v>458.4</v>
      </c>
      <c r="F97" s="279">
        <v>451.95</v>
      </c>
      <c r="G97" s="279">
        <v>442.65</v>
      </c>
      <c r="H97" s="279">
        <v>474.15</v>
      </c>
      <c r="I97" s="279">
        <v>483.45000000000005</v>
      </c>
      <c r="J97" s="279">
        <v>489.9</v>
      </c>
      <c r="K97" s="277">
        <v>477</v>
      </c>
      <c r="L97" s="277">
        <v>461.25</v>
      </c>
      <c r="M97" s="277">
        <v>6.8479700000000001</v>
      </c>
    </row>
    <row r="98" spans="1:13" s="16" customFormat="1">
      <c r="A98" s="268">
        <v>88</v>
      </c>
      <c r="B98" s="277" t="s">
        <v>336</v>
      </c>
      <c r="C98" s="278">
        <v>1006.8</v>
      </c>
      <c r="D98" s="279">
        <v>1011.8833333333332</v>
      </c>
      <c r="E98" s="279">
        <v>993.91666666666652</v>
      </c>
      <c r="F98" s="279">
        <v>981.0333333333333</v>
      </c>
      <c r="G98" s="279">
        <v>963.06666666666661</v>
      </c>
      <c r="H98" s="279">
        <v>1024.7666666666664</v>
      </c>
      <c r="I98" s="279">
        <v>1042.7333333333331</v>
      </c>
      <c r="J98" s="279">
        <v>1055.6166666666663</v>
      </c>
      <c r="K98" s="277">
        <v>1029.8499999999999</v>
      </c>
      <c r="L98" s="277">
        <v>999</v>
      </c>
      <c r="M98" s="277">
        <v>0.92332999999999998</v>
      </c>
    </row>
    <row r="99" spans="1:13" s="16" customFormat="1">
      <c r="A99" s="268">
        <v>89</v>
      </c>
      <c r="B99" s="277" t="s">
        <v>337</v>
      </c>
      <c r="C99" s="278">
        <v>12.6</v>
      </c>
      <c r="D99" s="279">
        <v>12.966666666666669</v>
      </c>
      <c r="E99" s="279">
        <v>12.183333333333337</v>
      </c>
      <c r="F99" s="279">
        <v>11.766666666666669</v>
      </c>
      <c r="G99" s="279">
        <v>10.983333333333338</v>
      </c>
      <c r="H99" s="279">
        <v>13.383333333333336</v>
      </c>
      <c r="I99" s="279">
        <v>14.166666666666668</v>
      </c>
      <c r="J99" s="279">
        <v>14.583333333333336</v>
      </c>
      <c r="K99" s="277">
        <v>13.75</v>
      </c>
      <c r="L99" s="277">
        <v>12.55</v>
      </c>
      <c r="M99" s="277">
        <v>45.42315</v>
      </c>
    </row>
    <row r="100" spans="1:13" s="16" customFormat="1">
      <c r="A100" s="268">
        <v>90</v>
      </c>
      <c r="B100" s="277" t="s">
        <v>339</v>
      </c>
      <c r="C100" s="278">
        <v>172.45</v>
      </c>
      <c r="D100" s="279">
        <v>173.54999999999998</v>
      </c>
      <c r="E100" s="279">
        <v>170.09999999999997</v>
      </c>
      <c r="F100" s="279">
        <v>167.74999999999997</v>
      </c>
      <c r="G100" s="279">
        <v>164.29999999999995</v>
      </c>
      <c r="H100" s="279">
        <v>175.89999999999998</v>
      </c>
      <c r="I100" s="279">
        <v>179.34999999999997</v>
      </c>
      <c r="J100" s="279">
        <v>181.7</v>
      </c>
      <c r="K100" s="277">
        <v>177</v>
      </c>
      <c r="L100" s="277">
        <v>171.2</v>
      </c>
      <c r="M100" s="277">
        <v>1.24848</v>
      </c>
    </row>
    <row r="101" spans="1:13">
      <c r="A101" s="268">
        <v>91</v>
      </c>
      <c r="B101" s="277" t="s">
        <v>80</v>
      </c>
      <c r="C101" s="278">
        <v>331.95</v>
      </c>
      <c r="D101" s="279">
        <v>334.7833333333333</v>
      </c>
      <c r="E101" s="279">
        <v>328.16666666666663</v>
      </c>
      <c r="F101" s="279">
        <v>324.38333333333333</v>
      </c>
      <c r="G101" s="279">
        <v>317.76666666666665</v>
      </c>
      <c r="H101" s="279">
        <v>338.56666666666661</v>
      </c>
      <c r="I101" s="279">
        <v>345.18333333333328</v>
      </c>
      <c r="J101" s="279">
        <v>348.96666666666658</v>
      </c>
      <c r="K101" s="277">
        <v>341.4</v>
      </c>
      <c r="L101" s="277">
        <v>331</v>
      </c>
      <c r="M101" s="277">
        <v>4.4569299999999998</v>
      </c>
    </row>
    <row r="102" spans="1:13">
      <c r="A102" s="268">
        <v>92</v>
      </c>
      <c r="B102" s="277" t="s">
        <v>340</v>
      </c>
      <c r="C102" s="278">
        <v>2479.4499999999998</v>
      </c>
      <c r="D102" s="279">
        <v>2432.2999999999997</v>
      </c>
      <c r="E102" s="279">
        <v>2364.8999999999996</v>
      </c>
      <c r="F102" s="279">
        <v>2250.35</v>
      </c>
      <c r="G102" s="279">
        <v>2182.9499999999998</v>
      </c>
      <c r="H102" s="279">
        <v>2546.8499999999995</v>
      </c>
      <c r="I102" s="279">
        <v>2614.25</v>
      </c>
      <c r="J102" s="279">
        <v>2728.7999999999993</v>
      </c>
      <c r="K102" s="277">
        <v>2499.6999999999998</v>
      </c>
      <c r="L102" s="277">
        <v>2317.75</v>
      </c>
      <c r="M102" s="277">
        <v>0.10382</v>
      </c>
    </row>
    <row r="103" spans="1:13">
      <c r="A103" s="268">
        <v>93</v>
      </c>
      <c r="B103" s="277" t="s">
        <v>81</v>
      </c>
      <c r="C103" s="278">
        <v>600.35</v>
      </c>
      <c r="D103" s="279">
        <v>603.25</v>
      </c>
      <c r="E103" s="279">
        <v>593.1</v>
      </c>
      <c r="F103" s="279">
        <v>585.85</v>
      </c>
      <c r="G103" s="279">
        <v>575.70000000000005</v>
      </c>
      <c r="H103" s="279">
        <v>610.5</v>
      </c>
      <c r="I103" s="279">
        <v>620.65000000000009</v>
      </c>
      <c r="J103" s="279">
        <v>627.9</v>
      </c>
      <c r="K103" s="277">
        <v>613.4</v>
      </c>
      <c r="L103" s="277">
        <v>596</v>
      </c>
      <c r="M103" s="277">
        <v>1.75302</v>
      </c>
    </row>
    <row r="104" spans="1:13">
      <c r="A104" s="268">
        <v>94</v>
      </c>
      <c r="B104" s="277" t="s">
        <v>334</v>
      </c>
      <c r="C104" s="278">
        <v>235.8</v>
      </c>
      <c r="D104" s="279">
        <v>235.5</v>
      </c>
      <c r="E104" s="279">
        <v>234.8</v>
      </c>
      <c r="F104" s="279">
        <v>233.8</v>
      </c>
      <c r="G104" s="279">
        <v>233.10000000000002</v>
      </c>
      <c r="H104" s="279">
        <v>236.5</v>
      </c>
      <c r="I104" s="279">
        <v>237.2</v>
      </c>
      <c r="J104" s="279">
        <v>238.2</v>
      </c>
      <c r="K104" s="277">
        <v>236.2</v>
      </c>
      <c r="L104" s="277">
        <v>234.5</v>
      </c>
      <c r="M104" s="277">
        <v>1.2217199999999999</v>
      </c>
    </row>
    <row r="105" spans="1:13">
      <c r="A105" s="268">
        <v>95</v>
      </c>
      <c r="B105" s="277" t="s">
        <v>342</v>
      </c>
      <c r="C105" s="278">
        <v>168</v>
      </c>
      <c r="D105" s="279">
        <v>166.83333333333334</v>
      </c>
      <c r="E105" s="279">
        <v>165.26666666666668</v>
      </c>
      <c r="F105" s="279">
        <v>162.53333333333333</v>
      </c>
      <c r="G105" s="279">
        <v>160.96666666666667</v>
      </c>
      <c r="H105" s="279">
        <v>169.56666666666669</v>
      </c>
      <c r="I105" s="279">
        <v>171.13333333333335</v>
      </c>
      <c r="J105" s="279">
        <v>173.8666666666667</v>
      </c>
      <c r="K105" s="277">
        <v>168.4</v>
      </c>
      <c r="L105" s="277">
        <v>164.1</v>
      </c>
      <c r="M105" s="277">
        <v>6.5646199999999997</v>
      </c>
    </row>
    <row r="106" spans="1:13">
      <c r="A106" s="268">
        <v>96</v>
      </c>
      <c r="B106" s="277" t="s">
        <v>343</v>
      </c>
      <c r="C106" s="278">
        <v>67.3</v>
      </c>
      <c r="D106" s="279">
        <v>67.849999999999994</v>
      </c>
      <c r="E106" s="279">
        <v>66.349999999999994</v>
      </c>
      <c r="F106" s="279">
        <v>65.400000000000006</v>
      </c>
      <c r="G106" s="279">
        <v>63.900000000000006</v>
      </c>
      <c r="H106" s="279">
        <v>68.799999999999983</v>
      </c>
      <c r="I106" s="279">
        <v>70.299999999999983</v>
      </c>
      <c r="J106" s="279">
        <v>71.249999999999972</v>
      </c>
      <c r="K106" s="277">
        <v>69.349999999999994</v>
      </c>
      <c r="L106" s="277">
        <v>66.900000000000006</v>
      </c>
      <c r="M106" s="277">
        <v>2.95696</v>
      </c>
    </row>
    <row r="107" spans="1:13">
      <c r="A107" s="268">
        <v>97</v>
      </c>
      <c r="B107" s="277" t="s">
        <v>82</v>
      </c>
      <c r="C107" s="278">
        <v>251.45</v>
      </c>
      <c r="D107" s="279">
        <v>252.98333333333335</v>
      </c>
      <c r="E107" s="279">
        <v>246.51666666666671</v>
      </c>
      <c r="F107" s="279">
        <v>241.58333333333337</v>
      </c>
      <c r="G107" s="279">
        <v>235.11666666666673</v>
      </c>
      <c r="H107" s="279">
        <v>257.91666666666669</v>
      </c>
      <c r="I107" s="279">
        <v>264.38333333333338</v>
      </c>
      <c r="J107" s="279">
        <v>269.31666666666666</v>
      </c>
      <c r="K107" s="277">
        <v>259.45</v>
      </c>
      <c r="L107" s="277">
        <v>248.05</v>
      </c>
      <c r="M107" s="277">
        <v>37.2072</v>
      </c>
    </row>
    <row r="108" spans="1:13">
      <c r="A108" s="268">
        <v>98</v>
      </c>
      <c r="B108" s="285" t="s">
        <v>344</v>
      </c>
      <c r="C108" s="278">
        <v>396.65</v>
      </c>
      <c r="D108" s="279">
        <v>402.4666666666667</v>
      </c>
      <c r="E108" s="279">
        <v>385.18333333333339</v>
      </c>
      <c r="F108" s="279">
        <v>373.7166666666667</v>
      </c>
      <c r="G108" s="279">
        <v>356.43333333333339</v>
      </c>
      <c r="H108" s="279">
        <v>413.93333333333339</v>
      </c>
      <c r="I108" s="279">
        <v>431.2166666666667</v>
      </c>
      <c r="J108" s="279">
        <v>442.68333333333339</v>
      </c>
      <c r="K108" s="277">
        <v>419.75</v>
      </c>
      <c r="L108" s="277">
        <v>391</v>
      </c>
      <c r="M108" s="277">
        <v>0.21334</v>
      </c>
    </row>
    <row r="109" spans="1:13">
      <c r="A109" s="268">
        <v>99</v>
      </c>
      <c r="B109" s="277" t="s">
        <v>83</v>
      </c>
      <c r="C109" s="278">
        <v>811.45</v>
      </c>
      <c r="D109" s="279">
        <v>800.65000000000009</v>
      </c>
      <c r="E109" s="279">
        <v>785.70000000000016</v>
      </c>
      <c r="F109" s="279">
        <v>759.95</v>
      </c>
      <c r="G109" s="279">
        <v>745.00000000000011</v>
      </c>
      <c r="H109" s="279">
        <v>826.4000000000002</v>
      </c>
      <c r="I109" s="279">
        <v>841.35</v>
      </c>
      <c r="J109" s="279">
        <v>867.10000000000025</v>
      </c>
      <c r="K109" s="277">
        <v>815.6</v>
      </c>
      <c r="L109" s="277">
        <v>774.9</v>
      </c>
      <c r="M109" s="277">
        <v>120.19994</v>
      </c>
    </row>
    <row r="110" spans="1:13">
      <c r="A110" s="268">
        <v>100</v>
      </c>
      <c r="B110" s="277" t="s">
        <v>84</v>
      </c>
      <c r="C110" s="278">
        <v>113.3</v>
      </c>
      <c r="D110" s="279">
        <v>113.65000000000002</v>
      </c>
      <c r="E110" s="279">
        <v>112.30000000000004</v>
      </c>
      <c r="F110" s="279">
        <v>111.30000000000003</v>
      </c>
      <c r="G110" s="279">
        <v>109.95000000000005</v>
      </c>
      <c r="H110" s="279">
        <v>114.65000000000003</v>
      </c>
      <c r="I110" s="279">
        <v>116.00000000000003</v>
      </c>
      <c r="J110" s="279">
        <v>117.00000000000003</v>
      </c>
      <c r="K110" s="277">
        <v>115</v>
      </c>
      <c r="L110" s="277">
        <v>112.65</v>
      </c>
      <c r="M110" s="277">
        <v>116.63413</v>
      </c>
    </row>
    <row r="111" spans="1:13">
      <c r="A111" s="268">
        <v>101</v>
      </c>
      <c r="B111" s="277" t="s">
        <v>345</v>
      </c>
      <c r="C111" s="278">
        <v>337.05</v>
      </c>
      <c r="D111" s="279">
        <v>339.25</v>
      </c>
      <c r="E111" s="279">
        <v>334</v>
      </c>
      <c r="F111" s="279">
        <v>330.95</v>
      </c>
      <c r="G111" s="279">
        <v>325.7</v>
      </c>
      <c r="H111" s="279">
        <v>342.3</v>
      </c>
      <c r="I111" s="279">
        <v>347.55</v>
      </c>
      <c r="J111" s="279">
        <v>350.6</v>
      </c>
      <c r="K111" s="277">
        <v>344.5</v>
      </c>
      <c r="L111" s="277">
        <v>336.2</v>
      </c>
      <c r="M111" s="277">
        <v>1.5296700000000001</v>
      </c>
    </row>
    <row r="112" spans="1:13">
      <c r="A112" s="268">
        <v>102</v>
      </c>
      <c r="B112" s="277" t="s">
        <v>3634</v>
      </c>
      <c r="C112" s="278">
        <v>2467.35</v>
      </c>
      <c r="D112" s="279">
        <v>2486.5</v>
      </c>
      <c r="E112" s="279">
        <v>2418.1</v>
      </c>
      <c r="F112" s="279">
        <v>2368.85</v>
      </c>
      <c r="G112" s="279">
        <v>2300.4499999999998</v>
      </c>
      <c r="H112" s="279">
        <v>2535.75</v>
      </c>
      <c r="I112" s="279">
        <v>2604.1499999999996</v>
      </c>
      <c r="J112" s="279">
        <v>2653.4</v>
      </c>
      <c r="K112" s="277">
        <v>2554.9</v>
      </c>
      <c r="L112" s="277">
        <v>2437.25</v>
      </c>
      <c r="M112" s="277">
        <v>10.170059999999999</v>
      </c>
    </row>
    <row r="113" spans="1:13">
      <c r="A113" s="268">
        <v>103</v>
      </c>
      <c r="B113" s="277" t="s">
        <v>85</v>
      </c>
      <c r="C113" s="278">
        <v>1451.55</v>
      </c>
      <c r="D113" s="279">
        <v>1449.6666666666667</v>
      </c>
      <c r="E113" s="279">
        <v>1441.4333333333334</v>
      </c>
      <c r="F113" s="279">
        <v>1431.3166666666666</v>
      </c>
      <c r="G113" s="279">
        <v>1423.0833333333333</v>
      </c>
      <c r="H113" s="279">
        <v>1459.7833333333335</v>
      </c>
      <c r="I113" s="279">
        <v>1468.0166666666667</v>
      </c>
      <c r="J113" s="279">
        <v>1478.1333333333337</v>
      </c>
      <c r="K113" s="277">
        <v>1457.9</v>
      </c>
      <c r="L113" s="277">
        <v>1439.55</v>
      </c>
      <c r="M113" s="277">
        <v>4.2837300000000003</v>
      </c>
    </row>
    <row r="114" spans="1:13">
      <c r="A114" s="268">
        <v>104</v>
      </c>
      <c r="B114" s="277" t="s">
        <v>86</v>
      </c>
      <c r="C114" s="278">
        <v>366</v>
      </c>
      <c r="D114" s="279">
        <v>365.13333333333338</v>
      </c>
      <c r="E114" s="279">
        <v>362.86666666666679</v>
      </c>
      <c r="F114" s="279">
        <v>359.73333333333341</v>
      </c>
      <c r="G114" s="279">
        <v>357.46666666666681</v>
      </c>
      <c r="H114" s="279">
        <v>368.26666666666677</v>
      </c>
      <c r="I114" s="279">
        <v>370.5333333333333</v>
      </c>
      <c r="J114" s="279">
        <v>373.66666666666674</v>
      </c>
      <c r="K114" s="277">
        <v>367.4</v>
      </c>
      <c r="L114" s="277">
        <v>362</v>
      </c>
      <c r="M114" s="277">
        <v>10.839639999999999</v>
      </c>
    </row>
    <row r="115" spans="1:13">
      <c r="A115" s="268">
        <v>105</v>
      </c>
      <c r="B115" s="277" t="s">
        <v>236</v>
      </c>
      <c r="C115" s="278">
        <v>732.95</v>
      </c>
      <c r="D115" s="279">
        <v>730.4</v>
      </c>
      <c r="E115" s="279">
        <v>724.65</v>
      </c>
      <c r="F115" s="279">
        <v>716.35</v>
      </c>
      <c r="G115" s="279">
        <v>710.6</v>
      </c>
      <c r="H115" s="279">
        <v>738.69999999999993</v>
      </c>
      <c r="I115" s="279">
        <v>744.44999999999993</v>
      </c>
      <c r="J115" s="279">
        <v>752.74999999999989</v>
      </c>
      <c r="K115" s="277">
        <v>736.15</v>
      </c>
      <c r="L115" s="277">
        <v>722.1</v>
      </c>
      <c r="M115" s="277">
        <v>5.4386700000000001</v>
      </c>
    </row>
    <row r="116" spans="1:13">
      <c r="A116" s="268">
        <v>106</v>
      </c>
      <c r="B116" s="277" t="s">
        <v>346</v>
      </c>
      <c r="C116" s="278">
        <v>723.05</v>
      </c>
      <c r="D116" s="279">
        <v>731.26666666666677</v>
      </c>
      <c r="E116" s="279">
        <v>707.98333333333358</v>
      </c>
      <c r="F116" s="279">
        <v>692.91666666666686</v>
      </c>
      <c r="G116" s="279">
        <v>669.63333333333367</v>
      </c>
      <c r="H116" s="279">
        <v>746.33333333333348</v>
      </c>
      <c r="I116" s="279">
        <v>769.61666666666656</v>
      </c>
      <c r="J116" s="279">
        <v>784.68333333333339</v>
      </c>
      <c r="K116" s="277">
        <v>754.55</v>
      </c>
      <c r="L116" s="277">
        <v>716.2</v>
      </c>
      <c r="M116" s="277">
        <v>0.70626</v>
      </c>
    </row>
    <row r="117" spans="1:13">
      <c r="A117" s="268">
        <v>107</v>
      </c>
      <c r="B117" s="277" t="s">
        <v>331</v>
      </c>
      <c r="C117" s="278">
        <v>1756.95</v>
      </c>
      <c r="D117" s="279">
        <v>1760.3</v>
      </c>
      <c r="E117" s="279">
        <v>1745.6499999999999</v>
      </c>
      <c r="F117" s="279">
        <v>1734.35</v>
      </c>
      <c r="G117" s="279">
        <v>1719.6999999999998</v>
      </c>
      <c r="H117" s="279">
        <v>1771.6</v>
      </c>
      <c r="I117" s="279">
        <v>1786.25</v>
      </c>
      <c r="J117" s="279">
        <v>1797.55</v>
      </c>
      <c r="K117" s="277">
        <v>1774.95</v>
      </c>
      <c r="L117" s="277">
        <v>1749</v>
      </c>
      <c r="M117" s="277">
        <v>0.11028</v>
      </c>
    </row>
    <row r="118" spans="1:13">
      <c r="A118" s="268">
        <v>108</v>
      </c>
      <c r="B118" s="277" t="s">
        <v>237</v>
      </c>
      <c r="C118" s="278">
        <v>273.39999999999998</v>
      </c>
      <c r="D118" s="279">
        <v>272.84999999999997</v>
      </c>
      <c r="E118" s="279">
        <v>269.34999999999991</v>
      </c>
      <c r="F118" s="279">
        <v>265.29999999999995</v>
      </c>
      <c r="G118" s="279">
        <v>261.7999999999999</v>
      </c>
      <c r="H118" s="279">
        <v>276.89999999999992</v>
      </c>
      <c r="I118" s="279">
        <v>280.40000000000003</v>
      </c>
      <c r="J118" s="279">
        <v>284.44999999999993</v>
      </c>
      <c r="K118" s="277">
        <v>276.35000000000002</v>
      </c>
      <c r="L118" s="277">
        <v>268.8</v>
      </c>
      <c r="M118" s="277">
        <v>9.1345600000000005</v>
      </c>
    </row>
    <row r="119" spans="1:13">
      <c r="A119" s="268">
        <v>109</v>
      </c>
      <c r="B119" s="277" t="s">
        <v>2995</v>
      </c>
      <c r="C119" s="278">
        <v>228.7</v>
      </c>
      <c r="D119" s="279">
        <v>230.66666666666666</v>
      </c>
      <c r="E119" s="279">
        <v>226.5333333333333</v>
      </c>
      <c r="F119" s="279">
        <v>224.36666666666665</v>
      </c>
      <c r="G119" s="279">
        <v>220.23333333333329</v>
      </c>
      <c r="H119" s="279">
        <v>232.83333333333331</v>
      </c>
      <c r="I119" s="279">
        <v>236.9666666666667</v>
      </c>
      <c r="J119" s="279">
        <v>239.13333333333333</v>
      </c>
      <c r="K119" s="277">
        <v>234.8</v>
      </c>
      <c r="L119" s="277">
        <v>228.5</v>
      </c>
      <c r="M119" s="277">
        <v>1.5158799999999999</v>
      </c>
    </row>
    <row r="120" spans="1:13">
      <c r="A120" s="268">
        <v>110</v>
      </c>
      <c r="B120" s="277" t="s">
        <v>235</v>
      </c>
      <c r="C120" s="278">
        <v>147.6</v>
      </c>
      <c r="D120" s="279">
        <v>146.36666666666667</v>
      </c>
      <c r="E120" s="279">
        <v>144.23333333333335</v>
      </c>
      <c r="F120" s="279">
        <v>140.86666666666667</v>
      </c>
      <c r="G120" s="279">
        <v>138.73333333333335</v>
      </c>
      <c r="H120" s="279">
        <v>149.73333333333335</v>
      </c>
      <c r="I120" s="279">
        <v>151.86666666666667</v>
      </c>
      <c r="J120" s="279">
        <v>155.23333333333335</v>
      </c>
      <c r="K120" s="277">
        <v>148.5</v>
      </c>
      <c r="L120" s="277">
        <v>143</v>
      </c>
      <c r="M120" s="277">
        <v>16.455380000000002</v>
      </c>
    </row>
    <row r="121" spans="1:13">
      <c r="A121" s="268">
        <v>111</v>
      </c>
      <c r="B121" s="277" t="s">
        <v>87</v>
      </c>
      <c r="C121" s="278">
        <v>446.95</v>
      </c>
      <c r="D121" s="279">
        <v>445.8</v>
      </c>
      <c r="E121" s="279">
        <v>438.8</v>
      </c>
      <c r="F121" s="279">
        <v>430.65</v>
      </c>
      <c r="G121" s="279">
        <v>423.65</v>
      </c>
      <c r="H121" s="279">
        <v>453.95000000000005</v>
      </c>
      <c r="I121" s="279">
        <v>460.95000000000005</v>
      </c>
      <c r="J121" s="279">
        <v>469.10000000000008</v>
      </c>
      <c r="K121" s="277">
        <v>452.8</v>
      </c>
      <c r="L121" s="277">
        <v>437.65</v>
      </c>
      <c r="M121" s="277">
        <v>13.57549</v>
      </c>
    </row>
    <row r="122" spans="1:13">
      <c r="A122" s="268">
        <v>112</v>
      </c>
      <c r="B122" s="277" t="s">
        <v>347</v>
      </c>
      <c r="C122" s="278">
        <v>387.8</v>
      </c>
      <c r="D122" s="279">
        <v>392.56666666666666</v>
      </c>
      <c r="E122" s="279">
        <v>380.23333333333335</v>
      </c>
      <c r="F122" s="279">
        <v>372.66666666666669</v>
      </c>
      <c r="G122" s="279">
        <v>360.33333333333337</v>
      </c>
      <c r="H122" s="279">
        <v>400.13333333333333</v>
      </c>
      <c r="I122" s="279">
        <v>412.4666666666667</v>
      </c>
      <c r="J122" s="279">
        <v>420.0333333333333</v>
      </c>
      <c r="K122" s="277">
        <v>404.9</v>
      </c>
      <c r="L122" s="277">
        <v>385</v>
      </c>
      <c r="M122" s="277">
        <v>15.135619999999999</v>
      </c>
    </row>
    <row r="123" spans="1:13">
      <c r="A123" s="268">
        <v>113</v>
      </c>
      <c r="B123" s="277" t="s">
        <v>88</v>
      </c>
      <c r="C123" s="278">
        <v>522.04999999999995</v>
      </c>
      <c r="D123" s="279">
        <v>521.83333333333337</v>
      </c>
      <c r="E123" s="279">
        <v>516.66666666666674</v>
      </c>
      <c r="F123" s="279">
        <v>511.28333333333342</v>
      </c>
      <c r="G123" s="279">
        <v>506.11666666666679</v>
      </c>
      <c r="H123" s="279">
        <v>527.2166666666667</v>
      </c>
      <c r="I123" s="279">
        <v>532.38333333333344</v>
      </c>
      <c r="J123" s="279">
        <v>537.76666666666665</v>
      </c>
      <c r="K123" s="277">
        <v>527</v>
      </c>
      <c r="L123" s="277">
        <v>516.45000000000005</v>
      </c>
      <c r="M123" s="277">
        <v>22.293869999999998</v>
      </c>
    </row>
    <row r="124" spans="1:13">
      <c r="A124" s="268">
        <v>114</v>
      </c>
      <c r="B124" s="277" t="s">
        <v>238</v>
      </c>
      <c r="C124" s="278">
        <v>764.9</v>
      </c>
      <c r="D124" s="279">
        <v>777.30000000000007</v>
      </c>
      <c r="E124" s="279">
        <v>745.60000000000014</v>
      </c>
      <c r="F124" s="279">
        <v>726.30000000000007</v>
      </c>
      <c r="G124" s="279">
        <v>694.60000000000014</v>
      </c>
      <c r="H124" s="279">
        <v>796.60000000000014</v>
      </c>
      <c r="I124" s="279">
        <v>828.30000000000018</v>
      </c>
      <c r="J124" s="279">
        <v>847.60000000000014</v>
      </c>
      <c r="K124" s="277">
        <v>809</v>
      </c>
      <c r="L124" s="277">
        <v>758</v>
      </c>
      <c r="M124" s="277">
        <v>3.1171199999999999</v>
      </c>
    </row>
    <row r="125" spans="1:13">
      <c r="A125" s="268">
        <v>115</v>
      </c>
      <c r="B125" s="277" t="s">
        <v>348</v>
      </c>
      <c r="C125" s="278">
        <v>78.349999999999994</v>
      </c>
      <c r="D125" s="279">
        <v>78.866666666666674</v>
      </c>
      <c r="E125" s="279">
        <v>77.533333333333346</v>
      </c>
      <c r="F125" s="279">
        <v>76.716666666666669</v>
      </c>
      <c r="G125" s="279">
        <v>75.38333333333334</v>
      </c>
      <c r="H125" s="279">
        <v>79.683333333333351</v>
      </c>
      <c r="I125" s="279">
        <v>81.016666666666666</v>
      </c>
      <c r="J125" s="279">
        <v>81.833333333333357</v>
      </c>
      <c r="K125" s="277">
        <v>80.2</v>
      </c>
      <c r="L125" s="277">
        <v>78.05</v>
      </c>
      <c r="M125" s="277">
        <v>1.14391</v>
      </c>
    </row>
    <row r="126" spans="1:13">
      <c r="A126" s="268">
        <v>116</v>
      </c>
      <c r="B126" s="277" t="s">
        <v>355</v>
      </c>
      <c r="C126" s="278">
        <v>346.6</v>
      </c>
      <c r="D126" s="279">
        <v>347.33333333333331</v>
      </c>
      <c r="E126" s="279">
        <v>341.26666666666665</v>
      </c>
      <c r="F126" s="279">
        <v>335.93333333333334</v>
      </c>
      <c r="G126" s="279">
        <v>329.86666666666667</v>
      </c>
      <c r="H126" s="279">
        <v>352.66666666666663</v>
      </c>
      <c r="I126" s="279">
        <v>358.73333333333335</v>
      </c>
      <c r="J126" s="279">
        <v>364.06666666666661</v>
      </c>
      <c r="K126" s="277">
        <v>353.4</v>
      </c>
      <c r="L126" s="277">
        <v>342</v>
      </c>
      <c r="M126" s="277">
        <v>0.52015999999999996</v>
      </c>
    </row>
    <row r="127" spans="1:13">
      <c r="A127" s="268">
        <v>117</v>
      </c>
      <c r="B127" s="277" t="s">
        <v>356</v>
      </c>
      <c r="C127" s="278">
        <v>165.95</v>
      </c>
      <c r="D127" s="279">
        <v>168.5</v>
      </c>
      <c r="E127" s="279">
        <v>160.44999999999999</v>
      </c>
      <c r="F127" s="279">
        <v>154.94999999999999</v>
      </c>
      <c r="G127" s="279">
        <v>146.89999999999998</v>
      </c>
      <c r="H127" s="279">
        <v>174</v>
      </c>
      <c r="I127" s="279">
        <v>182.05</v>
      </c>
      <c r="J127" s="279">
        <v>187.55</v>
      </c>
      <c r="K127" s="277">
        <v>176.55</v>
      </c>
      <c r="L127" s="277">
        <v>163</v>
      </c>
      <c r="M127" s="277">
        <v>11.66094</v>
      </c>
    </row>
    <row r="128" spans="1:13">
      <c r="A128" s="268">
        <v>118</v>
      </c>
      <c r="B128" s="277" t="s">
        <v>349</v>
      </c>
      <c r="C128" s="278">
        <v>78.8</v>
      </c>
      <c r="D128" s="279">
        <v>79.233333333333334</v>
      </c>
      <c r="E128" s="279">
        <v>78.166666666666671</v>
      </c>
      <c r="F128" s="279">
        <v>77.533333333333331</v>
      </c>
      <c r="G128" s="279">
        <v>76.466666666666669</v>
      </c>
      <c r="H128" s="279">
        <v>79.866666666666674</v>
      </c>
      <c r="I128" s="279">
        <v>80.933333333333337</v>
      </c>
      <c r="J128" s="279">
        <v>81.566666666666677</v>
      </c>
      <c r="K128" s="277">
        <v>80.3</v>
      </c>
      <c r="L128" s="277">
        <v>78.599999999999994</v>
      </c>
      <c r="M128" s="277">
        <v>14.32518</v>
      </c>
    </row>
    <row r="129" spans="1:13">
      <c r="A129" s="268">
        <v>119</v>
      </c>
      <c r="B129" s="277" t="s">
        <v>350</v>
      </c>
      <c r="C129" s="278">
        <v>363.35</v>
      </c>
      <c r="D129" s="279">
        <v>365.59999999999997</v>
      </c>
      <c r="E129" s="279">
        <v>359.24999999999994</v>
      </c>
      <c r="F129" s="279">
        <v>355.15</v>
      </c>
      <c r="G129" s="279">
        <v>348.79999999999995</v>
      </c>
      <c r="H129" s="279">
        <v>369.69999999999993</v>
      </c>
      <c r="I129" s="279">
        <v>376.04999999999995</v>
      </c>
      <c r="J129" s="279">
        <v>380.14999999999992</v>
      </c>
      <c r="K129" s="277">
        <v>371.95</v>
      </c>
      <c r="L129" s="277">
        <v>361.5</v>
      </c>
      <c r="M129" s="277">
        <v>2.5126599999999999</v>
      </c>
    </row>
    <row r="130" spans="1:13">
      <c r="A130" s="268">
        <v>120</v>
      </c>
      <c r="B130" s="277" t="s">
        <v>351</v>
      </c>
      <c r="C130" s="278">
        <v>760.15</v>
      </c>
      <c r="D130" s="279">
        <v>771.46666666666658</v>
      </c>
      <c r="E130" s="279">
        <v>744.98333333333312</v>
      </c>
      <c r="F130" s="279">
        <v>729.81666666666649</v>
      </c>
      <c r="G130" s="279">
        <v>703.33333333333303</v>
      </c>
      <c r="H130" s="279">
        <v>786.63333333333321</v>
      </c>
      <c r="I130" s="279">
        <v>813.11666666666656</v>
      </c>
      <c r="J130" s="279">
        <v>828.2833333333333</v>
      </c>
      <c r="K130" s="277">
        <v>797.95</v>
      </c>
      <c r="L130" s="277">
        <v>756.3</v>
      </c>
      <c r="M130" s="277">
        <v>18.796859999999999</v>
      </c>
    </row>
    <row r="131" spans="1:13">
      <c r="A131" s="268">
        <v>121</v>
      </c>
      <c r="B131" s="277" t="s">
        <v>352</v>
      </c>
      <c r="C131" s="278">
        <v>110.05</v>
      </c>
      <c r="D131" s="279">
        <v>110.76666666666667</v>
      </c>
      <c r="E131" s="279">
        <v>108.73333333333333</v>
      </c>
      <c r="F131" s="279">
        <v>107.41666666666667</v>
      </c>
      <c r="G131" s="279">
        <v>105.38333333333334</v>
      </c>
      <c r="H131" s="279">
        <v>112.08333333333333</v>
      </c>
      <c r="I131" s="279">
        <v>114.11666666666666</v>
      </c>
      <c r="J131" s="279">
        <v>115.43333333333332</v>
      </c>
      <c r="K131" s="277">
        <v>112.8</v>
      </c>
      <c r="L131" s="277">
        <v>109.45</v>
      </c>
      <c r="M131" s="277">
        <v>7.7011399999999997</v>
      </c>
    </row>
    <row r="132" spans="1:13">
      <c r="A132" s="268">
        <v>122</v>
      </c>
      <c r="B132" s="277" t="s">
        <v>1220</v>
      </c>
      <c r="C132" s="278">
        <v>728.3</v>
      </c>
      <c r="D132" s="279">
        <v>736.1</v>
      </c>
      <c r="E132" s="279">
        <v>716.25</v>
      </c>
      <c r="F132" s="279">
        <v>704.19999999999993</v>
      </c>
      <c r="G132" s="279">
        <v>684.34999999999991</v>
      </c>
      <c r="H132" s="279">
        <v>748.15000000000009</v>
      </c>
      <c r="I132" s="279">
        <v>768.00000000000023</v>
      </c>
      <c r="J132" s="279">
        <v>780.05000000000018</v>
      </c>
      <c r="K132" s="277">
        <v>755.95</v>
      </c>
      <c r="L132" s="277">
        <v>724.05</v>
      </c>
      <c r="M132" s="277">
        <v>0.74956999999999996</v>
      </c>
    </row>
    <row r="133" spans="1:13">
      <c r="A133" s="268">
        <v>123</v>
      </c>
      <c r="B133" s="277" t="s">
        <v>90</v>
      </c>
      <c r="C133" s="278">
        <v>13.55</v>
      </c>
      <c r="D133" s="279">
        <v>13.566666666666668</v>
      </c>
      <c r="E133" s="279">
        <v>13.233333333333336</v>
      </c>
      <c r="F133" s="279">
        <v>12.916666666666668</v>
      </c>
      <c r="G133" s="279">
        <v>12.583333333333336</v>
      </c>
      <c r="H133" s="279">
        <v>13.883333333333336</v>
      </c>
      <c r="I133" s="279">
        <v>14.216666666666669</v>
      </c>
      <c r="J133" s="279">
        <v>14.533333333333337</v>
      </c>
      <c r="K133" s="277">
        <v>13.9</v>
      </c>
      <c r="L133" s="277">
        <v>13.25</v>
      </c>
      <c r="M133" s="277">
        <v>62.077559999999998</v>
      </c>
    </row>
    <row r="134" spans="1:13">
      <c r="A134" s="268">
        <v>124</v>
      </c>
      <c r="B134" s="277" t="s">
        <v>91</v>
      </c>
      <c r="C134" s="278">
        <v>3231.45</v>
      </c>
      <c r="D134" s="279">
        <v>3219.5833333333335</v>
      </c>
      <c r="E134" s="279">
        <v>3184.166666666667</v>
      </c>
      <c r="F134" s="279">
        <v>3136.8833333333337</v>
      </c>
      <c r="G134" s="279">
        <v>3101.4666666666672</v>
      </c>
      <c r="H134" s="279">
        <v>3266.8666666666668</v>
      </c>
      <c r="I134" s="279">
        <v>3302.2833333333338</v>
      </c>
      <c r="J134" s="279">
        <v>3349.5666666666666</v>
      </c>
      <c r="K134" s="277">
        <v>3255</v>
      </c>
      <c r="L134" s="277">
        <v>3172.3</v>
      </c>
      <c r="M134" s="277">
        <v>10.032830000000001</v>
      </c>
    </row>
    <row r="135" spans="1:13">
      <c r="A135" s="268">
        <v>125</v>
      </c>
      <c r="B135" s="277" t="s">
        <v>357</v>
      </c>
      <c r="C135" s="278">
        <v>8444.15</v>
      </c>
      <c r="D135" s="279">
        <v>8535.7166666666672</v>
      </c>
      <c r="E135" s="279">
        <v>8283.4333333333343</v>
      </c>
      <c r="F135" s="279">
        <v>8122.7166666666672</v>
      </c>
      <c r="G135" s="279">
        <v>7870.4333333333343</v>
      </c>
      <c r="H135" s="279">
        <v>8696.4333333333343</v>
      </c>
      <c r="I135" s="279">
        <v>8948.7166666666672</v>
      </c>
      <c r="J135" s="279">
        <v>9109.4333333333343</v>
      </c>
      <c r="K135" s="277">
        <v>8788</v>
      </c>
      <c r="L135" s="277">
        <v>8375</v>
      </c>
      <c r="M135" s="277">
        <v>0.50592999999999999</v>
      </c>
    </row>
    <row r="136" spans="1:13">
      <c r="A136" s="268">
        <v>126</v>
      </c>
      <c r="B136" s="277" t="s">
        <v>93</v>
      </c>
      <c r="C136" s="278">
        <v>159.80000000000001</v>
      </c>
      <c r="D136" s="279">
        <v>159.81666666666666</v>
      </c>
      <c r="E136" s="279">
        <v>157.68333333333334</v>
      </c>
      <c r="F136" s="279">
        <v>155.56666666666666</v>
      </c>
      <c r="G136" s="279">
        <v>153.43333333333334</v>
      </c>
      <c r="H136" s="279">
        <v>161.93333333333334</v>
      </c>
      <c r="I136" s="279">
        <v>164.06666666666666</v>
      </c>
      <c r="J136" s="279">
        <v>166.18333333333334</v>
      </c>
      <c r="K136" s="277">
        <v>161.94999999999999</v>
      </c>
      <c r="L136" s="277">
        <v>157.69999999999999</v>
      </c>
      <c r="M136" s="277">
        <v>66.560519999999997</v>
      </c>
    </row>
    <row r="137" spans="1:13">
      <c r="A137" s="268">
        <v>127</v>
      </c>
      <c r="B137" s="277" t="s">
        <v>231</v>
      </c>
      <c r="C137" s="278">
        <v>2065.35</v>
      </c>
      <c r="D137" s="279">
        <v>2066.8000000000002</v>
      </c>
      <c r="E137" s="279">
        <v>2043.6000000000004</v>
      </c>
      <c r="F137" s="279">
        <v>2021.8500000000001</v>
      </c>
      <c r="G137" s="279">
        <v>1998.6500000000003</v>
      </c>
      <c r="H137" s="279">
        <v>2088.5500000000002</v>
      </c>
      <c r="I137" s="279">
        <v>2111.75</v>
      </c>
      <c r="J137" s="279">
        <v>2133.5000000000005</v>
      </c>
      <c r="K137" s="277">
        <v>2090</v>
      </c>
      <c r="L137" s="277">
        <v>2045.05</v>
      </c>
      <c r="M137" s="277">
        <v>3.8744000000000001</v>
      </c>
    </row>
    <row r="138" spans="1:13">
      <c r="A138" s="268">
        <v>128</v>
      </c>
      <c r="B138" s="277" t="s">
        <v>94</v>
      </c>
      <c r="C138" s="278">
        <v>5194.3999999999996</v>
      </c>
      <c r="D138" s="279">
        <v>5155.0666666666666</v>
      </c>
      <c r="E138" s="279">
        <v>5095.333333333333</v>
      </c>
      <c r="F138" s="279">
        <v>4996.2666666666664</v>
      </c>
      <c r="G138" s="279">
        <v>4936.5333333333328</v>
      </c>
      <c r="H138" s="279">
        <v>5254.1333333333332</v>
      </c>
      <c r="I138" s="279">
        <v>5313.8666666666668</v>
      </c>
      <c r="J138" s="279">
        <v>5412.9333333333334</v>
      </c>
      <c r="K138" s="277">
        <v>5214.8</v>
      </c>
      <c r="L138" s="277">
        <v>5056</v>
      </c>
      <c r="M138" s="277">
        <v>22.20562</v>
      </c>
    </row>
    <row r="139" spans="1:13">
      <c r="A139" s="268">
        <v>129</v>
      </c>
      <c r="B139" s="277" t="s">
        <v>1263</v>
      </c>
      <c r="C139" s="278">
        <v>721.35</v>
      </c>
      <c r="D139" s="279">
        <v>728.2166666666667</v>
      </c>
      <c r="E139" s="279">
        <v>704.73333333333335</v>
      </c>
      <c r="F139" s="279">
        <v>688.11666666666667</v>
      </c>
      <c r="G139" s="279">
        <v>664.63333333333333</v>
      </c>
      <c r="H139" s="279">
        <v>744.83333333333337</v>
      </c>
      <c r="I139" s="279">
        <v>768.31666666666672</v>
      </c>
      <c r="J139" s="279">
        <v>784.93333333333339</v>
      </c>
      <c r="K139" s="277">
        <v>751.7</v>
      </c>
      <c r="L139" s="277">
        <v>711.6</v>
      </c>
      <c r="M139" s="277">
        <v>2.4582799999999998</v>
      </c>
    </row>
    <row r="140" spans="1:13">
      <c r="A140" s="268">
        <v>130</v>
      </c>
      <c r="B140" s="277" t="s">
        <v>239</v>
      </c>
      <c r="C140" s="278">
        <v>63</v>
      </c>
      <c r="D140" s="279">
        <v>63.766666666666673</v>
      </c>
      <c r="E140" s="279">
        <v>61.233333333333348</v>
      </c>
      <c r="F140" s="279">
        <v>59.466666666666676</v>
      </c>
      <c r="G140" s="279">
        <v>56.933333333333351</v>
      </c>
      <c r="H140" s="279">
        <v>65.533333333333346</v>
      </c>
      <c r="I140" s="279">
        <v>68.066666666666663</v>
      </c>
      <c r="J140" s="279">
        <v>69.833333333333343</v>
      </c>
      <c r="K140" s="277">
        <v>66.3</v>
      </c>
      <c r="L140" s="277">
        <v>62</v>
      </c>
      <c r="M140" s="277">
        <v>11.83677</v>
      </c>
    </row>
    <row r="141" spans="1:13">
      <c r="A141" s="268">
        <v>131</v>
      </c>
      <c r="B141" s="277" t="s">
        <v>95</v>
      </c>
      <c r="C141" s="278">
        <v>2208.8000000000002</v>
      </c>
      <c r="D141" s="279">
        <v>2213.5333333333333</v>
      </c>
      <c r="E141" s="279">
        <v>2170.2666666666664</v>
      </c>
      <c r="F141" s="279">
        <v>2131.7333333333331</v>
      </c>
      <c r="G141" s="279">
        <v>2088.4666666666662</v>
      </c>
      <c r="H141" s="279">
        <v>2252.0666666666666</v>
      </c>
      <c r="I141" s="279">
        <v>2295.3333333333339</v>
      </c>
      <c r="J141" s="279">
        <v>2333.8666666666668</v>
      </c>
      <c r="K141" s="277">
        <v>2256.8000000000002</v>
      </c>
      <c r="L141" s="277">
        <v>2175</v>
      </c>
      <c r="M141" s="277">
        <v>15.153930000000001</v>
      </c>
    </row>
    <row r="142" spans="1:13">
      <c r="A142" s="268">
        <v>132</v>
      </c>
      <c r="B142" s="277" t="s">
        <v>359</v>
      </c>
      <c r="C142" s="278">
        <v>279.75</v>
      </c>
      <c r="D142" s="279">
        <v>280.98333333333335</v>
      </c>
      <c r="E142" s="279">
        <v>275.9666666666667</v>
      </c>
      <c r="F142" s="279">
        <v>272.18333333333334</v>
      </c>
      <c r="G142" s="279">
        <v>267.16666666666669</v>
      </c>
      <c r="H142" s="279">
        <v>284.76666666666671</v>
      </c>
      <c r="I142" s="279">
        <v>289.78333333333336</v>
      </c>
      <c r="J142" s="279">
        <v>293.56666666666672</v>
      </c>
      <c r="K142" s="277">
        <v>286</v>
      </c>
      <c r="L142" s="277">
        <v>277.2</v>
      </c>
      <c r="M142" s="277">
        <v>1.4438599999999999</v>
      </c>
    </row>
    <row r="143" spans="1:13">
      <c r="A143" s="268">
        <v>133</v>
      </c>
      <c r="B143" s="277" t="s">
        <v>360</v>
      </c>
      <c r="C143" s="278">
        <v>77.45</v>
      </c>
      <c r="D143" s="279">
        <v>77.816666666666663</v>
      </c>
      <c r="E143" s="279">
        <v>76.633333333333326</v>
      </c>
      <c r="F143" s="279">
        <v>75.816666666666663</v>
      </c>
      <c r="G143" s="279">
        <v>74.633333333333326</v>
      </c>
      <c r="H143" s="279">
        <v>78.633333333333326</v>
      </c>
      <c r="I143" s="279">
        <v>79.816666666666663</v>
      </c>
      <c r="J143" s="279">
        <v>80.633333333333326</v>
      </c>
      <c r="K143" s="277">
        <v>79</v>
      </c>
      <c r="L143" s="277">
        <v>77</v>
      </c>
      <c r="M143" s="277">
        <v>4.5693799999999998</v>
      </c>
    </row>
    <row r="144" spans="1:13">
      <c r="A144" s="268">
        <v>134</v>
      </c>
      <c r="B144" s="277" t="s">
        <v>361</v>
      </c>
      <c r="C144" s="278">
        <v>118.35</v>
      </c>
      <c r="D144" s="279">
        <v>119.08333333333333</v>
      </c>
      <c r="E144" s="279">
        <v>116.66666666666666</v>
      </c>
      <c r="F144" s="279">
        <v>114.98333333333333</v>
      </c>
      <c r="G144" s="279">
        <v>112.56666666666666</v>
      </c>
      <c r="H144" s="279">
        <v>120.76666666666665</v>
      </c>
      <c r="I144" s="279">
        <v>123.18333333333331</v>
      </c>
      <c r="J144" s="279">
        <v>124.86666666666665</v>
      </c>
      <c r="K144" s="277">
        <v>121.5</v>
      </c>
      <c r="L144" s="277">
        <v>117.4</v>
      </c>
      <c r="M144" s="277">
        <v>0.47854999999999998</v>
      </c>
    </row>
    <row r="145" spans="1:13">
      <c r="A145" s="268">
        <v>135</v>
      </c>
      <c r="B145" s="277" t="s">
        <v>240</v>
      </c>
      <c r="C145" s="278">
        <v>353.45</v>
      </c>
      <c r="D145" s="279">
        <v>352.08333333333331</v>
      </c>
      <c r="E145" s="279">
        <v>349.66666666666663</v>
      </c>
      <c r="F145" s="279">
        <v>345.88333333333333</v>
      </c>
      <c r="G145" s="279">
        <v>343.46666666666664</v>
      </c>
      <c r="H145" s="279">
        <v>355.86666666666662</v>
      </c>
      <c r="I145" s="279">
        <v>358.28333333333325</v>
      </c>
      <c r="J145" s="279">
        <v>362.06666666666661</v>
      </c>
      <c r="K145" s="277">
        <v>354.5</v>
      </c>
      <c r="L145" s="277">
        <v>348.3</v>
      </c>
      <c r="M145" s="277">
        <v>2.1757</v>
      </c>
    </row>
    <row r="146" spans="1:13">
      <c r="A146" s="268">
        <v>136</v>
      </c>
      <c r="B146" s="277" t="s">
        <v>241</v>
      </c>
      <c r="C146" s="278">
        <v>1077.5</v>
      </c>
      <c r="D146" s="279">
        <v>1087.9333333333334</v>
      </c>
      <c r="E146" s="279">
        <v>1061.0666666666668</v>
      </c>
      <c r="F146" s="279">
        <v>1044.6333333333334</v>
      </c>
      <c r="G146" s="279">
        <v>1017.7666666666669</v>
      </c>
      <c r="H146" s="279">
        <v>1104.3666666666668</v>
      </c>
      <c r="I146" s="279">
        <v>1131.2333333333336</v>
      </c>
      <c r="J146" s="279">
        <v>1147.6666666666667</v>
      </c>
      <c r="K146" s="277">
        <v>1114.8</v>
      </c>
      <c r="L146" s="277">
        <v>1071.5</v>
      </c>
      <c r="M146" s="277">
        <v>0.42652000000000001</v>
      </c>
    </row>
    <row r="147" spans="1:13">
      <c r="A147" s="268">
        <v>137</v>
      </c>
      <c r="B147" s="277" t="s">
        <v>242</v>
      </c>
      <c r="C147" s="278">
        <v>62.9</v>
      </c>
      <c r="D147" s="279">
        <v>63.433333333333337</v>
      </c>
      <c r="E147" s="279">
        <v>62.116666666666674</v>
      </c>
      <c r="F147" s="279">
        <v>61.333333333333336</v>
      </c>
      <c r="G147" s="279">
        <v>60.016666666666673</v>
      </c>
      <c r="H147" s="279">
        <v>64.216666666666669</v>
      </c>
      <c r="I147" s="279">
        <v>65.533333333333331</v>
      </c>
      <c r="J147" s="279">
        <v>66.316666666666677</v>
      </c>
      <c r="K147" s="277">
        <v>64.75</v>
      </c>
      <c r="L147" s="277">
        <v>62.65</v>
      </c>
      <c r="M147" s="277">
        <v>18.238009999999999</v>
      </c>
    </row>
    <row r="148" spans="1:13">
      <c r="A148" s="268">
        <v>138</v>
      </c>
      <c r="B148" s="277" t="s">
        <v>96</v>
      </c>
      <c r="C148" s="278">
        <v>53</v>
      </c>
      <c r="D148" s="279">
        <v>53.216666666666661</v>
      </c>
      <c r="E148" s="279">
        <v>52.333333333333321</v>
      </c>
      <c r="F148" s="279">
        <v>51.666666666666657</v>
      </c>
      <c r="G148" s="279">
        <v>50.783333333333317</v>
      </c>
      <c r="H148" s="279">
        <v>53.883333333333326</v>
      </c>
      <c r="I148" s="279">
        <v>54.766666666666666</v>
      </c>
      <c r="J148" s="279">
        <v>55.43333333333333</v>
      </c>
      <c r="K148" s="277">
        <v>54.1</v>
      </c>
      <c r="L148" s="277">
        <v>52.55</v>
      </c>
      <c r="M148" s="277">
        <v>22.701650000000001</v>
      </c>
    </row>
    <row r="149" spans="1:13">
      <c r="A149" s="268">
        <v>139</v>
      </c>
      <c r="B149" s="277" t="s">
        <v>362</v>
      </c>
      <c r="C149" s="278">
        <v>512.6</v>
      </c>
      <c r="D149" s="279">
        <v>518.63333333333333</v>
      </c>
      <c r="E149" s="279">
        <v>501.9666666666667</v>
      </c>
      <c r="F149" s="279">
        <v>491.33333333333337</v>
      </c>
      <c r="G149" s="279">
        <v>474.66666666666674</v>
      </c>
      <c r="H149" s="279">
        <v>529.26666666666665</v>
      </c>
      <c r="I149" s="279">
        <v>545.93333333333339</v>
      </c>
      <c r="J149" s="279">
        <v>556.56666666666661</v>
      </c>
      <c r="K149" s="277">
        <v>535.29999999999995</v>
      </c>
      <c r="L149" s="277">
        <v>508</v>
      </c>
      <c r="M149" s="277">
        <v>1.8775500000000001</v>
      </c>
    </row>
    <row r="150" spans="1:13">
      <c r="A150" s="268">
        <v>140</v>
      </c>
      <c r="B150" s="277" t="s">
        <v>1297</v>
      </c>
      <c r="C150" s="278">
        <v>1342.7</v>
      </c>
      <c r="D150" s="279">
        <v>1350.8</v>
      </c>
      <c r="E150" s="279">
        <v>1328.6</v>
      </c>
      <c r="F150" s="279">
        <v>1314.5</v>
      </c>
      <c r="G150" s="279">
        <v>1292.3</v>
      </c>
      <c r="H150" s="279">
        <v>1364.8999999999999</v>
      </c>
      <c r="I150" s="279">
        <v>1387.1000000000001</v>
      </c>
      <c r="J150" s="279">
        <v>1401.1999999999998</v>
      </c>
      <c r="K150" s="277">
        <v>1373</v>
      </c>
      <c r="L150" s="277">
        <v>1336.7</v>
      </c>
      <c r="M150" s="277">
        <v>1.405E-2</v>
      </c>
    </row>
    <row r="151" spans="1:13">
      <c r="A151" s="268">
        <v>141</v>
      </c>
      <c r="B151" s="277" t="s">
        <v>97</v>
      </c>
      <c r="C151" s="278">
        <v>1243.1500000000001</v>
      </c>
      <c r="D151" s="279">
        <v>1245.1333333333334</v>
      </c>
      <c r="E151" s="279">
        <v>1225.2666666666669</v>
      </c>
      <c r="F151" s="279">
        <v>1207.3833333333334</v>
      </c>
      <c r="G151" s="279">
        <v>1187.5166666666669</v>
      </c>
      <c r="H151" s="279">
        <v>1263.0166666666669</v>
      </c>
      <c r="I151" s="279">
        <v>1282.8833333333332</v>
      </c>
      <c r="J151" s="279">
        <v>1300.7666666666669</v>
      </c>
      <c r="K151" s="277">
        <v>1265</v>
      </c>
      <c r="L151" s="277">
        <v>1227.25</v>
      </c>
      <c r="M151" s="277">
        <v>13.71813</v>
      </c>
    </row>
    <row r="152" spans="1:13">
      <c r="A152" s="268">
        <v>142</v>
      </c>
      <c r="B152" s="277" t="s">
        <v>363</v>
      </c>
      <c r="C152" s="278">
        <v>254.85</v>
      </c>
      <c r="D152" s="279">
        <v>254.71666666666667</v>
      </c>
      <c r="E152" s="279">
        <v>249.78333333333336</v>
      </c>
      <c r="F152" s="279">
        <v>244.7166666666667</v>
      </c>
      <c r="G152" s="279">
        <v>239.78333333333339</v>
      </c>
      <c r="H152" s="279">
        <v>259.7833333333333</v>
      </c>
      <c r="I152" s="279">
        <v>264.7166666666667</v>
      </c>
      <c r="J152" s="279">
        <v>269.7833333333333</v>
      </c>
      <c r="K152" s="277">
        <v>259.64999999999998</v>
      </c>
      <c r="L152" s="277">
        <v>249.65</v>
      </c>
      <c r="M152" s="277">
        <v>5.3405300000000002</v>
      </c>
    </row>
    <row r="153" spans="1:13">
      <c r="A153" s="268">
        <v>143</v>
      </c>
      <c r="B153" s="277" t="s">
        <v>98</v>
      </c>
      <c r="C153" s="278">
        <v>166.15</v>
      </c>
      <c r="D153" s="279">
        <v>165.63333333333333</v>
      </c>
      <c r="E153" s="279">
        <v>164.51666666666665</v>
      </c>
      <c r="F153" s="279">
        <v>162.88333333333333</v>
      </c>
      <c r="G153" s="279">
        <v>161.76666666666665</v>
      </c>
      <c r="H153" s="279">
        <v>167.26666666666665</v>
      </c>
      <c r="I153" s="279">
        <v>168.38333333333333</v>
      </c>
      <c r="J153" s="279">
        <v>170.01666666666665</v>
      </c>
      <c r="K153" s="277">
        <v>166.75</v>
      </c>
      <c r="L153" s="277">
        <v>164</v>
      </c>
      <c r="M153" s="277">
        <v>22.159610000000001</v>
      </c>
    </row>
    <row r="154" spans="1:13">
      <c r="A154" s="268">
        <v>144</v>
      </c>
      <c r="B154" s="277" t="s">
        <v>243</v>
      </c>
      <c r="C154" s="278">
        <v>7.95</v>
      </c>
      <c r="D154" s="279">
        <v>7.9833333333333343</v>
      </c>
      <c r="E154" s="279">
        <v>7.8666666666666689</v>
      </c>
      <c r="F154" s="279">
        <v>7.783333333333335</v>
      </c>
      <c r="G154" s="279">
        <v>7.6666666666666696</v>
      </c>
      <c r="H154" s="279">
        <v>8.0666666666666682</v>
      </c>
      <c r="I154" s="279">
        <v>8.1833333333333353</v>
      </c>
      <c r="J154" s="279">
        <v>8.2666666666666675</v>
      </c>
      <c r="K154" s="277">
        <v>8.1</v>
      </c>
      <c r="L154" s="277">
        <v>7.9</v>
      </c>
      <c r="M154" s="277">
        <v>78.341800000000006</v>
      </c>
    </row>
    <row r="155" spans="1:13">
      <c r="A155" s="268">
        <v>145</v>
      </c>
      <c r="B155" s="277" t="s">
        <v>364</v>
      </c>
      <c r="C155" s="278">
        <v>353.55</v>
      </c>
      <c r="D155" s="279">
        <v>357.36666666666662</v>
      </c>
      <c r="E155" s="279">
        <v>345.18333333333322</v>
      </c>
      <c r="F155" s="279">
        <v>336.81666666666661</v>
      </c>
      <c r="G155" s="279">
        <v>324.63333333333321</v>
      </c>
      <c r="H155" s="279">
        <v>365.73333333333323</v>
      </c>
      <c r="I155" s="279">
        <v>377.91666666666663</v>
      </c>
      <c r="J155" s="279">
        <v>386.28333333333325</v>
      </c>
      <c r="K155" s="277">
        <v>369.55</v>
      </c>
      <c r="L155" s="277">
        <v>349</v>
      </c>
      <c r="M155" s="277">
        <v>3.14154</v>
      </c>
    </row>
    <row r="156" spans="1:13">
      <c r="A156" s="268">
        <v>146</v>
      </c>
      <c r="B156" s="277" t="s">
        <v>99</v>
      </c>
      <c r="C156" s="278">
        <v>52.2</v>
      </c>
      <c r="D156" s="279">
        <v>52.283333333333331</v>
      </c>
      <c r="E156" s="279">
        <v>51.416666666666664</v>
      </c>
      <c r="F156" s="279">
        <v>50.633333333333333</v>
      </c>
      <c r="G156" s="279">
        <v>49.766666666666666</v>
      </c>
      <c r="H156" s="279">
        <v>53.066666666666663</v>
      </c>
      <c r="I156" s="279">
        <v>53.933333333333337</v>
      </c>
      <c r="J156" s="279">
        <v>54.716666666666661</v>
      </c>
      <c r="K156" s="277">
        <v>53.15</v>
      </c>
      <c r="L156" s="277">
        <v>51.5</v>
      </c>
      <c r="M156" s="277">
        <v>360.17680999999999</v>
      </c>
    </row>
    <row r="157" spans="1:13">
      <c r="A157" s="268">
        <v>147</v>
      </c>
      <c r="B157" s="277" t="s">
        <v>367</v>
      </c>
      <c r="C157" s="278">
        <v>282.25</v>
      </c>
      <c r="D157" s="279">
        <v>283.01666666666665</v>
      </c>
      <c r="E157" s="279">
        <v>274.7833333333333</v>
      </c>
      <c r="F157" s="279">
        <v>267.31666666666666</v>
      </c>
      <c r="G157" s="279">
        <v>259.08333333333331</v>
      </c>
      <c r="H157" s="279">
        <v>290.48333333333329</v>
      </c>
      <c r="I157" s="279">
        <v>298.71666666666664</v>
      </c>
      <c r="J157" s="279">
        <v>306.18333333333328</v>
      </c>
      <c r="K157" s="277">
        <v>291.25</v>
      </c>
      <c r="L157" s="277">
        <v>275.55</v>
      </c>
      <c r="M157" s="277">
        <v>1.3527899999999999</v>
      </c>
    </row>
    <row r="158" spans="1:13">
      <c r="A158" s="268">
        <v>148</v>
      </c>
      <c r="B158" s="277" t="s">
        <v>366</v>
      </c>
      <c r="C158" s="278">
        <v>2534.65</v>
      </c>
      <c r="D158" s="279">
        <v>2551.0333333333333</v>
      </c>
      <c r="E158" s="279">
        <v>2503.6166666666668</v>
      </c>
      <c r="F158" s="279">
        <v>2472.5833333333335</v>
      </c>
      <c r="G158" s="279">
        <v>2425.166666666667</v>
      </c>
      <c r="H158" s="279">
        <v>2582.0666666666666</v>
      </c>
      <c r="I158" s="279">
        <v>2629.4833333333336</v>
      </c>
      <c r="J158" s="279">
        <v>2660.5166666666664</v>
      </c>
      <c r="K158" s="277">
        <v>2598.4499999999998</v>
      </c>
      <c r="L158" s="277">
        <v>2520</v>
      </c>
      <c r="M158" s="277">
        <v>0.15973000000000001</v>
      </c>
    </row>
    <row r="159" spans="1:13">
      <c r="A159" s="268">
        <v>149</v>
      </c>
      <c r="B159" s="277" t="s">
        <v>368</v>
      </c>
      <c r="C159" s="278">
        <v>510.45</v>
      </c>
      <c r="D159" s="279">
        <v>510.11666666666662</v>
      </c>
      <c r="E159" s="279">
        <v>504.13333333333321</v>
      </c>
      <c r="F159" s="279">
        <v>497.81666666666661</v>
      </c>
      <c r="G159" s="279">
        <v>491.8333333333332</v>
      </c>
      <c r="H159" s="279">
        <v>516.43333333333317</v>
      </c>
      <c r="I159" s="279">
        <v>522.41666666666674</v>
      </c>
      <c r="J159" s="279">
        <v>528.73333333333323</v>
      </c>
      <c r="K159" s="277">
        <v>516.1</v>
      </c>
      <c r="L159" s="277">
        <v>503.8</v>
      </c>
      <c r="M159" s="277">
        <v>0.14967</v>
      </c>
    </row>
    <row r="160" spans="1:13">
      <c r="A160" s="268">
        <v>150</v>
      </c>
      <c r="B160" s="277" t="s">
        <v>2940</v>
      </c>
      <c r="C160" s="278">
        <v>483.75</v>
      </c>
      <c r="D160" s="279">
        <v>487.61666666666662</v>
      </c>
      <c r="E160" s="279">
        <v>477.23333333333323</v>
      </c>
      <c r="F160" s="279">
        <v>470.71666666666664</v>
      </c>
      <c r="G160" s="279">
        <v>460.33333333333326</v>
      </c>
      <c r="H160" s="279">
        <v>494.13333333333321</v>
      </c>
      <c r="I160" s="279">
        <v>504.51666666666654</v>
      </c>
      <c r="J160" s="279">
        <v>511.03333333333319</v>
      </c>
      <c r="K160" s="277">
        <v>498</v>
      </c>
      <c r="L160" s="277">
        <v>481.1</v>
      </c>
      <c r="M160" s="277">
        <v>0.20085</v>
      </c>
    </row>
    <row r="161" spans="1:13">
      <c r="A161" s="268">
        <v>151</v>
      </c>
      <c r="B161" s="277" t="s">
        <v>370</v>
      </c>
      <c r="C161" s="278">
        <v>135.94999999999999</v>
      </c>
      <c r="D161" s="279">
        <v>137.15</v>
      </c>
      <c r="E161" s="279">
        <v>134.4</v>
      </c>
      <c r="F161" s="279">
        <v>132.85</v>
      </c>
      <c r="G161" s="279">
        <v>130.1</v>
      </c>
      <c r="H161" s="279">
        <v>138.70000000000002</v>
      </c>
      <c r="I161" s="279">
        <v>141.45000000000002</v>
      </c>
      <c r="J161" s="279">
        <v>143.00000000000003</v>
      </c>
      <c r="K161" s="277">
        <v>139.9</v>
      </c>
      <c r="L161" s="277">
        <v>135.6</v>
      </c>
      <c r="M161" s="277">
        <v>20.184819999999998</v>
      </c>
    </row>
    <row r="162" spans="1:13">
      <c r="A162" s="268">
        <v>152</v>
      </c>
      <c r="B162" s="277" t="s">
        <v>244</v>
      </c>
      <c r="C162" s="278">
        <v>83.45</v>
      </c>
      <c r="D162" s="279">
        <v>83.38333333333334</v>
      </c>
      <c r="E162" s="279">
        <v>80.066666666666677</v>
      </c>
      <c r="F162" s="279">
        <v>76.683333333333337</v>
      </c>
      <c r="G162" s="279">
        <v>73.366666666666674</v>
      </c>
      <c r="H162" s="279">
        <v>86.76666666666668</v>
      </c>
      <c r="I162" s="279">
        <v>90.083333333333343</v>
      </c>
      <c r="J162" s="279">
        <v>93.466666666666683</v>
      </c>
      <c r="K162" s="277">
        <v>86.7</v>
      </c>
      <c r="L162" s="277">
        <v>80</v>
      </c>
      <c r="M162" s="277">
        <v>48.113979999999998</v>
      </c>
    </row>
    <row r="163" spans="1:13">
      <c r="A163" s="268">
        <v>153</v>
      </c>
      <c r="B163" s="277" t="s">
        <v>369</v>
      </c>
      <c r="C163" s="278">
        <v>70.45</v>
      </c>
      <c r="D163" s="279">
        <v>71.166666666666671</v>
      </c>
      <c r="E163" s="279">
        <v>69.183333333333337</v>
      </c>
      <c r="F163" s="279">
        <v>67.916666666666671</v>
      </c>
      <c r="G163" s="279">
        <v>65.933333333333337</v>
      </c>
      <c r="H163" s="279">
        <v>72.433333333333337</v>
      </c>
      <c r="I163" s="279">
        <v>74.416666666666657</v>
      </c>
      <c r="J163" s="279">
        <v>75.683333333333337</v>
      </c>
      <c r="K163" s="277">
        <v>73.150000000000006</v>
      </c>
      <c r="L163" s="277">
        <v>69.900000000000006</v>
      </c>
      <c r="M163" s="277">
        <v>31.83662</v>
      </c>
    </row>
    <row r="164" spans="1:13">
      <c r="A164" s="268">
        <v>154</v>
      </c>
      <c r="B164" s="277" t="s">
        <v>100</v>
      </c>
      <c r="C164" s="278">
        <v>84.15</v>
      </c>
      <c r="D164" s="279">
        <v>85.05</v>
      </c>
      <c r="E164" s="279">
        <v>82.949999999999989</v>
      </c>
      <c r="F164" s="279">
        <v>81.749999999999986</v>
      </c>
      <c r="G164" s="279">
        <v>79.649999999999977</v>
      </c>
      <c r="H164" s="279">
        <v>86.25</v>
      </c>
      <c r="I164" s="279">
        <v>88.35</v>
      </c>
      <c r="J164" s="279">
        <v>89.550000000000011</v>
      </c>
      <c r="K164" s="277">
        <v>87.15</v>
      </c>
      <c r="L164" s="277">
        <v>83.85</v>
      </c>
      <c r="M164" s="277">
        <v>151.53432000000001</v>
      </c>
    </row>
    <row r="165" spans="1:13">
      <c r="A165" s="268">
        <v>155</v>
      </c>
      <c r="B165" s="277" t="s">
        <v>375</v>
      </c>
      <c r="C165" s="278">
        <v>1835.5</v>
      </c>
      <c r="D165" s="279">
        <v>1847.4833333333333</v>
      </c>
      <c r="E165" s="279">
        <v>1813.0166666666667</v>
      </c>
      <c r="F165" s="279">
        <v>1790.5333333333333</v>
      </c>
      <c r="G165" s="279">
        <v>1756.0666666666666</v>
      </c>
      <c r="H165" s="279">
        <v>1869.9666666666667</v>
      </c>
      <c r="I165" s="279">
        <v>1904.4333333333334</v>
      </c>
      <c r="J165" s="279">
        <v>1926.9166666666667</v>
      </c>
      <c r="K165" s="277">
        <v>1881.95</v>
      </c>
      <c r="L165" s="277">
        <v>1825</v>
      </c>
      <c r="M165" s="277">
        <v>0.10297000000000001</v>
      </c>
    </row>
    <row r="166" spans="1:13">
      <c r="A166" s="268">
        <v>156</v>
      </c>
      <c r="B166" s="277" t="s">
        <v>376</v>
      </c>
      <c r="C166" s="278">
        <v>2211.4</v>
      </c>
      <c r="D166" s="279">
        <v>2206.7333333333336</v>
      </c>
      <c r="E166" s="279">
        <v>2180.666666666667</v>
      </c>
      <c r="F166" s="279">
        <v>2149.9333333333334</v>
      </c>
      <c r="G166" s="279">
        <v>2123.8666666666668</v>
      </c>
      <c r="H166" s="279">
        <v>2237.4666666666672</v>
      </c>
      <c r="I166" s="279">
        <v>2263.5333333333338</v>
      </c>
      <c r="J166" s="279">
        <v>2294.2666666666673</v>
      </c>
      <c r="K166" s="277">
        <v>2232.8000000000002</v>
      </c>
      <c r="L166" s="277">
        <v>2176</v>
      </c>
      <c r="M166" s="277">
        <v>0.34553</v>
      </c>
    </row>
    <row r="167" spans="1:13">
      <c r="A167" s="268">
        <v>157</v>
      </c>
      <c r="B167" s="277" t="s">
        <v>372</v>
      </c>
      <c r="C167" s="278">
        <v>415.85</v>
      </c>
      <c r="D167" s="279">
        <v>418.41666666666669</v>
      </c>
      <c r="E167" s="279">
        <v>412.43333333333339</v>
      </c>
      <c r="F167" s="279">
        <v>409.01666666666671</v>
      </c>
      <c r="G167" s="279">
        <v>403.03333333333342</v>
      </c>
      <c r="H167" s="279">
        <v>421.83333333333337</v>
      </c>
      <c r="I167" s="279">
        <v>427.81666666666661</v>
      </c>
      <c r="J167" s="279">
        <v>431.23333333333335</v>
      </c>
      <c r="K167" s="277">
        <v>424.4</v>
      </c>
      <c r="L167" s="277">
        <v>415</v>
      </c>
      <c r="M167" s="277">
        <v>7.1760000000000004E-2</v>
      </c>
    </row>
    <row r="168" spans="1:13">
      <c r="A168" s="268">
        <v>158</v>
      </c>
      <c r="B168" s="277" t="s">
        <v>382</v>
      </c>
      <c r="C168" s="278">
        <v>232.1</v>
      </c>
      <c r="D168" s="279">
        <v>233.56666666666669</v>
      </c>
      <c r="E168" s="279">
        <v>228.58333333333337</v>
      </c>
      <c r="F168" s="279">
        <v>225.06666666666669</v>
      </c>
      <c r="G168" s="279">
        <v>220.08333333333337</v>
      </c>
      <c r="H168" s="279">
        <v>237.08333333333337</v>
      </c>
      <c r="I168" s="279">
        <v>242.06666666666666</v>
      </c>
      <c r="J168" s="279">
        <v>245.58333333333337</v>
      </c>
      <c r="K168" s="277">
        <v>238.55</v>
      </c>
      <c r="L168" s="277">
        <v>230.05</v>
      </c>
      <c r="M168" s="277">
        <v>0.54795000000000005</v>
      </c>
    </row>
    <row r="169" spans="1:13">
      <c r="A169" s="268">
        <v>159</v>
      </c>
      <c r="B169" s="277" t="s">
        <v>373</v>
      </c>
      <c r="C169" s="278">
        <v>89</v>
      </c>
      <c r="D169" s="279">
        <v>89.866666666666674</v>
      </c>
      <c r="E169" s="279">
        <v>87.733333333333348</v>
      </c>
      <c r="F169" s="279">
        <v>86.466666666666669</v>
      </c>
      <c r="G169" s="279">
        <v>84.333333333333343</v>
      </c>
      <c r="H169" s="279">
        <v>91.133333333333354</v>
      </c>
      <c r="I169" s="279">
        <v>93.26666666666668</v>
      </c>
      <c r="J169" s="279">
        <v>94.53333333333336</v>
      </c>
      <c r="K169" s="277">
        <v>92</v>
      </c>
      <c r="L169" s="277">
        <v>88.6</v>
      </c>
      <c r="M169" s="277">
        <v>0.38013999999999998</v>
      </c>
    </row>
    <row r="170" spans="1:13">
      <c r="A170" s="268">
        <v>160</v>
      </c>
      <c r="B170" s="277" t="s">
        <v>374</v>
      </c>
      <c r="C170" s="278">
        <v>154.4</v>
      </c>
      <c r="D170" s="279">
        <v>155.56666666666666</v>
      </c>
      <c r="E170" s="279">
        <v>151.78333333333333</v>
      </c>
      <c r="F170" s="279">
        <v>149.16666666666666</v>
      </c>
      <c r="G170" s="279">
        <v>145.38333333333333</v>
      </c>
      <c r="H170" s="279">
        <v>158.18333333333334</v>
      </c>
      <c r="I170" s="279">
        <v>161.96666666666664</v>
      </c>
      <c r="J170" s="279">
        <v>164.58333333333334</v>
      </c>
      <c r="K170" s="277">
        <v>159.35</v>
      </c>
      <c r="L170" s="277">
        <v>152.94999999999999</v>
      </c>
      <c r="M170" s="277">
        <v>1.2421899999999999</v>
      </c>
    </row>
    <row r="171" spans="1:13">
      <c r="A171" s="268">
        <v>161</v>
      </c>
      <c r="B171" s="277" t="s">
        <v>245</v>
      </c>
      <c r="C171" s="278">
        <v>122.15</v>
      </c>
      <c r="D171" s="279">
        <v>123.65000000000002</v>
      </c>
      <c r="E171" s="279">
        <v>120.15000000000003</v>
      </c>
      <c r="F171" s="279">
        <v>118.15000000000002</v>
      </c>
      <c r="G171" s="279">
        <v>114.65000000000003</v>
      </c>
      <c r="H171" s="279">
        <v>125.65000000000003</v>
      </c>
      <c r="I171" s="279">
        <v>129.15</v>
      </c>
      <c r="J171" s="279">
        <v>131.15000000000003</v>
      </c>
      <c r="K171" s="277">
        <v>127.15</v>
      </c>
      <c r="L171" s="277">
        <v>121.65</v>
      </c>
      <c r="M171" s="277">
        <v>1.7712399999999999</v>
      </c>
    </row>
    <row r="172" spans="1:13">
      <c r="A172" s="268">
        <v>162</v>
      </c>
      <c r="B172" s="277" t="s">
        <v>378</v>
      </c>
      <c r="C172" s="278">
        <v>5315.55</v>
      </c>
      <c r="D172" s="279">
        <v>5335.3499999999995</v>
      </c>
      <c r="E172" s="279">
        <v>5270.6999999999989</v>
      </c>
      <c r="F172" s="279">
        <v>5225.8499999999995</v>
      </c>
      <c r="G172" s="279">
        <v>5161.1999999999989</v>
      </c>
      <c r="H172" s="279">
        <v>5380.1999999999989</v>
      </c>
      <c r="I172" s="279">
        <v>5444.8499999999985</v>
      </c>
      <c r="J172" s="279">
        <v>5489.6999999999989</v>
      </c>
      <c r="K172" s="277">
        <v>5400</v>
      </c>
      <c r="L172" s="277">
        <v>5290.5</v>
      </c>
      <c r="M172" s="277">
        <v>3.356E-2</v>
      </c>
    </row>
    <row r="173" spans="1:13">
      <c r="A173" s="268">
        <v>163</v>
      </c>
      <c r="B173" s="277" t="s">
        <v>379</v>
      </c>
      <c r="C173" s="278">
        <v>1563.1</v>
      </c>
      <c r="D173" s="279">
        <v>1574.05</v>
      </c>
      <c r="E173" s="279">
        <v>1549.1499999999999</v>
      </c>
      <c r="F173" s="279">
        <v>1535.1999999999998</v>
      </c>
      <c r="G173" s="279">
        <v>1510.2999999999997</v>
      </c>
      <c r="H173" s="279">
        <v>1588</v>
      </c>
      <c r="I173" s="279">
        <v>1612.9</v>
      </c>
      <c r="J173" s="279">
        <v>1626.8500000000001</v>
      </c>
      <c r="K173" s="277">
        <v>1598.95</v>
      </c>
      <c r="L173" s="277">
        <v>1560.1</v>
      </c>
      <c r="M173" s="277">
        <v>0.56940999999999997</v>
      </c>
    </row>
    <row r="174" spans="1:13">
      <c r="A174" s="268">
        <v>164</v>
      </c>
      <c r="B174" s="277" t="s">
        <v>101</v>
      </c>
      <c r="C174" s="278">
        <v>499.95</v>
      </c>
      <c r="D174" s="279">
        <v>497.76666666666665</v>
      </c>
      <c r="E174" s="279">
        <v>492.83333333333331</v>
      </c>
      <c r="F174" s="279">
        <v>485.71666666666664</v>
      </c>
      <c r="G174" s="279">
        <v>480.7833333333333</v>
      </c>
      <c r="H174" s="279">
        <v>504.88333333333333</v>
      </c>
      <c r="I174" s="279">
        <v>509.81666666666672</v>
      </c>
      <c r="J174" s="279">
        <v>516.93333333333339</v>
      </c>
      <c r="K174" s="277">
        <v>502.7</v>
      </c>
      <c r="L174" s="277">
        <v>490.65</v>
      </c>
      <c r="M174" s="277">
        <v>38.7988</v>
      </c>
    </row>
    <row r="175" spans="1:13">
      <c r="A175" s="268">
        <v>165</v>
      </c>
      <c r="B175" s="277" t="s">
        <v>387</v>
      </c>
      <c r="C175" s="278">
        <v>45.4</v>
      </c>
      <c r="D175" s="279">
        <v>45.800000000000004</v>
      </c>
      <c r="E175" s="279">
        <v>44.750000000000007</v>
      </c>
      <c r="F175" s="279">
        <v>44.1</v>
      </c>
      <c r="G175" s="279">
        <v>43.050000000000004</v>
      </c>
      <c r="H175" s="279">
        <v>46.45000000000001</v>
      </c>
      <c r="I175" s="279">
        <v>47.500000000000007</v>
      </c>
      <c r="J175" s="279">
        <v>48.150000000000013</v>
      </c>
      <c r="K175" s="277">
        <v>46.85</v>
      </c>
      <c r="L175" s="277">
        <v>45.15</v>
      </c>
      <c r="M175" s="277">
        <v>4.5102700000000002</v>
      </c>
    </row>
    <row r="176" spans="1:13">
      <c r="A176" s="268">
        <v>166</v>
      </c>
      <c r="B176" s="277" t="s">
        <v>1396</v>
      </c>
      <c r="C176" s="278">
        <v>3595.1</v>
      </c>
      <c r="D176" s="279">
        <v>3597.0333333333333</v>
      </c>
      <c r="E176" s="279">
        <v>3504.0666666666666</v>
      </c>
      <c r="F176" s="279">
        <v>3413.0333333333333</v>
      </c>
      <c r="G176" s="279">
        <v>3320.0666666666666</v>
      </c>
      <c r="H176" s="279">
        <v>3688.0666666666666</v>
      </c>
      <c r="I176" s="279">
        <v>3781.0333333333328</v>
      </c>
      <c r="J176" s="279">
        <v>3872.0666666666666</v>
      </c>
      <c r="K176" s="277">
        <v>3690</v>
      </c>
      <c r="L176" s="277">
        <v>3506</v>
      </c>
      <c r="M176" s="277">
        <v>1.8076399999999999</v>
      </c>
    </row>
    <row r="177" spans="1:13">
      <c r="A177" s="268">
        <v>167</v>
      </c>
      <c r="B177" s="277" t="s">
        <v>103</v>
      </c>
      <c r="C177" s="278">
        <v>23.8</v>
      </c>
      <c r="D177" s="279">
        <v>23.650000000000002</v>
      </c>
      <c r="E177" s="279">
        <v>23.350000000000005</v>
      </c>
      <c r="F177" s="279">
        <v>22.900000000000002</v>
      </c>
      <c r="G177" s="279">
        <v>22.600000000000005</v>
      </c>
      <c r="H177" s="279">
        <v>24.100000000000005</v>
      </c>
      <c r="I177" s="279">
        <v>24.400000000000002</v>
      </c>
      <c r="J177" s="279">
        <v>24.850000000000005</v>
      </c>
      <c r="K177" s="277">
        <v>23.95</v>
      </c>
      <c r="L177" s="277">
        <v>23.2</v>
      </c>
      <c r="M177" s="277">
        <v>98.343580000000003</v>
      </c>
    </row>
    <row r="178" spans="1:13">
      <c r="A178" s="268">
        <v>168</v>
      </c>
      <c r="B178" s="277" t="s">
        <v>388</v>
      </c>
      <c r="C178" s="278">
        <v>210.95</v>
      </c>
      <c r="D178" s="279">
        <v>210.78333333333333</v>
      </c>
      <c r="E178" s="279">
        <v>208.56666666666666</v>
      </c>
      <c r="F178" s="279">
        <v>206.18333333333334</v>
      </c>
      <c r="G178" s="279">
        <v>203.96666666666667</v>
      </c>
      <c r="H178" s="279">
        <v>213.16666666666666</v>
      </c>
      <c r="I178" s="279">
        <v>215.3833333333333</v>
      </c>
      <c r="J178" s="279">
        <v>217.76666666666665</v>
      </c>
      <c r="K178" s="277">
        <v>213</v>
      </c>
      <c r="L178" s="277">
        <v>208.4</v>
      </c>
      <c r="M178" s="277">
        <v>6.4020299999999999</v>
      </c>
    </row>
    <row r="179" spans="1:13">
      <c r="A179" s="268">
        <v>169</v>
      </c>
      <c r="B179" s="277" t="s">
        <v>380</v>
      </c>
      <c r="C179" s="278">
        <v>903.4</v>
      </c>
      <c r="D179" s="279">
        <v>906.73333333333323</v>
      </c>
      <c r="E179" s="279">
        <v>898.66666666666652</v>
      </c>
      <c r="F179" s="279">
        <v>893.93333333333328</v>
      </c>
      <c r="G179" s="279">
        <v>885.86666666666656</v>
      </c>
      <c r="H179" s="279">
        <v>911.46666666666647</v>
      </c>
      <c r="I179" s="279">
        <v>919.5333333333333</v>
      </c>
      <c r="J179" s="279">
        <v>924.26666666666642</v>
      </c>
      <c r="K179" s="277">
        <v>914.8</v>
      </c>
      <c r="L179" s="277">
        <v>902</v>
      </c>
      <c r="M179" s="277">
        <v>0.18617</v>
      </c>
    </row>
    <row r="180" spans="1:13">
      <c r="A180" s="268">
        <v>170</v>
      </c>
      <c r="B180" s="277" t="s">
        <v>246</v>
      </c>
      <c r="C180" s="278">
        <v>530.15</v>
      </c>
      <c r="D180" s="279">
        <v>532.18333333333328</v>
      </c>
      <c r="E180" s="279">
        <v>524.46666666666658</v>
      </c>
      <c r="F180" s="279">
        <v>518.7833333333333</v>
      </c>
      <c r="G180" s="279">
        <v>511.06666666666661</v>
      </c>
      <c r="H180" s="279">
        <v>537.86666666666656</v>
      </c>
      <c r="I180" s="279">
        <v>545.58333333333326</v>
      </c>
      <c r="J180" s="279">
        <v>551.26666666666654</v>
      </c>
      <c r="K180" s="277">
        <v>539.9</v>
      </c>
      <c r="L180" s="277">
        <v>526.5</v>
      </c>
      <c r="M180" s="277">
        <v>0.85409000000000002</v>
      </c>
    </row>
    <row r="181" spans="1:13">
      <c r="A181" s="268">
        <v>171</v>
      </c>
      <c r="B181" s="277" t="s">
        <v>104</v>
      </c>
      <c r="C181" s="278">
        <v>726.75</v>
      </c>
      <c r="D181" s="279">
        <v>726.93333333333339</v>
      </c>
      <c r="E181" s="279">
        <v>718.01666666666677</v>
      </c>
      <c r="F181" s="279">
        <v>709.28333333333342</v>
      </c>
      <c r="G181" s="279">
        <v>700.36666666666679</v>
      </c>
      <c r="H181" s="279">
        <v>735.66666666666674</v>
      </c>
      <c r="I181" s="279">
        <v>744.58333333333326</v>
      </c>
      <c r="J181" s="279">
        <v>753.31666666666672</v>
      </c>
      <c r="K181" s="277">
        <v>735.85</v>
      </c>
      <c r="L181" s="277">
        <v>718.2</v>
      </c>
      <c r="M181" s="277">
        <v>15.432639999999999</v>
      </c>
    </row>
    <row r="182" spans="1:13">
      <c r="A182" s="268">
        <v>172</v>
      </c>
      <c r="B182" s="277" t="s">
        <v>247</v>
      </c>
      <c r="C182" s="278">
        <v>395.5</v>
      </c>
      <c r="D182" s="279">
        <v>398.13333333333338</v>
      </c>
      <c r="E182" s="279">
        <v>391.36666666666679</v>
      </c>
      <c r="F182" s="279">
        <v>387.23333333333341</v>
      </c>
      <c r="G182" s="279">
        <v>380.46666666666681</v>
      </c>
      <c r="H182" s="279">
        <v>402.26666666666677</v>
      </c>
      <c r="I182" s="279">
        <v>409.0333333333333</v>
      </c>
      <c r="J182" s="279">
        <v>413.16666666666674</v>
      </c>
      <c r="K182" s="277">
        <v>404.9</v>
      </c>
      <c r="L182" s="277">
        <v>394</v>
      </c>
      <c r="M182" s="277">
        <v>0.44314999999999999</v>
      </c>
    </row>
    <row r="183" spans="1:13">
      <c r="A183" s="268">
        <v>173</v>
      </c>
      <c r="B183" s="277" t="s">
        <v>248</v>
      </c>
      <c r="C183" s="278">
        <v>925.5</v>
      </c>
      <c r="D183" s="279">
        <v>922.18333333333339</v>
      </c>
      <c r="E183" s="279">
        <v>905.36666666666679</v>
      </c>
      <c r="F183" s="279">
        <v>885.23333333333335</v>
      </c>
      <c r="G183" s="279">
        <v>868.41666666666674</v>
      </c>
      <c r="H183" s="279">
        <v>942.31666666666683</v>
      </c>
      <c r="I183" s="279">
        <v>959.13333333333344</v>
      </c>
      <c r="J183" s="279">
        <v>979.26666666666688</v>
      </c>
      <c r="K183" s="277">
        <v>939</v>
      </c>
      <c r="L183" s="277">
        <v>902.05</v>
      </c>
      <c r="M183" s="277">
        <v>11.542719999999999</v>
      </c>
    </row>
    <row r="184" spans="1:13">
      <c r="A184" s="268">
        <v>174</v>
      </c>
      <c r="B184" s="277" t="s">
        <v>389</v>
      </c>
      <c r="C184" s="278">
        <v>84.25</v>
      </c>
      <c r="D184" s="279">
        <v>84.600000000000009</v>
      </c>
      <c r="E184" s="279">
        <v>83.40000000000002</v>
      </c>
      <c r="F184" s="279">
        <v>82.550000000000011</v>
      </c>
      <c r="G184" s="279">
        <v>81.350000000000023</v>
      </c>
      <c r="H184" s="279">
        <v>85.450000000000017</v>
      </c>
      <c r="I184" s="279">
        <v>86.65</v>
      </c>
      <c r="J184" s="279">
        <v>87.500000000000014</v>
      </c>
      <c r="K184" s="277">
        <v>85.8</v>
      </c>
      <c r="L184" s="277">
        <v>83.75</v>
      </c>
      <c r="M184" s="277">
        <v>4.1865399999999999</v>
      </c>
    </row>
    <row r="185" spans="1:13">
      <c r="A185" s="268">
        <v>175</v>
      </c>
      <c r="B185" s="277" t="s">
        <v>381</v>
      </c>
      <c r="C185" s="278">
        <v>370.6</v>
      </c>
      <c r="D185" s="279">
        <v>372.98333333333335</v>
      </c>
      <c r="E185" s="279">
        <v>367.16666666666669</v>
      </c>
      <c r="F185" s="279">
        <v>363.73333333333335</v>
      </c>
      <c r="G185" s="279">
        <v>357.91666666666669</v>
      </c>
      <c r="H185" s="279">
        <v>376.41666666666669</v>
      </c>
      <c r="I185" s="279">
        <v>382.23333333333329</v>
      </c>
      <c r="J185" s="279">
        <v>385.66666666666669</v>
      </c>
      <c r="K185" s="277">
        <v>378.8</v>
      </c>
      <c r="L185" s="277">
        <v>369.55</v>
      </c>
      <c r="M185" s="277">
        <v>17.959769999999999</v>
      </c>
    </row>
    <row r="186" spans="1:13">
      <c r="A186" s="268">
        <v>176</v>
      </c>
      <c r="B186" s="277" t="s">
        <v>249</v>
      </c>
      <c r="C186" s="278">
        <v>197.1</v>
      </c>
      <c r="D186" s="279">
        <v>197.76666666666665</v>
      </c>
      <c r="E186" s="279">
        <v>194.08333333333331</v>
      </c>
      <c r="F186" s="279">
        <v>191.06666666666666</v>
      </c>
      <c r="G186" s="279">
        <v>187.38333333333333</v>
      </c>
      <c r="H186" s="279">
        <v>200.7833333333333</v>
      </c>
      <c r="I186" s="279">
        <v>204.46666666666664</v>
      </c>
      <c r="J186" s="279">
        <v>207.48333333333329</v>
      </c>
      <c r="K186" s="277">
        <v>201.45</v>
      </c>
      <c r="L186" s="277">
        <v>194.75</v>
      </c>
      <c r="M186" s="277">
        <v>4.6940799999999996</v>
      </c>
    </row>
    <row r="187" spans="1:13">
      <c r="A187" s="268">
        <v>177</v>
      </c>
      <c r="B187" s="277" t="s">
        <v>105</v>
      </c>
      <c r="C187" s="278">
        <v>770.35</v>
      </c>
      <c r="D187" s="279">
        <v>767.91666666666663</v>
      </c>
      <c r="E187" s="279">
        <v>761.13333333333321</v>
      </c>
      <c r="F187" s="279">
        <v>751.91666666666663</v>
      </c>
      <c r="G187" s="279">
        <v>745.13333333333321</v>
      </c>
      <c r="H187" s="279">
        <v>777.13333333333321</v>
      </c>
      <c r="I187" s="279">
        <v>783.91666666666674</v>
      </c>
      <c r="J187" s="279">
        <v>793.13333333333321</v>
      </c>
      <c r="K187" s="277">
        <v>774.7</v>
      </c>
      <c r="L187" s="277">
        <v>758.7</v>
      </c>
      <c r="M187" s="277">
        <v>22.203099999999999</v>
      </c>
    </row>
    <row r="188" spans="1:13">
      <c r="A188" s="268">
        <v>178</v>
      </c>
      <c r="B188" s="277" t="s">
        <v>383</v>
      </c>
      <c r="C188" s="278">
        <v>72.900000000000006</v>
      </c>
      <c r="D188" s="279">
        <v>73.600000000000009</v>
      </c>
      <c r="E188" s="279">
        <v>71.750000000000014</v>
      </c>
      <c r="F188" s="279">
        <v>70.600000000000009</v>
      </c>
      <c r="G188" s="279">
        <v>68.750000000000014</v>
      </c>
      <c r="H188" s="279">
        <v>74.750000000000014</v>
      </c>
      <c r="I188" s="279">
        <v>76.600000000000009</v>
      </c>
      <c r="J188" s="279">
        <v>77.750000000000014</v>
      </c>
      <c r="K188" s="277">
        <v>75.45</v>
      </c>
      <c r="L188" s="277">
        <v>72.45</v>
      </c>
      <c r="M188" s="277">
        <v>2.1894</v>
      </c>
    </row>
    <row r="189" spans="1:13">
      <c r="A189" s="268">
        <v>179</v>
      </c>
      <c r="B189" s="277" t="s">
        <v>384</v>
      </c>
      <c r="C189" s="278">
        <v>542.29999999999995</v>
      </c>
      <c r="D189" s="279">
        <v>544.06666666666661</v>
      </c>
      <c r="E189" s="279">
        <v>538.23333333333323</v>
      </c>
      <c r="F189" s="279">
        <v>534.16666666666663</v>
      </c>
      <c r="G189" s="279">
        <v>528.33333333333326</v>
      </c>
      <c r="H189" s="279">
        <v>548.13333333333321</v>
      </c>
      <c r="I189" s="279">
        <v>553.9666666666667</v>
      </c>
      <c r="J189" s="279">
        <v>558.03333333333319</v>
      </c>
      <c r="K189" s="277">
        <v>549.9</v>
      </c>
      <c r="L189" s="277">
        <v>540</v>
      </c>
      <c r="M189" s="277">
        <v>7.3830000000000007E-2</v>
      </c>
    </row>
    <row r="190" spans="1:13">
      <c r="A190" s="268">
        <v>180</v>
      </c>
      <c r="B190" s="277" t="s">
        <v>1439</v>
      </c>
      <c r="C190" s="278">
        <v>216.15</v>
      </c>
      <c r="D190" s="279">
        <v>217.33333333333334</v>
      </c>
      <c r="E190" s="279">
        <v>213.81666666666669</v>
      </c>
      <c r="F190" s="279">
        <v>211.48333333333335</v>
      </c>
      <c r="G190" s="279">
        <v>207.9666666666667</v>
      </c>
      <c r="H190" s="279">
        <v>219.66666666666669</v>
      </c>
      <c r="I190" s="279">
        <v>223.18333333333334</v>
      </c>
      <c r="J190" s="279">
        <v>225.51666666666668</v>
      </c>
      <c r="K190" s="277">
        <v>220.85</v>
      </c>
      <c r="L190" s="277">
        <v>215</v>
      </c>
      <c r="M190" s="277">
        <v>2.5580400000000001</v>
      </c>
    </row>
    <row r="191" spans="1:13">
      <c r="A191" s="268">
        <v>181</v>
      </c>
      <c r="B191" s="277" t="s">
        <v>390</v>
      </c>
      <c r="C191" s="278">
        <v>66.349999999999994</v>
      </c>
      <c r="D191" s="279">
        <v>66.11666666666666</v>
      </c>
      <c r="E191" s="279">
        <v>64.98333333333332</v>
      </c>
      <c r="F191" s="279">
        <v>63.61666666666666</v>
      </c>
      <c r="G191" s="279">
        <v>62.48333333333332</v>
      </c>
      <c r="H191" s="279">
        <v>67.48333333333332</v>
      </c>
      <c r="I191" s="279">
        <v>68.616666666666674</v>
      </c>
      <c r="J191" s="279">
        <v>69.98333333333332</v>
      </c>
      <c r="K191" s="277">
        <v>67.25</v>
      </c>
      <c r="L191" s="277">
        <v>64.75</v>
      </c>
      <c r="M191" s="277">
        <v>12.84296</v>
      </c>
    </row>
    <row r="192" spans="1:13">
      <c r="A192" s="268">
        <v>182</v>
      </c>
      <c r="B192" s="277" t="s">
        <v>250</v>
      </c>
      <c r="C192" s="278">
        <v>194.75</v>
      </c>
      <c r="D192" s="279">
        <v>195.53333333333333</v>
      </c>
      <c r="E192" s="279">
        <v>193.36666666666667</v>
      </c>
      <c r="F192" s="279">
        <v>191.98333333333335</v>
      </c>
      <c r="G192" s="279">
        <v>189.81666666666669</v>
      </c>
      <c r="H192" s="279">
        <v>196.91666666666666</v>
      </c>
      <c r="I192" s="279">
        <v>199.08333333333334</v>
      </c>
      <c r="J192" s="279">
        <v>200.46666666666664</v>
      </c>
      <c r="K192" s="277">
        <v>197.7</v>
      </c>
      <c r="L192" s="277">
        <v>194.15</v>
      </c>
      <c r="M192" s="277">
        <v>3.2037499999999999</v>
      </c>
    </row>
    <row r="193" spans="1:13">
      <c r="A193" s="268">
        <v>183</v>
      </c>
      <c r="B193" s="277" t="s">
        <v>385</v>
      </c>
      <c r="C193" s="278">
        <v>328.9</v>
      </c>
      <c r="D193" s="279">
        <v>330.2833333333333</v>
      </c>
      <c r="E193" s="279">
        <v>326.61666666666662</v>
      </c>
      <c r="F193" s="279">
        <v>324.33333333333331</v>
      </c>
      <c r="G193" s="279">
        <v>320.66666666666663</v>
      </c>
      <c r="H193" s="279">
        <v>332.56666666666661</v>
      </c>
      <c r="I193" s="279">
        <v>336.23333333333335</v>
      </c>
      <c r="J193" s="279">
        <v>338.51666666666659</v>
      </c>
      <c r="K193" s="277">
        <v>333.95</v>
      </c>
      <c r="L193" s="277">
        <v>328</v>
      </c>
      <c r="M193" s="277">
        <v>0.69557999999999998</v>
      </c>
    </row>
    <row r="194" spans="1:13">
      <c r="A194" s="268">
        <v>184</v>
      </c>
      <c r="B194" s="277" t="s">
        <v>386</v>
      </c>
      <c r="C194" s="278">
        <v>306.25</v>
      </c>
      <c r="D194" s="279">
        <v>305.81666666666666</v>
      </c>
      <c r="E194" s="279">
        <v>303.68333333333334</v>
      </c>
      <c r="F194" s="279">
        <v>301.11666666666667</v>
      </c>
      <c r="G194" s="279">
        <v>298.98333333333335</v>
      </c>
      <c r="H194" s="279">
        <v>308.38333333333333</v>
      </c>
      <c r="I194" s="279">
        <v>310.51666666666665</v>
      </c>
      <c r="J194" s="279">
        <v>313.08333333333331</v>
      </c>
      <c r="K194" s="277">
        <v>307.95</v>
      </c>
      <c r="L194" s="277">
        <v>303.25</v>
      </c>
      <c r="M194" s="277">
        <v>4.2263999999999999</v>
      </c>
    </row>
    <row r="195" spans="1:13">
      <c r="A195" s="268">
        <v>185</v>
      </c>
      <c r="B195" s="277" t="s">
        <v>391</v>
      </c>
      <c r="C195" s="278">
        <v>649</v>
      </c>
      <c r="D195" s="279">
        <v>648.83333333333337</v>
      </c>
      <c r="E195" s="279">
        <v>643.36666666666679</v>
      </c>
      <c r="F195" s="279">
        <v>637.73333333333346</v>
      </c>
      <c r="G195" s="279">
        <v>632.26666666666688</v>
      </c>
      <c r="H195" s="279">
        <v>654.4666666666667</v>
      </c>
      <c r="I195" s="279">
        <v>659.93333333333317</v>
      </c>
      <c r="J195" s="279">
        <v>665.56666666666661</v>
      </c>
      <c r="K195" s="277">
        <v>654.29999999999995</v>
      </c>
      <c r="L195" s="277">
        <v>643.20000000000005</v>
      </c>
      <c r="M195" s="277">
        <v>5.7500000000000002E-2</v>
      </c>
    </row>
    <row r="196" spans="1:13">
      <c r="A196" s="268">
        <v>186</v>
      </c>
      <c r="B196" s="277" t="s">
        <v>399</v>
      </c>
      <c r="C196" s="278">
        <v>798.35</v>
      </c>
      <c r="D196" s="279">
        <v>804.26666666666677</v>
      </c>
      <c r="E196" s="279">
        <v>788.23333333333358</v>
      </c>
      <c r="F196" s="279">
        <v>778.11666666666679</v>
      </c>
      <c r="G196" s="279">
        <v>762.0833333333336</v>
      </c>
      <c r="H196" s="279">
        <v>814.38333333333355</v>
      </c>
      <c r="I196" s="279">
        <v>830.41666666666663</v>
      </c>
      <c r="J196" s="279">
        <v>840.53333333333353</v>
      </c>
      <c r="K196" s="277">
        <v>820.3</v>
      </c>
      <c r="L196" s="277">
        <v>794.15</v>
      </c>
      <c r="M196" s="277">
        <v>2.9415100000000001</v>
      </c>
    </row>
    <row r="197" spans="1:13">
      <c r="A197" s="268">
        <v>187</v>
      </c>
      <c r="B197" s="277" t="s">
        <v>392</v>
      </c>
      <c r="C197" s="278">
        <v>31.6</v>
      </c>
      <c r="D197" s="279">
        <v>31.766666666666666</v>
      </c>
      <c r="E197" s="279">
        <v>30.533333333333331</v>
      </c>
      <c r="F197" s="279">
        <v>29.466666666666665</v>
      </c>
      <c r="G197" s="279">
        <v>28.233333333333331</v>
      </c>
      <c r="H197" s="279">
        <v>32.833333333333329</v>
      </c>
      <c r="I197" s="279">
        <v>34.066666666666663</v>
      </c>
      <c r="J197" s="279">
        <v>35.133333333333333</v>
      </c>
      <c r="K197" s="277">
        <v>33</v>
      </c>
      <c r="L197" s="277">
        <v>30.7</v>
      </c>
      <c r="M197" s="277">
        <v>1.7552099999999999</v>
      </c>
    </row>
    <row r="198" spans="1:13">
      <c r="A198" s="268">
        <v>188</v>
      </c>
      <c r="B198" s="277" t="s">
        <v>393</v>
      </c>
      <c r="C198" s="278">
        <v>815.8</v>
      </c>
      <c r="D198" s="279">
        <v>822.01666666666677</v>
      </c>
      <c r="E198" s="279">
        <v>806.03333333333353</v>
      </c>
      <c r="F198" s="279">
        <v>796.26666666666677</v>
      </c>
      <c r="G198" s="279">
        <v>780.28333333333353</v>
      </c>
      <c r="H198" s="279">
        <v>831.78333333333353</v>
      </c>
      <c r="I198" s="279">
        <v>847.76666666666688</v>
      </c>
      <c r="J198" s="279">
        <v>857.53333333333353</v>
      </c>
      <c r="K198" s="277">
        <v>838</v>
      </c>
      <c r="L198" s="277">
        <v>812.25</v>
      </c>
      <c r="M198" s="277">
        <v>0.22953999999999999</v>
      </c>
    </row>
    <row r="199" spans="1:13">
      <c r="A199" s="268">
        <v>189</v>
      </c>
      <c r="B199" s="277" t="s">
        <v>106</v>
      </c>
      <c r="C199" s="278">
        <v>687.05</v>
      </c>
      <c r="D199" s="279">
        <v>685.2833333333333</v>
      </c>
      <c r="E199" s="279">
        <v>681.86666666666656</v>
      </c>
      <c r="F199" s="279">
        <v>676.68333333333328</v>
      </c>
      <c r="G199" s="279">
        <v>673.26666666666654</v>
      </c>
      <c r="H199" s="279">
        <v>690.46666666666658</v>
      </c>
      <c r="I199" s="279">
        <v>693.88333333333333</v>
      </c>
      <c r="J199" s="279">
        <v>699.06666666666661</v>
      </c>
      <c r="K199" s="277">
        <v>688.7</v>
      </c>
      <c r="L199" s="277">
        <v>680.1</v>
      </c>
      <c r="M199" s="277">
        <v>7.9207099999999997</v>
      </c>
    </row>
    <row r="200" spans="1:13">
      <c r="A200" s="268">
        <v>190</v>
      </c>
      <c r="B200" s="277" t="s">
        <v>108</v>
      </c>
      <c r="C200" s="278">
        <v>849.55</v>
      </c>
      <c r="D200" s="279">
        <v>857.68333333333339</v>
      </c>
      <c r="E200" s="279">
        <v>836.36666666666679</v>
      </c>
      <c r="F200" s="279">
        <v>823.18333333333339</v>
      </c>
      <c r="G200" s="279">
        <v>801.86666666666679</v>
      </c>
      <c r="H200" s="279">
        <v>870.86666666666679</v>
      </c>
      <c r="I200" s="279">
        <v>892.18333333333339</v>
      </c>
      <c r="J200" s="279">
        <v>905.36666666666679</v>
      </c>
      <c r="K200" s="277">
        <v>879</v>
      </c>
      <c r="L200" s="277">
        <v>844.5</v>
      </c>
      <c r="M200" s="277">
        <v>258.60577999999998</v>
      </c>
    </row>
    <row r="201" spans="1:13">
      <c r="A201" s="268">
        <v>191</v>
      </c>
      <c r="B201" s="277" t="s">
        <v>109</v>
      </c>
      <c r="C201" s="278">
        <v>1949.25</v>
      </c>
      <c r="D201" s="279">
        <v>1958.7333333333333</v>
      </c>
      <c r="E201" s="279">
        <v>1929.0166666666667</v>
      </c>
      <c r="F201" s="279">
        <v>1908.7833333333333</v>
      </c>
      <c r="G201" s="279">
        <v>1879.0666666666666</v>
      </c>
      <c r="H201" s="279">
        <v>1978.9666666666667</v>
      </c>
      <c r="I201" s="279">
        <v>2008.6833333333334</v>
      </c>
      <c r="J201" s="279">
        <v>2028.9166666666667</v>
      </c>
      <c r="K201" s="277">
        <v>1988.45</v>
      </c>
      <c r="L201" s="277">
        <v>1938.5</v>
      </c>
      <c r="M201" s="277">
        <v>45.895060000000001</v>
      </c>
    </row>
    <row r="202" spans="1:13">
      <c r="A202" s="268">
        <v>192</v>
      </c>
      <c r="B202" s="277" t="s">
        <v>252</v>
      </c>
      <c r="C202" s="278">
        <v>2347.5</v>
      </c>
      <c r="D202" s="279">
        <v>2341.5</v>
      </c>
      <c r="E202" s="279">
        <v>2327</v>
      </c>
      <c r="F202" s="279">
        <v>2306.5</v>
      </c>
      <c r="G202" s="279">
        <v>2292</v>
      </c>
      <c r="H202" s="279">
        <v>2362</v>
      </c>
      <c r="I202" s="279">
        <v>2376.5</v>
      </c>
      <c r="J202" s="279">
        <v>2397</v>
      </c>
      <c r="K202" s="277">
        <v>2356</v>
      </c>
      <c r="L202" s="277">
        <v>2321</v>
      </c>
      <c r="M202" s="277">
        <v>1.8109500000000001</v>
      </c>
    </row>
    <row r="203" spans="1:13">
      <c r="A203" s="268">
        <v>193</v>
      </c>
      <c r="B203" s="277" t="s">
        <v>110</v>
      </c>
      <c r="C203" s="278">
        <v>1191.8</v>
      </c>
      <c r="D203" s="279">
        <v>1186.05</v>
      </c>
      <c r="E203" s="279">
        <v>1169.0999999999999</v>
      </c>
      <c r="F203" s="279">
        <v>1146.3999999999999</v>
      </c>
      <c r="G203" s="279">
        <v>1129.4499999999998</v>
      </c>
      <c r="H203" s="279">
        <v>1208.75</v>
      </c>
      <c r="I203" s="279">
        <v>1225.7000000000003</v>
      </c>
      <c r="J203" s="279">
        <v>1248.4000000000001</v>
      </c>
      <c r="K203" s="277">
        <v>1203</v>
      </c>
      <c r="L203" s="277">
        <v>1163.3499999999999</v>
      </c>
      <c r="M203" s="277">
        <v>175.30368000000001</v>
      </c>
    </row>
    <row r="204" spans="1:13">
      <c r="A204" s="268">
        <v>194</v>
      </c>
      <c r="B204" s="277" t="s">
        <v>253</v>
      </c>
      <c r="C204" s="278">
        <v>583.15</v>
      </c>
      <c r="D204" s="279">
        <v>582.25</v>
      </c>
      <c r="E204" s="279">
        <v>578</v>
      </c>
      <c r="F204" s="279">
        <v>572.85</v>
      </c>
      <c r="G204" s="279">
        <v>568.6</v>
      </c>
      <c r="H204" s="279">
        <v>587.4</v>
      </c>
      <c r="I204" s="279">
        <v>591.65</v>
      </c>
      <c r="J204" s="279">
        <v>596.79999999999995</v>
      </c>
      <c r="K204" s="277">
        <v>586.5</v>
      </c>
      <c r="L204" s="277">
        <v>577.1</v>
      </c>
      <c r="M204" s="277">
        <v>92.881829999999994</v>
      </c>
    </row>
    <row r="205" spans="1:13">
      <c r="A205" s="268">
        <v>195</v>
      </c>
      <c r="B205" s="277" t="s">
        <v>251</v>
      </c>
      <c r="C205" s="278">
        <v>726.2</v>
      </c>
      <c r="D205" s="279">
        <v>730.06666666666661</v>
      </c>
      <c r="E205" s="279">
        <v>718.63333333333321</v>
      </c>
      <c r="F205" s="279">
        <v>711.06666666666661</v>
      </c>
      <c r="G205" s="279">
        <v>699.63333333333321</v>
      </c>
      <c r="H205" s="279">
        <v>737.63333333333321</v>
      </c>
      <c r="I205" s="279">
        <v>749.06666666666661</v>
      </c>
      <c r="J205" s="279">
        <v>756.63333333333321</v>
      </c>
      <c r="K205" s="277">
        <v>741.5</v>
      </c>
      <c r="L205" s="277">
        <v>722.5</v>
      </c>
      <c r="M205" s="277">
        <v>1.4781899999999999</v>
      </c>
    </row>
    <row r="206" spans="1:13">
      <c r="A206" s="268">
        <v>196</v>
      </c>
      <c r="B206" s="277" t="s">
        <v>394</v>
      </c>
      <c r="C206" s="278">
        <v>187.75</v>
      </c>
      <c r="D206" s="279">
        <v>188.81666666666669</v>
      </c>
      <c r="E206" s="279">
        <v>185.93333333333339</v>
      </c>
      <c r="F206" s="279">
        <v>184.1166666666667</v>
      </c>
      <c r="G206" s="279">
        <v>181.23333333333341</v>
      </c>
      <c r="H206" s="279">
        <v>190.63333333333338</v>
      </c>
      <c r="I206" s="279">
        <v>193.51666666666665</v>
      </c>
      <c r="J206" s="279">
        <v>195.33333333333337</v>
      </c>
      <c r="K206" s="277">
        <v>191.7</v>
      </c>
      <c r="L206" s="277">
        <v>187</v>
      </c>
      <c r="M206" s="277">
        <v>2.3648199999999999</v>
      </c>
    </row>
    <row r="207" spans="1:13">
      <c r="A207" s="268">
        <v>197</v>
      </c>
      <c r="B207" s="277" t="s">
        <v>395</v>
      </c>
      <c r="C207" s="278">
        <v>321.39999999999998</v>
      </c>
      <c r="D207" s="279">
        <v>322.31666666666666</v>
      </c>
      <c r="E207" s="279">
        <v>315.68333333333334</v>
      </c>
      <c r="F207" s="279">
        <v>309.9666666666667</v>
      </c>
      <c r="G207" s="279">
        <v>303.33333333333337</v>
      </c>
      <c r="H207" s="279">
        <v>328.0333333333333</v>
      </c>
      <c r="I207" s="279">
        <v>334.66666666666663</v>
      </c>
      <c r="J207" s="279">
        <v>340.38333333333327</v>
      </c>
      <c r="K207" s="277">
        <v>328.95</v>
      </c>
      <c r="L207" s="277">
        <v>316.60000000000002</v>
      </c>
      <c r="M207" s="277">
        <v>0.25080000000000002</v>
      </c>
    </row>
    <row r="208" spans="1:13">
      <c r="A208" s="268">
        <v>198</v>
      </c>
      <c r="B208" s="277" t="s">
        <v>111</v>
      </c>
      <c r="C208" s="278">
        <v>3279.15</v>
      </c>
      <c r="D208" s="279">
        <v>3269.2000000000003</v>
      </c>
      <c r="E208" s="279">
        <v>3245.6000000000004</v>
      </c>
      <c r="F208" s="279">
        <v>3212.05</v>
      </c>
      <c r="G208" s="279">
        <v>3188.4500000000003</v>
      </c>
      <c r="H208" s="279">
        <v>3302.7500000000005</v>
      </c>
      <c r="I208" s="279">
        <v>3326.35</v>
      </c>
      <c r="J208" s="279">
        <v>3359.9000000000005</v>
      </c>
      <c r="K208" s="277">
        <v>3292.8</v>
      </c>
      <c r="L208" s="277">
        <v>3235.65</v>
      </c>
      <c r="M208" s="277">
        <v>14.140510000000001</v>
      </c>
    </row>
    <row r="209" spans="1:13">
      <c r="A209" s="268">
        <v>199</v>
      </c>
      <c r="B209" s="277" t="s">
        <v>112</v>
      </c>
      <c r="C209" s="278">
        <v>467.5</v>
      </c>
      <c r="D209" s="279">
        <v>468.41666666666669</v>
      </c>
      <c r="E209" s="279">
        <v>465.33333333333337</v>
      </c>
      <c r="F209" s="279">
        <v>463.16666666666669</v>
      </c>
      <c r="G209" s="279">
        <v>460.08333333333337</v>
      </c>
      <c r="H209" s="279">
        <v>470.58333333333337</v>
      </c>
      <c r="I209" s="279">
        <v>473.66666666666674</v>
      </c>
      <c r="J209" s="279">
        <v>475.83333333333337</v>
      </c>
      <c r="K209" s="277">
        <v>471.5</v>
      </c>
      <c r="L209" s="277">
        <v>466.25</v>
      </c>
      <c r="M209" s="277">
        <v>2.2012</v>
      </c>
    </row>
    <row r="210" spans="1:13">
      <c r="A210" s="268">
        <v>200</v>
      </c>
      <c r="B210" s="277" t="s">
        <v>396</v>
      </c>
      <c r="C210" s="278">
        <v>16.350000000000001</v>
      </c>
      <c r="D210" s="279">
        <v>16.383333333333333</v>
      </c>
      <c r="E210" s="279">
        <v>16.066666666666666</v>
      </c>
      <c r="F210" s="279">
        <v>15.783333333333335</v>
      </c>
      <c r="G210" s="279">
        <v>15.466666666666669</v>
      </c>
      <c r="H210" s="279">
        <v>16.666666666666664</v>
      </c>
      <c r="I210" s="279">
        <v>16.983333333333327</v>
      </c>
      <c r="J210" s="279">
        <v>17.266666666666662</v>
      </c>
      <c r="K210" s="277">
        <v>16.7</v>
      </c>
      <c r="L210" s="277">
        <v>16.100000000000001</v>
      </c>
      <c r="M210" s="277">
        <v>16.509329999999999</v>
      </c>
    </row>
    <row r="211" spans="1:13">
      <c r="A211" s="268">
        <v>201</v>
      </c>
      <c r="B211" s="277" t="s">
        <v>398</v>
      </c>
      <c r="C211" s="278">
        <v>127.8</v>
      </c>
      <c r="D211" s="279">
        <v>126.53333333333335</v>
      </c>
      <c r="E211" s="279">
        <v>118.66666666666669</v>
      </c>
      <c r="F211" s="279">
        <v>109.53333333333335</v>
      </c>
      <c r="G211" s="279">
        <v>101.66666666666669</v>
      </c>
      <c r="H211" s="279">
        <v>135.66666666666669</v>
      </c>
      <c r="I211" s="279">
        <v>143.53333333333333</v>
      </c>
      <c r="J211" s="279">
        <v>152.66666666666669</v>
      </c>
      <c r="K211" s="277">
        <v>134.4</v>
      </c>
      <c r="L211" s="277">
        <v>117.4</v>
      </c>
      <c r="M211" s="277">
        <v>29.11552</v>
      </c>
    </row>
    <row r="212" spans="1:13">
      <c r="A212" s="268">
        <v>202</v>
      </c>
      <c r="B212" s="277" t="s">
        <v>114</v>
      </c>
      <c r="C212" s="278">
        <v>174.25</v>
      </c>
      <c r="D212" s="279">
        <v>174.08333333333334</v>
      </c>
      <c r="E212" s="279">
        <v>171.7166666666667</v>
      </c>
      <c r="F212" s="279">
        <v>169.18333333333337</v>
      </c>
      <c r="G212" s="279">
        <v>166.81666666666672</v>
      </c>
      <c r="H212" s="279">
        <v>176.61666666666667</v>
      </c>
      <c r="I212" s="279">
        <v>178.98333333333329</v>
      </c>
      <c r="J212" s="279">
        <v>181.51666666666665</v>
      </c>
      <c r="K212" s="277">
        <v>176.45</v>
      </c>
      <c r="L212" s="277">
        <v>171.55</v>
      </c>
      <c r="M212" s="277">
        <v>112.14158999999999</v>
      </c>
    </row>
    <row r="213" spans="1:13">
      <c r="A213" s="268">
        <v>203</v>
      </c>
      <c r="B213" s="277" t="s">
        <v>400</v>
      </c>
      <c r="C213" s="278">
        <v>32.85</v>
      </c>
      <c r="D213" s="279">
        <v>33.016666666666673</v>
      </c>
      <c r="E213" s="279">
        <v>32.483333333333348</v>
      </c>
      <c r="F213" s="279">
        <v>32.116666666666674</v>
      </c>
      <c r="G213" s="279">
        <v>31.58333333333335</v>
      </c>
      <c r="H213" s="279">
        <v>33.383333333333347</v>
      </c>
      <c r="I213" s="279">
        <v>33.916666666666664</v>
      </c>
      <c r="J213" s="279">
        <v>34.283333333333346</v>
      </c>
      <c r="K213" s="277">
        <v>33.549999999999997</v>
      </c>
      <c r="L213" s="277">
        <v>32.65</v>
      </c>
      <c r="M213" s="277">
        <v>3.45966</v>
      </c>
    </row>
    <row r="214" spans="1:13">
      <c r="A214" s="268">
        <v>204</v>
      </c>
      <c r="B214" s="277" t="s">
        <v>115</v>
      </c>
      <c r="C214" s="278">
        <v>170.95</v>
      </c>
      <c r="D214" s="279">
        <v>171.53333333333333</v>
      </c>
      <c r="E214" s="279">
        <v>169.06666666666666</v>
      </c>
      <c r="F214" s="279">
        <v>167.18333333333334</v>
      </c>
      <c r="G214" s="279">
        <v>164.71666666666667</v>
      </c>
      <c r="H214" s="279">
        <v>173.41666666666666</v>
      </c>
      <c r="I214" s="279">
        <v>175.8833333333333</v>
      </c>
      <c r="J214" s="279">
        <v>177.76666666666665</v>
      </c>
      <c r="K214" s="277">
        <v>174</v>
      </c>
      <c r="L214" s="277">
        <v>169.65</v>
      </c>
      <c r="M214" s="277">
        <v>48.075009999999999</v>
      </c>
    </row>
    <row r="215" spans="1:13">
      <c r="A215" s="268">
        <v>205</v>
      </c>
      <c r="B215" s="277" t="s">
        <v>116</v>
      </c>
      <c r="C215" s="278">
        <v>2160.8000000000002</v>
      </c>
      <c r="D215" s="279">
        <v>2157.35</v>
      </c>
      <c r="E215" s="279">
        <v>2149.6999999999998</v>
      </c>
      <c r="F215" s="279">
        <v>2138.6</v>
      </c>
      <c r="G215" s="279">
        <v>2130.9499999999998</v>
      </c>
      <c r="H215" s="279">
        <v>2168.4499999999998</v>
      </c>
      <c r="I215" s="279">
        <v>2176.1000000000004</v>
      </c>
      <c r="J215" s="279">
        <v>2187.1999999999998</v>
      </c>
      <c r="K215" s="277">
        <v>2165</v>
      </c>
      <c r="L215" s="277">
        <v>2146.25</v>
      </c>
      <c r="M215" s="277">
        <v>16.173819999999999</v>
      </c>
    </row>
    <row r="216" spans="1:13">
      <c r="A216" s="268">
        <v>206</v>
      </c>
      <c r="B216" s="277" t="s">
        <v>254</v>
      </c>
      <c r="C216" s="278">
        <v>205</v>
      </c>
      <c r="D216" s="279">
        <v>207.26666666666665</v>
      </c>
      <c r="E216" s="279">
        <v>200.73333333333329</v>
      </c>
      <c r="F216" s="279">
        <v>196.46666666666664</v>
      </c>
      <c r="G216" s="279">
        <v>189.93333333333328</v>
      </c>
      <c r="H216" s="279">
        <v>211.5333333333333</v>
      </c>
      <c r="I216" s="279">
        <v>218.06666666666666</v>
      </c>
      <c r="J216" s="279">
        <v>222.33333333333331</v>
      </c>
      <c r="K216" s="277">
        <v>213.8</v>
      </c>
      <c r="L216" s="277">
        <v>203</v>
      </c>
      <c r="M216" s="277">
        <v>18.076360000000001</v>
      </c>
    </row>
    <row r="217" spans="1:13">
      <c r="A217" s="268">
        <v>207</v>
      </c>
      <c r="B217" s="277" t="s">
        <v>401</v>
      </c>
      <c r="C217" s="278">
        <v>31318</v>
      </c>
      <c r="D217" s="279">
        <v>31656.45</v>
      </c>
      <c r="E217" s="279">
        <v>30923.7</v>
      </c>
      <c r="F217" s="279">
        <v>30529.4</v>
      </c>
      <c r="G217" s="279">
        <v>29796.65</v>
      </c>
      <c r="H217" s="279">
        <v>32050.75</v>
      </c>
      <c r="I217" s="279">
        <v>32783.5</v>
      </c>
      <c r="J217" s="279">
        <v>33177.800000000003</v>
      </c>
      <c r="K217" s="277">
        <v>32389.200000000001</v>
      </c>
      <c r="L217" s="277">
        <v>31262.15</v>
      </c>
      <c r="M217" s="277">
        <v>3.8399999999999997E-2</v>
      </c>
    </row>
    <row r="218" spans="1:13">
      <c r="A218" s="268">
        <v>208</v>
      </c>
      <c r="B218" s="277" t="s">
        <v>397</v>
      </c>
      <c r="C218" s="278">
        <v>51.15</v>
      </c>
      <c r="D218" s="279">
        <v>51.616666666666667</v>
      </c>
      <c r="E218" s="279">
        <v>50.433333333333337</v>
      </c>
      <c r="F218" s="279">
        <v>49.716666666666669</v>
      </c>
      <c r="G218" s="279">
        <v>48.533333333333339</v>
      </c>
      <c r="H218" s="279">
        <v>52.333333333333336</v>
      </c>
      <c r="I218" s="279">
        <v>53.516666666666659</v>
      </c>
      <c r="J218" s="279">
        <v>54.233333333333334</v>
      </c>
      <c r="K218" s="277">
        <v>52.8</v>
      </c>
      <c r="L218" s="277">
        <v>50.9</v>
      </c>
      <c r="M218" s="277">
        <v>7.4402100000000004</v>
      </c>
    </row>
    <row r="219" spans="1:13">
      <c r="A219" s="268">
        <v>209</v>
      </c>
      <c r="B219" s="277" t="s">
        <v>255</v>
      </c>
      <c r="C219" s="278">
        <v>32.65</v>
      </c>
      <c r="D219" s="279">
        <v>32.85</v>
      </c>
      <c r="E219" s="279">
        <v>32.300000000000004</v>
      </c>
      <c r="F219" s="279">
        <v>31.950000000000003</v>
      </c>
      <c r="G219" s="279">
        <v>31.400000000000006</v>
      </c>
      <c r="H219" s="279">
        <v>33.200000000000003</v>
      </c>
      <c r="I219" s="279">
        <v>33.75</v>
      </c>
      <c r="J219" s="279">
        <v>34.1</v>
      </c>
      <c r="K219" s="277">
        <v>33.4</v>
      </c>
      <c r="L219" s="277">
        <v>32.5</v>
      </c>
      <c r="M219" s="277">
        <v>7.5185899999999997</v>
      </c>
    </row>
    <row r="220" spans="1:13">
      <c r="A220" s="268">
        <v>210</v>
      </c>
      <c r="B220" s="277" t="s">
        <v>415</v>
      </c>
      <c r="C220" s="278">
        <v>50.4</v>
      </c>
      <c r="D220" s="279">
        <v>50.583333333333336</v>
      </c>
      <c r="E220" s="279">
        <v>49.416666666666671</v>
      </c>
      <c r="F220" s="279">
        <v>48.433333333333337</v>
      </c>
      <c r="G220" s="279">
        <v>47.266666666666673</v>
      </c>
      <c r="H220" s="279">
        <v>51.56666666666667</v>
      </c>
      <c r="I220" s="279">
        <v>52.733333333333341</v>
      </c>
      <c r="J220" s="279">
        <v>53.716666666666669</v>
      </c>
      <c r="K220" s="277">
        <v>51.75</v>
      </c>
      <c r="L220" s="277">
        <v>49.6</v>
      </c>
      <c r="M220" s="277">
        <v>10.78749</v>
      </c>
    </row>
    <row r="221" spans="1:13">
      <c r="A221" s="268">
        <v>211</v>
      </c>
      <c r="B221" s="277" t="s">
        <v>117</v>
      </c>
      <c r="C221" s="278">
        <v>149.1</v>
      </c>
      <c r="D221" s="279">
        <v>151.21666666666667</v>
      </c>
      <c r="E221" s="279">
        <v>145.63333333333333</v>
      </c>
      <c r="F221" s="279">
        <v>142.16666666666666</v>
      </c>
      <c r="G221" s="279">
        <v>136.58333333333331</v>
      </c>
      <c r="H221" s="279">
        <v>154.68333333333334</v>
      </c>
      <c r="I221" s="279">
        <v>160.26666666666665</v>
      </c>
      <c r="J221" s="279">
        <v>163.73333333333335</v>
      </c>
      <c r="K221" s="277">
        <v>156.80000000000001</v>
      </c>
      <c r="L221" s="277">
        <v>147.75</v>
      </c>
      <c r="M221" s="277">
        <v>176.58592999999999</v>
      </c>
    </row>
    <row r="222" spans="1:13">
      <c r="A222" s="268">
        <v>212</v>
      </c>
      <c r="B222" s="277" t="s">
        <v>258</v>
      </c>
      <c r="C222" s="278">
        <v>252.5</v>
      </c>
      <c r="D222" s="279">
        <v>254.56666666666669</v>
      </c>
      <c r="E222" s="279">
        <v>242.13333333333338</v>
      </c>
      <c r="F222" s="279">
        <v>231.76666666666668</v>
      </c>
      <c r="G222" s="279">
        <v>219.33333333333337</v>
      </c>
      <c r="H222" s="279">
        <v>264.93333333333339</v>
      </c>
      <c r="I222" s="279">
        <v>277.36666666666673</v>
      </c>
      <c r="J222" s="279">
        <v>287.73333333333341</v>
      </c>
      <c r="K222" s="277">
        <v>267</v>
      </c>
      <c r="L222" s="277">
        <v>244.2</v>
      </c>
      <c r="M222" s="277">
        <v>15.963509999999999</v>
      </c>
    </row>
    <row r="223" spans="1:13">
      <c r="A223" s="268">
        <v>213</v>
      </c>
      <c r="B223" s="277" t="s">
        <v>118</v>
      </c>
      <c r="C223" s="278">
        <v>387.5</v>
      </c>
      <c r="D223" s="279">
        <v>386.61666666666662</v>
      </c>
      <c r="E223" s="279">
        <v>383.53333333333325</v>
      </c>
      <c r="F223" s="279">
        <v>379.56666666666661</v>
      </c>
      <c r="G223" s="279">
        <v>376.48333333333323</v>
      </c>
      <c r="H223" s="279">
        <v>390.58333333333326</v>
      </c>
      <c r="I223" s="279">
        <v>393.66666666666663</v>
      </c>
      <c r="J223" s="279">
        <v>397.63333333333327</v>
      </c>
      <c r="K223" s="277">
        <v>389.7</v>
      </c>
      <c r="L223" s="277">
        <v>382.65</v>
      </c>
      <c r="M223" s="277">
        <v>210.85576</v>
      </c>
    </row>
    <row r="224" spans="1:13">
      <c r="A224" s="268">
        <v>214</v>
      </c>
      <c r="B224" s="277" t="s">
        <v>256</v>
      </c>
      <c r="C224" s="278">
        <v>1251.7</v>
      </c>
      <c r="D224" s="279">
        <v>1256.3499999999999</v>
      </c>
      <c r="E224" s="279">
        <v>1232.6999999999998</v>
      </c>
      <c r="F224" s="279">
        <v>1213.6999999999998</v>
      </c>
      <c r="G224" s="279">
        <v>1190.0499999999997</v>
      </c>
      <c r="H224" s="279">
        <v>1275.3499999999999</v>
      </c>
      <c r="I224" s="279">
        <v>1299</v>
      </c>
      <c r="J224" s="279">
        <v>1318</v>
      </c>
      <c r="K224" s="277">
        <v>1280</v>
      </c>
      <c r="L224" s="277">
        <v>1237.3499999999999</v>
      </c>
      <c r="M224" s="277">
        <v>6.0221299999999998</v>
      </c>
    </row>
    <row r="225" spans="1:13">
      <c r="A225" s="268">
        <v>215</v>
      </c>
      <c r="B225" s="277" t="s">
        <v>119</v>
      </c>
      <c r="C225" s="278">
        <v>433.65</v>
      </c>
      <c r="D225" s="279">
        <v>433.75</v>
      </c>
      <c r="E225" s="279">
        <v>428.1</v>
      </c>
      <c r="F225" s="279">
        <v>422.55</v>
      </c>
      <c r="G225" s="279">
        <v>416.90000000000003</v>
      </c>
      <c r="H225" s="279">
        <v>439.3</v>
      </c>
      <c r="I225" s="279">
        <v>444.95</v>
      </c>
      <c r="J225" s="279">
        <v>450.5</v>
      </c>
      <c r="K225" s="277">
        <v>439.4</v>
      </c>
      <c r="L225" s="277">
        <v>428.2</v>
      </c>
      <c r="M225" s="277">
        <v>14.606859999999999</v>
      </c>
    </row>
    <row r="226" spans="1:13">
      <c r="A226" s="268">
        <v>216</v>
      </c>
      <c r="B226" s="277" t="s">
        <v>403</v>
      </c>
      <c r="C226" s="278">
        <v>2783.45</v>
      </c>
      <c r="D226" s="279">
        <v>2793.1666666666665</v>
      </c>
      <c r="E226" s="279">
        <v>2756.2833333333328</v>
      </c>
      <c r="F226" s="279">
        <v>2729.1166666666663</v>
      </c>
      <c r="G226" s="279">
        <v>2692.2333333333327</v>
      </c>
      <c r="H226" s="279">
        <v>2820.333333333333</v>
      </c>
      <c r="I226" s="279">
        <v>2857.2166666666672</v>
      </c>
      <c r="J226" s="279">
        <v>2884.3833333333332</v>
      </c>
      <c r="K226" s="277">
        <v>2830.05</v>
      </c>
      <c r="L226" s="277">
        <v>2766</v>
      </c>
      <c r="M226" s="277">
        <v>4.1099999999999999E-3</v>
      </c>
    </row>
    <row r="227" spans="1:13">
      <c r="A227" s="268">
        <v>217</v>
      </c>
      <c r="B227" s="277" t="s">
        <v>257</v>
      </c>
      <c r="C227" s="278">
        <v>34.35</v>
      </c>
      <c r="D227" s="279">
        <v>34.466666666666669</v>
      </c>
      <c r="E227" s="279">
        <v>34.083333333333336</v>
      </c>
      <c r="F227" s="279">
        <v>33.81666666666667</v>
      </c>
      <c r="G227" s="279">
        <v>33.433333333333337</v>
      </c>
      <c r="H227" s="279">
        <v>34.733333333333334</v>
      </c>
      <c r="I227" s="279">
        <v>35.11666666666666</v>
      </c>
      <c r="J227" s="279">
        <v>35.383333333333333</v>
      </c>
      <c r="K227" s="277">
        <v>34.85</v>
      </c>
      <c r="L227" s="277">
        <v>34.200000000000003</v>
      </c>
      <c r="M227" s="277">
        <v>3.6974100000000001</v>
      </c>
    </row>
    <row r="228" spans="1:13">
      <c r="A228" s="268">
        <v>218</v>
      </c>
      <c r="B228" s="277" t="s">
        <v>120</v>
      </c>
      <c r="C228" s="278">
        <v>8.9499999999999993</v>
      </c>
      <c r="D228" s="279">
        <v>8.9</v>
      </c>
      <c r="E228" s="279">
        <v>8.6000000000000014</v>
      </c>
      <c r="F228" s="279">
        <v>8.2500000000000018</v>
      </c>
      <c r="G228" s="279">
        <v>7.9500000000000028</v>
      </c>
      <c r="H228" s="279">
        <v>9.25</v>
      </c>
      <c r="I228" s="279">
        <v>9.5500000000000007</v>
      </c>
      <c r="J228" s="279">
        <v>9.8999999999999986</v>
      </c>
      <c r="K228" s="277">
        <v>9.1999999999999993</v>
      </c>
      <c r="L228" s="277">
        <v>8.5500000000000007</v>
      </c>
      <c r="M228" s="277">
        <v>2546.3469599999999</v>
      </c>
    </row>
    <row r="229" spans="1:13">
      <c r="A229" s="268">
        <v>219</v>
      </c>
      <c r="B229" s="277" t="s">
        <v>404</v>
      </c>
      <c r="C229" s="278">
        <v>30</v>
      </c>
      <c r="D229" s="279">
        <v>30.133333333333336</v>
      </c>
      <c r="E229" s="279">
        <v>29.766666666666673</v>
      </c>
      <c r="F229" s="279">
        <v>29.533333333333335</v>
      </c>
      <c r="G229" s="279">
        <v>29.166666666666671</v>
      </c>
      <c r="H229" s="279">
        <v>30.366666666666674</v>
      </c>
      <c r="I229" s="279">
        <v>30.733333333333341</v>
      </c>
      <c r="J229" s="279">
        <v>30.966666666666676</v>
      </c>
      <c r="K229" s="277">
        <v>30.5</v>
      </c>
      <c r="L229" s="277">
        <v>29.9</v>
      </c>
      <c r="M229" s="277">
        <v>16.952259999999999</v>
      </c>
    </row>
    <row r="230" spans="1:13">
      <c r="A230" s="268">
        <v>220</v>
      </c>
      <c r="B230" s="277" t="s">
        <v>121</v>
      </c>
      <c r="C230" s="278">
        <v>31.5</v>
      </c>
      <c r="D230" s="279">
        <v>31.55</v>
      </c>
      <c r="E230" s="279">
        <v>31.150000000000002</v>
      </c>
      <c r="F230" s="279">
        <v>30.8</v>
      </c>
      <c r="G230" s="279">
        <v>30.400000000000002</v>
      </c>
      <c r="H230" s="279">
        <v>31.900000000000002</v>
      </c>
      <c r="I230" s="279">
        <v>32.299999999999997</v>
      </c>
      <c r="J230" s="279">
        <v>32.650000000000006</v>
      </c>
      <c r="K230" s="277">
        <v>31.95</v>
      </c>
      <c r="L230" s="277">
        <v>31.2</v>
      </c>
      <c r="M230" s="277">
        <v>233.7723</v>
      </c>
    </row>
    <row r="231" spans="1:13">
      <c r="A231" s="268">
        <v>221</v>
      </c>
      <c r="B231" s="277" t="s">
        <v>416</v>
      </c>
      <c r="C231" s="278">
        <v>196.3</v>
      </c>
      <c r="D231" s="279">
        <v>199.65</v>
      </c>
      <c r="E231" s="279">
        <v>191.75</v>
      </c>
      <c r="F231" s="279">
        <v>187.2</v>
      </c>
      <c r="G231" s="279">
        <v>179.29999999999998</v>
      </c>
      <c r="H231" s="279">
        <v>204.20000000000002</v>
      </c>
      <c r="I231" s="279">
        <v>212.10000000000005</v>
      </c>
      <c r="J231" s="279">
        <v>216.65000000000003</v>
      </c>
      <c r="K231" s="277">
        <v>207.55</v>
      </c>
      <c r="L231" s="277">
        <v>195.1</v>
      </c>
      <c r="M231" s="277">
        <v>10.71604</v>
      </c>
    </row>
    <row r="232" spans="1:13">
      <c r="A232" s="268">
        <v>222</v>
      </c>
      <c r="B232" s="277" t="s">
        <v>405</v>
      </c>
      <c r="C232" s="278">
        <v>645</v>
      </c>
      <c r="D232" s="279">
        <v>643.69999999999993</v>
      </c>
      <c r="E232" s="279">
        <v>636.39999999999986</v>
      </c>
      <c r="F232" s="279">
        <v>627.79999999999995</v>
      </c>
      <c r="G232" s="279">
        <v>620.49999999999989</v>
      </c>
      <c r="H232" s="279">
        <v>652.29999999999984</v>
      </c>
      <c r="I232" s="279">
        <v>659.5999999999998</v>
      </c>
      <c r="J232" s="279">
        <v>668.19999999999982</v>
      </c>
      <c r="K232" s="277">
        <v>651</v>
      </c>
      <c r="L232" s="277">
        <v>635.1</v>
      </c>
      <c r="M232" s="277">
        <v>0.61019999999999996</v>
      </c>
    </row>
    <row r="233" spans="1:13">
      <c r="A233" s="268">
        <v>223</v>
      </c>
      <c r="B233" s="277" t="s">
        <v>406</v>
      </c>
      <c r="C233" s="278">
        <v>5.85</v>
      </c>
      <c r="D233" s="279">
        <v>5.8666666666666671</v>
      </c>
      <c r="E233" s="279">
        <v>5.7833333333333341</v>
      </c>
      <c r="F233" s="279">
        <v>5.7166666666666668</v>
      </c>
      <c r="G233" s="279">
        <v>5.6333333333333337</v>
      </c>
      <c r="H233" s="279">
        <v>5.9333333333333345</v>
      </c>
      <c r="I233" s="279">
        <v>6.0166666666666666</v>
      </c>
      <c r="J233" s="279">
        <v>6.0833333333333348</v>
      </c>
      <c r="K233" s="277">
        <v>5.95</v>
      </c>
      <c r="L233" s="277">
        <v>5.8</v>
      </c>
      <c r="M233" s="277">
        <v>8.6176700000000004</v>
      </c>
    </row>
    <row r="234" spans="1:13">
      <c r="A234" s="268">
        <v>224</v>
      </c>
      <c r="B234" s="277" t="s">
        <v>122</v>
      </c>
      <c r="C234" s="278">
        <v>390.75</v>
      </c>
      <c r="D234" s="279">
        <v>388.75</v>
      </c>
      <c r="E234" s="279">
        <v>385</v>
      </c>
      <c r="F234" s="279">
        <v>379.25</v>
      </c>
      <c r="G234" s="279">
        <v>375.5</v>
      </c>
      <c r="H234" s="279">
        <v>394.5</v>
      </c>
      <c r="I234" s="279">
        <v>398.25</v>
      </c>
      <c r="J234" s="279">
        <v>404</v>
      </c>
      <c r="K234" s="277">
        <v>392.5</v>
      </c>
      <c r="L234" s="277">
        <v>383</v>
      </c>
      <c r="M234" s="277">
        <v>29.44923</v>
      </c>
    </row>
    <row r="235" spans="1:13">
      <c r="A235" s="268">
        <v>225</v>
      </c>
      <c r="B235" s="277" t="s">
        <v>407</v>
      </c>
      <c r="C235" s="278">
        <v>77.25</v>
      </c>
      <c r="D235" s="279">
        <v>77.7</v>
      </c>
      <c r="E235" s="279">
        <v>76.25</v>
      </c>
      <c r="F235" s="279">
        <v>75.25</v>
      </c>
      <c r="G235" s="279">
        <v>73.8</v>
      </c>
      <c r="H235" s="279">
        <v>78.7</v>
      </c>
      <c r="I235" s="279">
        <v>80.15000000000002</v>
      </c>
      <c r="J235" s="279">
        <v>81.150000000000006</v>
      </c>
      <c r="K235" s="277">
        <v>79.150000000000006</v>
      </c>
      <c r="L235" s="277">
        <v>76.7</v>
      </c>
      <c r="M235" s="277">
        <v>2.9445399999999999</v>
      </c>
    </row>
    <row r="236" spans="1:13">
      <c r="A236" s="268">
        <v>226</v>
      </c>
      <c r="B236" s="277" t="s">
        <v>1603</v>
      </c>
      <c r="C236" s="278">
        <v>943.4</v>
      </c>
      <c r="D236" s="279">
        <v>950.7833333333333</v>
      </c>
      <c r="E236" s="279">
        <v>932.61666666666656</v>
      </c>
      <c r="F236" s="279">
        <v>921.83333333333326</v>
      </c>
      <c r="G236" s="279">
        <v>903.66666666666652</v>
      </c>
      <c r="H236" s="279">
        <v>961.56666666666661</v>
      </c>
      <c r="I236" s="279">
        <v>979.73333333333335</v>
      </c>
      <c r="J236" s="279">
        <v>990.51666666666665</v>
      </c>
      <c r="K236" s="277">
        <v>968.95</v>
      </c>
      <c r="L236" s="277">
        <v>940</v>
      </c>
      <c r="M236" s="277">
        <v>0.22628999999999999</v>
      </c>
    </row>
    <row r="237" spans="1:13">
      <c r="A237" s="268">
        <v>227</v>
      </c>
      <c r="B237" s="277" t="s">
        <v>260</v>
      </c>
      <c r="C237" s="278">
        <v>97.7</v>
      </c>
      <c r="D237" s="279">
        <v>98.05</v>
      </c>
      <c r="E237" s="279">
        <v>95.55</v>
      </c>
      <c r="F237" s="279">
        <v>93.4</v>
      </c>
      <c r="G237" s="279">
        <v>90.9</v>
      </c>
      <c r="H237" s="279">
        <v>100.19999999999999</v>
      </c>
      <c r="I237" s="279">
        <v>102.69999999999999</v>
      </c>
      <c r="J237" s="279">
        <v>104.84999999999998</v>
      </c>
      <c r="K237" s="277">
        <v>100.55</v>
      </c>
      <c r="L237" s="277">
        <v>95.9</v>
      </c>
      <c r="M237" s="277">
        <v>12.07438</v>
      </c>
    </row>
    <row r="238" spans="1:13">
      <c r="A238" s="268">
        <v>228</v>
      </c>
      <c r="B238" s="277" t="s">
        <v>412</v>
      </c>
      <c r="C238" s="278">
        <v>120</v>
      </c>
      <c r="D238" s="279">
        <v>120.03333333333335</v>
      </c>
      <c r="E238" s="279">
        <v>117.61666666666669</v>
      </c>
      <c r="F238" s="279">
        <v>115.23333333333335</v>
      </c>
      <c r="G238" s="279">
        <v>112.81666666666669</v>
      </c>
      <c r="H238" s="279">
        <v>122.41666666666669</v>
      </c>
      <c r="I238" s="279">
        <v>124.83333333333334</v>
      </c>
      <c r="J238" s="279">
        <v>127.21666666666668</v>
      </c>
      <c r="K238" s="277">
        <v>122.45</v>
      </c>
      <c r="L238" s="277">
        <v>117.65</v>
      </c>
      <c r="M238" s="277">
        <v>19.513030000000001</v>
      </c>
    </row>
    <row r="239" spans="1:13">
      <c r="A239" s="268">
        <v>229</v>
      </c>
      <c r="B239" s="277" t="s">
        <v>1615</v>
      </c>
      <c r="C239" s="278">
        <v>4944.45</v>
      </c>
      <c r="D239" s="279">
        <v>5072.2333333333336</v>
      </c>
      <c r="E239" s="279">
        <v>4794.4666666666672</v>
      </c>
      <c r="F239" s="279">
        <v>4644.4833333333336</v>
      </c>
      <c r="G239" s="279">
        <v>4366.7166666666672</v>
      </c>
      <c r="H239" s="279">
        <v>5222.2166666666672</v>
      </c>
      <c r="I239" s="279">
        <v>5499.9833333333336</v>
      </c>
      <c r="J239" s="279">
        <v>5649.9666666666672</v>
      </c>
      <c r="K239" s="277">
        <v>5350</v>
      </c>
      <c r="L239" s="277">
        <v>4922.25</v>
      </c>
      <c r="M239" s="277">
        <v>2.3174899999999998</v>
      </c>
    </row>
    <row r="240" spans="1:13">
      <c r="A240" s="268">
        <v>230</v>
      </c>
      <c r="B240" s="277" t="s">
        <v>259</v>
      </c>
      <c r="C240" s="278">
        <v>58.6</v>
      </c>
      <c r="D240" s="279">
        <v>58.333333333333336</v>
      </c>
      <c r="E240" s="279">
        <v>57.81666666666667</v>
      </c>
      <c r="F240" s="279">
        <v>57.033333333333331</v>
      </c>
      <c r="G240" s="279">
        <v>56.516666666666666</v>
      </c>
      <c r="H240" s="279">
        <v>59.116666666666674</v>
      </c>
      <c r="I240" s="279">
        <v>59.63333333333334</v>
      </c>
      <c r="J240" s="279">
        <v>60.416666666666679</v>
      </c>
      <c r="K240" s="277">
        <v>58.85</v>
      </c>
      <c r="L240" s="277">
        <v>57.55</v>
      </c>
      <c r="M240" s="277">
        <v>9.4912500000000009</v>
      </c>
    </row>
    <row r="241" spans="1:13">
      <c r="A241" s="268">
        <v>231</v>
      </c>
      <c r="B241" s="277" t="s">
        <v>123</v>
      </c>
      <c r="C241" s="278">
        <v>1330.85</v>
      </c>
      <c r="D241" s="279">
        <v>1334.3999999999999</v>
      </c>
      <c r="E241" s="279">
        <v>1311.9499999999998</v>
      </c>
      <c r="F241" s="279">
        <v>1293.05</v>
      </c>
      <c r="G241" s="279">
        <v>1270.5999999999999</v>
      </c>
      <c r="H241" s="279">
        <v>1353.2999999999997</v>
      </c>
      <c r="I241" s="279">
        <v>1375.75</v>
      </c>
      <c r="J241" s="279">
        <v>1394.6499999999996</v>
      </c>
      <c r="K241" s="277">
        <v>1356.85</v>
      </c>
      <c r="L241" s="277">
        <v>1315.5</v>
      </c>
      <c r="M241" s="277">
        <v>12.695970000000001</v>
      </c>
    </row>
    <row r="242" spans="1:13">
      <c r="A242" s="268">
        <v>232</v>
      </c>
      <c r="B242" s="277" t="s">
        <v>1622</v>
      </c>
      <c r="C242" s="278">
        <v>259.55</v>
      </c>
      <c r="D242" s="279">
        <v>261.28333333333336</v>
      </c>
      <c r="E242" s="279">
        <v>255.86666666666673</v>
      </c>
      <c r="F242" s="279">
        <v>252.18333333333339</v>
      </c>
      <c r="G242" s="279">
        <v>246.76666666666677</v>
      </c>
      <c r="H242" s="279">
        <v>264.9666666666667</v>
      </c>
      <c r="I242" s="279">
        <v>270.38333333333333</v>
      </c>
      <c r="J242" s="279">
        <v>274.06666666666666</v>
      </c>
      <c r="K242" s="277">
        <v>266.7</v>
      </c>
      <c r="L242" s="277">
        <v>257.60000000000002</v>
      </c>
      <c r="M242" s="277">
        <v>0.88219999999999998</v>
      </c>
    </row>
    <row r="243" spans="1:13">
      <c r="A243" s="268">
        <v>233</v>
      </c>
      <c r="B243" s="277" t="s">
        <v>418</v>
      </c>
      <c r="C243" s="278">
        <v>290.2</v>
      </c>
      <c r="D243" s="279">
        <v>289.71666666666664</v>
      </c>
      <c r="E243" s="279">
        <v>287.5333333333333</v>
      </c>
      <c r="F243" s="279">
        <v>284.86666666666667</v>
      </c>
      <c r="G243" s="279">
        <v>282.68333333333334</v>
      </c>
      <c r="H243" s="279">
        <v>292.38333333333327</v>
      </c>
      <c r="I243" s="279">
        <v>294.56666666666655</v>
      </c>
      <c r="J243" s="279">
        <v>297.23333333333323</v>
      </c>
      <c r="K243" s="277">
        <v>291.89999999999998</v>
      </c>
      <c r="L243" s="277">
        <v>287.05</v>
      </c>
      <c r="M243" s="277">
        <v>6.4420000000000005E-2</v>
      </c>
    </row>
    <row r="244" spans="1:13">
      <c r="A244" s="268">
        <v>234</v>
      </c>
      <c r="B244" s="277" t="s">
        <v>124</v>
      </c>
      <c r="C244" s="278">
        <v>617.70000000000005</v>
      </c>
      <c r="D244" s="279">
        <v>623.41666666666663</v>
      </c>
      <c r="E244" s="279">
        <v>608.33333333333326</v>
      </c>
      <c r="F244" s="279">
        <v>598.96666666666658</v>
      </c>
      <c r="G244" s="279">
        <v>583.88333333333321</v>
      </c>
      <c r="H244" s="279">
        <v>632.7833333333333</v>
      </c>
      <c r="I244" s="279">
        <v>647.86666666666656</v>
      </c>
      <c r="J244" s="279">
        <v>657.23333333333335</v>
      </c>
      <c r="K244" s="277">
        <v>638.5</v>
      </c>
      <c r="L244" s="277">
        <v>614.04999999999995</v>
      </c>
      <c r="M244" s="277">
        <v>209.78256999999999</v>
      </c>
    </row>
    <row r="245" spans="1:13">
      <c r="A245" s="268">
        <v>235</v>
      </c>
      <c r="B245" s="277" t="s">
        <v>419</v>
      </c>
      <c r="C245" s="278">
        <v>85.55</v>
      </c>
      <c r="D245" s="279">
        <v>87.566666666666677</v>
      </c>
      <c r="E245" s="279">
        <v>81.133333333333354</v>
      </c>
      <c r="F245" s="279">
        <v>76.716666666666683</v>
      </c>
      <c r="G245" s="279">
        <v>70.28333333333336</v>
      </c>
      <c r="H245" s="279">
        <v>91.983333333333348</v>
      </c>
      <c r="I245" s="279">
        <v>98.416666666666657</v>
      </c>
      <c r="J245" s="279">
        <v>102.83333333333334</v>
      </c>
      <c r="K245" s="277">
        <v>94</v>
      </c>
      <c r="L245" s="277">
        <v>83.15</v>
      </c>
      <c r="M245" s="277">
        <v>35.877519999999997</v>
      </c>
    </row>
    <row r="246" spans="1:13">
      <c r="A246" s="268">
        <v>236</v>
      </c>
      <c r="B246" s="277" t="s">
        <v>125</v>
      </c>
      <c r="C246" s="278">
        <v>191</v>
      </c>
      <c r="D246" s="279">
        <v>189.11666666666667</v>
      </c>
      <c r="E246" s="279">
        <v>186.43333333333334</v>
      </c>
      <c r="F246" s="279">
        <v>181.86666666666667</v>
      </c>
      <c r="G246" s="279">
        <v>179.18333333333334</v>
      </c>
      <c r="H246" s="279">
        <v>193.68333333333334</v>
      </c>
      <c r="I246" s="279">
        <v>196.36666666666667</v>
      </c>
      <c r="J246" s="279">
        <v>200.93333333333334</v>
      </c>
      <c r="K246" s="277">
        <v>191.8</v>
      </c>
      <c r="L246" s="277">
        <v>184.55</v>
      </c>
      <c r="M246" s="277">
        <v>87.186000000000007</v>
      </c>
    </row>
    <row r="247" spans="1:13">
      <c r="A247" s="268">
        <v>237</v>
      </c>
      <c r="B247" s="277" t="s">
        <v>126</v>
      </c>
      <c r="C247" s="278">
        <v>1093.7</v>
      </c>
      <c r="D247" s="279">
        <v>1102.0333333333333</v>
      </c>
      <c r="E247" s="279">
        <v>1080.0666666666666</v>
      </c>
      <c r="F247" s="279">
        <v>1066.4333333333334</v>
      </c>
      <c r="G247" s="279">
        <v>1044.4666666666667</v>
      </c>
      <c r="H247" s="279">
        <v>1115.6666666666665</v>
      </c>
      <c r="I247" s="279">
        <v>1137.6333333333332</v>
      </c>
      <c r="J247" s="279">
        <v>1151.2666666666664</v>
      </c>
      <c r="K247" s="277">
        <v>1124</v>
      </c>
      <c r="L247" s="277">
        <v>1088.4000000000001</v>
      </c>
      <c r="M247" s="277">
        <v>214.83024</v>
      </c>
    </row>
    <row r="248" spans="1:13">
      <c r="A248" s="268">
        <v>238</v>
      </c>
      <c r="B248" s="277" t="s">
        <v>1645</v>
      </c>
      <c r="C248" s="278">
        <v>588.54999999999995</v>
      </c>
      <c r="D248" s="279">
        <v>589.83333333333337</v>
      </c>
      <c r="E248" s="279">
        <v>584.7166666666667</v>
      </c>
      <c r="F248" s="279">
        <v>580.88333333333333</v>
      </c>
      <c r="G248" s="279">
        <v>575.76666666666665</v>
      </c>
      <c r="H248" s="279">
        <v>593.66666666666674</v>
      </c>
      <c r="I248" s="279">
        <v>598.7833333333333</v>
      </c>
      <c r="J248" s="279">
        <v>602.61666666666679</v>
      </c>
      <c r="K248" s="277">
        <v>594.95000000000005</v>
      </c>
      <c r="L248" s="277">
        <v>586</v>
      </c>
      <c r="M248" s="277">
        <v>0.12548000000000001</v>
      </c>
    </row>
    <row r="249" spans="1:13">
      <c r="A249" s="268">
        <v>239</v>
      </c>
      <c r="B249" s="277" t="s">
        <v>420</v>
      </c>
      <c r="C249" s="278">
        <v>281.45</v>
      </c>
      <c r="D249" s="279">
        <v>282.36666666666667</v>
      </c>
      <c r="E249" s="279">
        <v>277.73333333333335</v>
      </c>
      <c r="F249" s="279">
        <v>274.01666666666665</v>
      </c>
      <c r="G249" s="279">
        <v>269.38333333333333</v>
      </c>
      <c r="H249" s="279">
        <v>286.08333333333337</v>
      </c>
      <c r="I249" s="279">
        <v>290.7166666666667</v>
      </c>
      <c r="J249" s="279">
        <v>294.43333333333339</v>
      </c>
      <c r="K249" s="277">
        <v>287</v>
      </c>
      <c r="L249" s="277">
        <v>278.64999999999998</v>
      </c>
      <c r="M249" s="277">
        <v>5.1371399999999996</v>
      </c>
    </row>
    <row r="250" spans="1:13">
      <c r="A250" s="268">
        <v>240</v>
      </c>
      <c r="B250" s="277" t="s">
        <v>421</v>
      </c>
      <c r="C250" s="278">
        <v>230.15</v>
      </c>
      <c r="D250" s="279">
        <v>233.38333333333335</v>
      </c>
      <c r="E250" s="279">
        <v>221.81666666666672</v>
      </c>
      <c r="F250" s="279">
        <v>213.48333333333338</v>
      </c>
      <c r="G250" s="279">
        <v>201.91666666666674</v>
      </c>
      <c r="H250" s="279">
        <v>241.7166666666667</v>
      </c>
      <c r="I250" s="279">
        <v>253.28333333333336</v>
      </c>
      <c r="J250" s="279">
        <v>261.61666666666667</v>
      </c>
      <c r="K250" s="277">
        <v>244.95</v>
      </c>
      <c r="L250" s="277">
        <v>225.05</v>
      </c>
      <c r="M250" s="277">
        <v>4.9521199999999999</v>
      </c>
    </row>
    <row r="251" spans="1:13">
      <c r="A251" s="268">
        <v>241</v>
      </c>
      <c r="B251" s="277" t="s">
        <v>417</v>
      </c>
      <c r="C251" s="278">
        <v>9.1999999999999993</v>
      </c>
      <c r="D251" s="279">
        <v>9.2333333333333325</v>
      </c>
      <c r="E251" s="279">
        <v>9.1666666666666643</v>
      </c>
      <c r="F251" s="279">
        <v>9.1333333333333311</v>
      </c>
      <c r="G251" s="279">
        <v>9.0666666666666629</v>
      </c>
      <c r="H251" s="279">
        <v>9.2666666666666657</v>
      </c>
      <c r="I251" s="279">
        <v>9.3333333333333321</v>
      </c>
      <c r="J251" s="279">
        <v>9.3666666666666671</v>
      </c>
      <c r="K251" s="277">
        <v>9.3000000000000007</v>
      </c>
      <c r="L251" s="277">
        <v>9.1999999999999993</v>
      </c>
      <c r="M251" s="277">
        <v>7.3490000000000002</v>
      </c>
    </row>
    <row r="252" spans="1:13">
      <c r="A252" s="268">
        <v>242</v>
      </c>
      <c r="B252" s="277" t="s">
        <v>127</v>
      </c>
      <c r="C252" s="278">
        <v>75.5</v>
      </c>
      <c r="D252" s="279">
        <v>75.2</v>
      </c>
      <c r="E252" s="279">
        <v>74.600000000000009</v>
      </c>
      <c r="F252" s="279">
        <v>73.7</v>
      </c>
      <c r="G252" s="279">
        <v>73.100000000000009</v>
      </c>
      <c r="H252" s="279">
        <v>76.100000000000009</v>
      </c>
      <c r="I252" s="279">
        <v>76.7</v>
      </c>
      <c r="J252" s="279">
        <v>77.600000000000009</v>
      </c>
      <c r="K252" s="277">
        <v>75.8</v>
      </c>
      <c r="L252" s="277">
        <v>74.3</v>
      </c>
      <c r="M252" s="277">
        <v>132.10776999999999</v>
      </c>
    </row>
    <row r="253" spans="1:13">
      <c r="A253" s="268">
        <v>243</v>
      </c>
      <c r="B253" s="277" t="s">
        <v>262</v>
      </c>
      <c r="C253" s="278">
        <v>2133</v>
      </c>
      <c r="D253" s="279">
        <v>2126.9</v>
      </c>
      <c r="E253" s="279">
        <v>2109.1000000000004</v>
      </c>
      <c r="F253" s="279">
        <v>2085.2000000000003</v>
      </c>
      <c r="G253" s="279">
        <v>2067.4000000000005</v>
      </c>
      <c r="H253" s="279">
        <v>2150.8000000000002</v>
      </c>
      <c r="I253" s="279">
        <v>2168.6000000000004</v>
      </c>
      <c r="J253" s="279">
        <v>2192.5</v>
      </c>
      <c r="K253" s="277">
        <v>2144.6999999999998</v>
      </c>
      <c r="L253" s="277">
        <v>2103</v>
      </c>
      <c r="M253" s="277">
        <v>1.8011600000000001</v>
      </c>
    </row>
    <row r="254" spans="1:13">
      <c r="A254" s="268">
        <v>244</v>
      </c>
      <c r="B254" s="277" t="s">
        <v>408</v>
      </c>
      <c r="C254" s="278">
        <v>111.5</v>
      </c>
      <c r="D254" s="279">
        <v>112.06666666666666</v>
      </c>
      <c r="E254" s="279">
        <v>110.03333333333333</v>
      </c>
      <c r="F254" s="279">
        <v>108.56666666666666</v>
      </c>
      <c r="G254" s="279">
        <v>106.53333333333333</v>
      </c>
      <c r="H254" s="279">
        <v>113.53333333333333</v>
      </c>
      <c r="I254" s="279">
        <v>115.56666666666666</v>
      </c>
      <c r="J254" s="279">
        <v>117.03333333333333</v>
      </c>
      <c r="K254" s="277">
        <v>114.1</v>
      </c>
      <c r="L254" s="277">
        <v>110.6</v>
      </c>
      <c r="M254" s="277">
        <v>9.7760999999999996</v>
      </c>
    </row>
    <row r="255" spans="1:13">
      <c r="A255" s="268">
        <v>245</v>
      </c>
      <c r="B255" s="277" t="s">
        <v>409</v>
      </c>
      <c r="C255" s="278">
        <v>77.650000000000006</v>
      </c>
      <c r="D255" s="279">
        <v>78.316666666666663</v>
      </c>
      <c r="E255" s="279">
        <v>76.833333333333329</v>
      </c>
      <c r="F255" s="279">
        <v>76.016666666666666</v>
      </c>
      <c r="G255" s="279">
        <v>74.533333333333331</v>
      </c>
      <c r="H255" s="279">
        <v>79.133333333333326</v>
      </c>
      <c r="I255" s="279">
        <v>80.616666666666674</v>
      </c>
      <c r="J255" s="279">
        <v>81.433333333333323</v>
      </c>
      <c r="K255" s="277">
        <v>79.8</v>
      </c>
      <c r="L255" s="277">
        <v>77.5</v>
      </c>
      <c r="M255" s="277">
        <v>3.5989800000000001</v>
      </c>
    </row>
    <row r="256" spans="1:13">
      <c r="A256" s="268">
        <v>246</v>
      </c>
      <c r="B256" s="277" t="s">
        <v>2931</v>
      </c>
      <c r="C256" s="278">
        <v>1355.6</v>
      </c>
      <c r="D256" s="279">
        <v>1358.5166666666667</v>
      </c>
      <c r="E256" s="279">
        <v>1347.0833333333333</v>
      </c>
      <c r="F256" s="279">
        <v>1338.5666666666666</v>
      </c>
      <c r="G256" s="279">
        <v>1327.1333333333332</v>
      </c>
      <c r="H256" s="279">
        <v>1367.0333333333333</v>
      </c>
      <c r="I256" s="279">
        <v>1378.4666666666667</v>
      </c>
      <c r="J256" s="279">
        <v>1386.9833333333333</v>
      </c>
      <c r="K256" s="277">
        <v>1369.95</v>
      </c>
      <c r="L256" s="277">
        <v>1350</v>
      </c>
      <c r="M256" s="277">
        <v>2.6848399999999999</v>
      </c>
    </row>
    <row r="257" spans="1:13">
      <c r="A257" s="268">
        <v>247</v>
      </c>
      <c r="B257" s="277" t="s">
        <v>402</v>
      </c>
      <c r="C257" s="278">
        <v>468.5</v>
      </c>
      <c r="D257" s="279">
        <v>470.55</v>
      </c>
      <c r="E257" s="279">
        <v>461.95000000000005</v>
      </c>
      <c r="F257" s="279">
        <v>455.40000000000003</v>
      </c>
      <c r="G257" s="279">
        <v>446.80000000000007</v>
      </c>
      <c r="H257" s="279">
        <v>477.1</v>
      </c>
      <c r="I257" s="279">
        <v>485.70000000000005</v>
      </c>
      <c r="J257" s="279">
        <v>492.25</v>
      </c>
      <c r="K257" s="277">
        <v>479.15</v>
      </c>
      <c r="L257" s="277">
        <v>464</v>
      </c>
      <c r="M257" s="277">
        <v>2.0224000000000002</v>
      </c>
    </row>
    <row r="258" spans="1:13">
      <c r="A258" s="268">
        <v>248</v>
      </c>
      <c r="B258" s="277" t="s">
        <v>128</v>
      </c>
      <c r="C258" s="278">
        <v>167.15</v>
      </c>
      <c r="D258" s="279">
        <v>168.15</v>
      </c>
      <c r="E258" s="279">
        <v>165.9</v>
      </c>
      <c r="F258" s="279">
        <v>164.65</v>
      </c>
      <c r="G258" s="279">
        <v>162.4</v>
      </c>
      <c r="H258" s="279">
        <v>169.4</v>
      </c>
      <c r="I258" s="279">
        <v>171.65</v>
      </c>
      <c r="J258" s="279">
        <v>172.9</v>
      </c>
      <c r="K258" s="277">
        <v>170.4</v>
      </c>
      <c r="L258" s="277">
        <v>166.9</v>
      </c>
      <c r="M258" s="277">
        <v>255.03975</v>
      </c>
    </row>
    <row r="259" spans="1:13">
      <c r="A259" s="268">
        <v>249</v>
      </c>
      <c r="B259" s="277" t="s">
        <v>413</v>
      </c>
      <c r="C259" s="278">
        <v>232.65</v>
      </c>
      <c r="D259" s="279">
        <v>235.38333333333333</v>
      </c>
      <c r="E259" s="279">
        <v>229.36666666666665</v>
      </c>
      <c r="F259" s="279">
        <v>226.08333333333331</v>
      </c>
      <c r="G259" s="279">
        <v>220.06666666666663</v>
      </c>
      <c r="H259" s="279">
        <v>238.66666666666666</v>
      </c>
      <c r="I259" s="279">
        <v>244.68333333333331</v>
      </c>
      <c r="J259" s="279">
        <v>247.96666666666667</v>
      </c>
      <c r="K259" s="277">
        <v>241.4</v>
      </c>
      <c r="L259" s="277">
        <v>232.1</v>
      </c>
      <c r="M259" s="277">
        <v>0.36027999999999999</v>
      </c>
    </row>
    <row r="260" spans="1:13">
      <c r="A260" s="268">
        <v>250</v>
      </c>
      <c r="B260" s="277" t="s">
        <v>411</v>
      </c>
      <c r="C260" s="278">
        <v>125.9</v>
      </c>
      <c r="D260" s="279">
        <v>126.21666666666665</v>
      </c>
      <c r="E260" s="279">
        <v>124.7833333333333</v>
      </c>
      <c r="F260" s="279">
        <v>123.66666666666664</v>
      </c>
      <c r="G260" s="279">
        <v>122.23333333333329</v>
      </c>
      <c r="H260" s="279">
        <v>127.33333333333331</v>
      </c>
      <c r="I260" s="279">
        <v>128.76666666666668</v>
      </c>
      <c r="J260" s="279">
        <v>129.88333333333333</v>
      </c>
      <c r="K260" s="277">
        <v>127.65</v>
      </c>
      <c r="L260" s="277">
        <v>125.1</v>
      </c>
      <c r="M260" s="277">
        <v>7.0255999999999998</v>
      </c>
    </row>
    <row r="261" spans="1:13">
      <c r="A261" s="268">
        <v>251</v>
      </c>
      <c r="B261" s="277" t="s">
        <v>431</v>
      </c>
      <c r="C261" s="278">
        <v>14.95</v>
      </c>
      <c r="D261" s="279">
        <v>15.033333333333333</v>
      </c>
      <c r="E261" s="279">
        <v>14.766666666666666</v>
      </c>
      <c r="F261" s="279">
        <v>14.583333333333332</v>
      </c>
      <c r="G261" s="279">
        <v>14.316666666666665</v>
      </c>
      <c r="H261" s="279">
        <v>15.216666666666667</v>
      </c>
      <c r="I261" s="279">
        <v>15.483333333333336</v>
      </c>
      <c r="J261" s="279">
        <v>15.666666666666668</v>
      </c>
      <c r="K261" s="277">
        <v>15.3</v>
      </c>
      <c r="L261" s="277">
        <v>14.85</v>
      </c>
      <c r="M261" s="277">
        <v>6.5128199999999996</v>
      </c>
    </row>
    <row r="262" spans="1:13">
      <c r="A262" s="268">
        <v>252</v>
      </c>
      <c r="B262" s="277" t="s">
        <v>428</v>
      </c>
      <c r="C262" s="278">
        <v>36.6</v>
      </c>
      <c r="D262" s="279">
        <v>36.733333333333334</v>
      </c>
      <c r="E262" s="279">
        <v>36.366666666666667</v>
      </c>
      <c r="F262" s="279">
        <v>36.133333333333333</v>
      </c>
      <c r="G262" s="279">
        <v>35.766666666666666</v>
      </c>
      <c r="H262" s="279">
        <v>36.966666666666669</v>
      </c>
      <c r="I262" s="279">
        <v>37.333333333333343</v>
      </c>
      <c r="J262" s="279">
        <v>37.56666666666667</v>
      </c>
      <c r="K262" s="277">
        <v>37.1</v>
      </c>
      <c r="L262" s="277">
        <v>36.5</v>
      </c>
      <c r="M262" s="277">
        <v>1.1239399999999999</v>
      </c>
    </row>
    <row r="263" spans="1:13">
      <c r="A263" s="268">
        <v>253</v>
      </c>
      <c r="B263" s="277" t="s">
        <v>429</v>
      </c>
      <c r="C263" s="278">
        <v>86.15</v>
      </c>
      <c r="D263" s="279">
        <v>86.5</v>
      </c>
      <c r="E263" s="279">
        <v>84.05</v>
      </c>
      <c r="F263" s="279">
        <v>81.95</v>
      </c>
      <c r="G263" s="279">
        <v>79.5</v>
      </c>
      <c r="H263" s="279">
        <v>88.6</v>
      </c>
      <c r="I263" s="279">
        <v>91.049999999999983</v>
      </c>
      <c r="J263" s="279">
        <v>93.149999999999991</v>
      </c>
      <c r="K263" s="277">
        <v>88.95</v>
      </c>
      <c r="L263" s="277">
        <v>84.4</v>
      </c>
      <c r="M263" s="277">
        <v>6.8555999999999999</v>
      </c>
    </row>
    <row r="264" spans="1:13">
      <c r="A264" s="268">
        <v>254</v>
      </c>
      <c r="B264" s="277" t="s">
        <v>432</v>
      </c>
      <c r="C264" s="278">
        <v>44.1</v>
      </c>
      <c r="D264" s="279">
        <v>44.300000000000004</v>
      </c>
      <c r="E264" s="279">
        <v>43.750000000000007</v>
      </c>
      <c r="F264" s="279">
        <v>43.400000000000006</v>
      </c>
      <c r="G264" s="279">
        <v>42.850000000000009</v>
      </c>
      <c r="H264" s="279">
        <v>44.650000000000006</v>
      </c>
      <c r="I264" s="279">
        <v>45.2</v>
      </c>
      <c r="J264" s="279">
        <v>45.550000000000004</v>
      </c>
      <c r="K264" s="277">
        <v>44.85</v>
      </c>
      <c r="L264" s="277">
        <v>43.95</v>
      </c>
      <c r="M264" s="277">
        <v>4.0248699999999999</v>
      </c>
    </row>
    <row r="265" spans="1:13">
      <c r="A265" s="268">
        <v>255</v>
      </c>
      <c r="B265" s="277" t="s">
        <v>422</v>
      </c>
      <c r="C265" s="278">
        <v>989.95</v>
      </c>
      <c r="D265" s="279">
        <v>995.31666666666661</v>
      </c>
      <c r="E265" s="279">
        <v>975.63333333333321</v>
      </c>
      <c r="F265" s="279">
        <v>961.31666666666661</v>
      </c>
      <c r="G265" s="279">
        <v>941.63333333333321</v>
      </c>
      <c r="H265" s="279">
        <v>1009.6333333333332</v>
      </c>
      <c r="I265" s="279">
        <v>1029.3166666666666</v>
      </c>
      <c r="J265" s="279">
        <v>1043.6333333333332</v>
      </c>
      <c r="K265" s="277">
        <v>1015</v>
      </c>
      <c r="L265" s="277">
        <v>981</v>
      </c>
      <c r="M265" s="277">
        <v>2.1521699999999999</v>
      </c>
    </row>
    <row r="266" spans="1:13">
      <c r="A266" s="268">
        <v>256</v>
      </c>
      <c r="B266" s="277" t="s">
        <v>436</v>
      </c>
      <c r="C266" s="278">
        <v>2315.0500000000002</v>
      </c>
      <c r="D266" s="279">
        <v>2327.4666666666667</v>
      </c>
      <c r="E266" s="279">
        <v>2272.4833333333336</v>
      </c>
      <c r="F266" s="279">
        <v>2229.916666666667</v>
      </c>
      <c r="G266" s="279">
        <v>2174.9333333333338</v>
      </c>
      <c r="H266" s="279">
        <v>2370.0333333333333</v>
      </c>
      <c r="I266" s="279">
        <v>2425.016666666666</v>
      </c>
      <c r="J266" s="279">
        <v>2467.583333333333</v>
      </c>
      <c r="K266" s="277">
        <v>2382.4499999999998</v>
      </c>
      <c r="L266" s="277">
        <v>2284.9</v>
      </c>
      <c r="M266" s="277">
        <v>8.3610000000000004E-2</v>
      </c>
    </row>
    <row r="267" spans="1:13">
      <c r="A267" s="268">
        <v>257</v>
      </c>
      <c r="B267" s="277" t="s">
        <v>433</v>
      </c>
      <c r="C267" s="278">
        <v>62.3</v>
      </c>
      <c r="D267" s="279">
        <v>62.550000000000004</v>
      </c>
      <c r="E267" s="279">
        <v>61.600000000000009</v>
      </c>
      <c r="F267" s="279">
        <v>60.900000000000006</v>
      </c>
      <c r="G267" s="279">
        <v>59.95000000000001</v>
      </c>
      <c r="H267" s="279">
        <v>63.250000000000007</v>
      </c>
      <c r="I267" s="279">
        <v>64.200000000000017</v>
      </c>
      <c r="J267" s="279">
        <v>64.900000000000006</v>
      </c>
      <c r="K267" s="277">
        <v>63.5</v>
      </c>
      <c r="L267" s="277">
        <v>61.85</v>
      </c>
      <c r="M267" s="277">
        <v>4.4924600000000003</v>
      </c>
    </row>
    <row r="268" spans="1:13">
      <c r="A268" s="268">
        <v>258</v>
      </c>
      <c r="B268" s="277" t="s">
        <v>129</v>
      </c>
      <c r="C268" s="278">
        <v>194.5</v>
      </c>
      <c r="D268" s="279">
        <v>194.78333333333333</v>
      </c>
      <c r="E268" s="279">
        <v>191.76666666666665</v>
      </c>
      <c r="F268" s="279">
        <v>189.03333333333333</v>
      </c>
      <c r="G268" s="279">
        <v>186.01666666666665</v>
      </c>
      <c r="H268" s="279">
        <v>197.51666666666665</v>
      </c>
      <c r="I268" s="279">
        <v>200.53333333333336</v>
      </c>
      <c r="J268" s="279">
        <v>203.26666666666665</v>
      </c>
      <c r="K268" s="277">
        <v>197.8</v>
      </c>
      <c r="L268" s="277">
        <v>192.05</v>
      </c>
      <c r="M268" s="277">
        <v>100.24066999999999</v>
      </c>
    </row>
    <row r="269" spans="1:13">
      <c r="A269" s="268">
        <v>259</v>
      </c>
      <c r="B269" s="277" t="s">
        <v>423</v>
      </c>
      <c r="C269" s="278">
        <v>1587.6</v>
      </c>
      <c r="D269" s="279">
        <v>1592.55</v>
      </c>
      <c r="E269" s="279">
        <v>1568.1999999999998</v>
      </c>
      <c r="F269" s="279">
        <v>1548.8</v>
      </c>
      <c r="G269" s="279">
        <v>1524.4499999999998</v>
      </c>
      <c r="H269" s="279">
        <v>1611.9499999999998</v>
      </c>
      <c r="I269" s="279">
        <v>1636.2999999999997</v>
      </c>
      <c r="J269" s="279">
        <v>1655.6999999999998</v>
      </c>
      <c r="K269" s="277">
        <v>1616.9</v>
      </c>
      <c r="L269" s="277">
        <v>1573.15</v>
      </c>
      <c r="M269" s="277">
        <v>1.35612</v>
      </c>
    </row>
    <row r="270" spans="1:13">
      <c r="A270" s="268">
        <v>260</v>
      </c>
      <c r="B270" s="277" t="s">
        <v>424</v>
      </c>
      <c r="C270" s="278">
        <v>264</v>
      </c>
      <c r="D270" s="279">
        <v>265.01666666666671</v>
      </c>
      <c r="E270" s="279">
        <v>261.58333333333343</v>
      </c>
      <c r="F270" s="279">
        <v>259.16666666666674</v>
      </c>
      <c r="G270" s="279">
        <v>255.73333333333346</v>
      </c>
      <c r="H270" s="279">
        <v>267.43333333333339</v>
      </c>
      <c r="I270" s="279">
        <v>270.86666666666667</v>
      </c>
      <c r="J270" s="279">
        <v>273.28333333333336</v>
      </c>
      <c r="K270" s="277">
        <v>268.45</v>
      </c>
      <c r="L270" s="277">
        <v>262.60000000000002</v>
      </c>
      <c r="M270" s="277">
        <v>0.98555000000000004</v>
      </c>
    </row>
    <row r="271" spans="1:13">
      <c r="A271" s="268">
        <v>261</v>
      </c>
      <c r="B271" s="277" t="s">
        <v>425</v>
      </c>
      <c r="C271" s="278">
        <v>93.3</v>
      </c>
      <c r="D271" s="279">
        <v>92.566666666666663</v>
      </c>
      <c r="E271" s="279">
        <v>90.73333333333332</v>
      </c>
      <c r="F271" s="279">
        <v>88.166666666666657</v>
      </c>
      <c r="G271" s="279">
        <v>86.333333333333314</v>
      </c>
      <c r="H271" s="279">
        <v>95.133333333333326</v>
      </c>
      <c r="I271" s="279">
        <v>96.966666666666669</v>
      </c>
      <c r="J271" s="279">
        <v>99.533333333333331</v>
      </c>
      <c r="K271" s="277">
        <v>94.4</v>
      </c>
      <c r="L271" s="277">
        <v>90</v>
      </c>
      <c r="M271" s="277">
        <v>21.179549999999999</v>
      </c>
    </row>
    <row r="272" spans="1:13">
      <c r="A272" s="268">
        <v>262</v>
      </c>
      <c r="B272" s="277" t="s">
        <v>426</v>
      </c>
      <c r="C272" s="278">
        <v>58.45</v>
      </c>
      <c r="D272" s="279">
        <v>58.716666666666669</v>
      </c>
      <c r="E272" s="279">
        <v>57.933333333333337</v>
      </c>
      <c r="F272" s="279">
        <v>57.416666666666671</v>
      </c>
      <c r="G272" s="279">
        <v>56.63333333333334</v>
      </c>
      <c r="H272" s="279">
        <v>59.233333333333334</v>
      </c>
      <c r="I272" s="279">
        <v>60.016666666666666</v>
      </c>
      <c r="J272" s="279">
        <v>60.533333333333331</v>
      </c>
      <c r="K272" s="277">
        <v>59.5</v>
      </c>
      <c r="L272" s="277">
        <v>58.2</v>
      </c>
      <c r="M272" s="277">
        <v>2.2225999999999999</v>
      </c>
    </row>
    <row r="273" spans="1:13">
      <c r="A273" s="268">
        <v>263</v>
      </c>
      <c r="B273" s="277" t="s">
        <v>427</v>
      </c>
      <c r="C273" s="278">
        <v>81.95</v>
      </c>
      <c r="D273" s="279">
        <v>81.13333333333334</v>
      </c>
      <c r="E273" s="279">
        <v>79.866666666666674</v>
      </c>
      <c r="F273" s="279">
        <v>77.783333333333331</v>
      </c>
      <c r="G273" s="279">
        <v>76.516666666666666</v>
      </c>
      <c r="H273" s="279">
        <v>83.216666666666683</v>
      </c>
      <c r="I273" s="279">
        <v>84.483333333333363</v>
      </c>
      <c r="J273" s="279">
        <v>86.566666666666691</v>
      </c>
      <c r="K273" s="277">
        <v>82.4</v>
      </c>
      <c r="L273" s="277">
        <v>79.05</v>
      </c>
      <c r="M273" s="277">
        <v>27.168199999999999</v>
      </c>
    </row>
    <row r="274" spans="1:13">
      <c r="A274" s="268">
        <v>264</v>
      </c>
      <c r="B274" s="277" t="s">
        <v>435</v>
      </c>
      <c r="C274" s="278">
        <v>43.45</v>
      </c>
      <c r="D274" s="279">
        <v>43.9</v>
      </c>
      <c r="E274" s="279">
        <v>42.65</v>
      </c>
      <c r="F274" s="279">
        <v>41.85</v>
      </c>
      <c r="G274" s="279">
        <v>40.6</v>
      </c>
      <c r="H274" s="279">
        <v>44.699999999999996</v>
      </c>
      <c r="I274" s="279">
        <v>45.949999999999996</v>
      </c>
      <c r="J274" s="279">
        <v>46.749999999999993</v>
      </c>
      <c r="K274" s="277">
        <v>45.15</v>
      </c>
      <c r="L274" s="277">
        <v>43.1</v>
      </c>
      <c r="M274" s="277">
        <v>3.1875800000000001</v>
      </c>
    </row>
    <row r="275" spans="1:13">
      <c r="A275" s="268">
        <v>265</v>
      </c>
      <c r="B275" s="277" t="s">
        <v>434</v>
      </c>
      <c r="C275" s="278">
        <v>87.95</v>
      </c>
      <c r="D275" s="279">
        <v>87.2</v>
      </c>
      <c r="E275" s="279">
        <v>84.4</v>
      </c>
      <c r="F275" s="279">
        <v>80.850000000000009</v>
      </c>
      <c r="G275" s="279">
        <v>78.050000000000011</v>
      </c>
      <c r="H275" s="279">
        <v>90.75</v>
      </c>
      <c r="I275" s="279">
        <v>93.549999999999983</v>
      </c>
      <c r="J275" s="279">
        <v>97.1</v>
      </c>
      <c r="K275" s="277">
        <v>90</v>
      </c>
      <c r="L275" s="277">
        <v>83.65</v>
      </c>
      <c r="M275" s="277">
        <v>3.0493199999999998</v>
      </c>
    </row>
    <row r="276" spans="1:13">
      <c r="A276" s="268">
        <v>266</v>
      </c>
      <c r="B276" s="277" t="s">
        <v>263</v>
      </c>
      <c r="C276" s="278">
        <v>56.85</v>
      </c>
      <c r="D276" s="279">
        <v>56.616666666666667</v>
      </c>
      <c r="E276" s="279">
        <v>56.233333333333334</v>
      </c>
      <c r="F276" s="279">
        <v>55.616666666666667</v>
      </c>
      <c r="G276" s="279">
        <v>55.233333333333334</v>
      </c>
      <c r="H276" s="279">
        <v>57.233333333333334</v>
      </c>
      <c r="I276" s="279">
        <v>57.616666666666674</v>
      </c>
      <c r="J276" s="279">
        <v>58.233333333333334</v>
      </c>
      <c r="K276" s="277">
        <v>57</v>
      </c>
      <c r="L276" s="277">
        <v>56</v>
      </c>
      <c r="M276" s="277">
        <v>7.6211799999999998</v>
      </c>
    </row>
    <row r="277" spans="1:13">
      <c r="A277" s="268">
        <v>267</v>
      </c>
      <c r="B277" s="277" t="s">
        <v>130</v>
      </c>
      <c r="C277" s="278">
        <v>292.95</v>
      </c>
      <c r="D277" s="279">
        <v>292.99999999999994</v>
      </c>
      <c r="E277" s="279">
        <v>287.59999999999991</v>
      </c>
      <c r="F277" s="279">
        <v>282.24999999999994</v>
      </c>
      <c r="G277" s="279">
        <v>276.84999999999991</v>
      </c>
      <c r="H277" s="279">
        <v>298.34999999999991</v>
      </c>
      <c r="I277" s="279">
        <v>303.74999999999989</v>
      </c>
      <c r="J277" s="279">
        <v>309.09999999999991</v>
      </c>
      <c r="K277" s="277">
        <v>298.39999999999998</v>
      </c>
      <c r="L277" s="277">
        <v>287.64999999999998</v>
      </c>
      <c r="M277" s="277">
        <v>116.2303</v>
      </c>
    </row>
    <row r="278" spans="1:13">
      <c r="A278" s="268">
        <v>268</v>
      </c>
      <c r="B278" s="277" t="s">
        <v>264</v>
      </c>
      <c r="C278" s="278">
        <v>720</v>
      </c>
      <c r="D278" s="279">
        <v>722.83333333333337</v>
      </c>
      <c r="E278" s="279">
        <v>711.66666666666674</v>
      </c>
      <c r="F278" s="279">
        <v>703.33333333333337</v>
      </c>
      <c r="G278" s="279">
        <v>692.16666666666674</v>
      </c>
      <c r="H278" s="279">
        <v>731.16666666666674</v>
      </c>
      <c r="I278" s="279">
        <v>742.33333333333348</v>
      </c>
      <c r="J278" s="279">
        <v>750.66666666666674</v>
      </c>
      <c r="K278" s="277">
        <v>734</v>
      </c>
      <c r="L278" s="277">
        <v>714.5</v>
      </c>
      <c r="M278" s="277">
        <v>2.4372600000000002</v>
      </c>
    </row>
    <row r="279" spans="1:13">
      <c r="A279" s="268">
        <v>269</v>
      </c>
      <c r="B279" s="277" t="s">
        <v>131</v>
      </c>
      <c r="C279" s="278">
        <v>2329.5</v>
      </c>
      <c r="D279" s="279">
        <v>2335.15</v>
      </c>
      <c r="E279" s="279">
        <v>2299.3500000000004</v>
      </c>
      <c r="F279" s="279">
        <v>2269.2000000000003</v>
      </c>
      <c r="G279" s="279">
        <v>2233.4000000000005</v>
      </c>
      <c r="H279" s="279">
        <v>2365.3000000000002</v>
      </c>
      <c r="I279" s="279">
        <v>2401.1000000000004</v>
      </c>
      <c r="J279" s="279">
        <v>2431.25</v>
      </c>
      <c r="K279" s="277">
        <v>2370.9499999999998</v>
      </c>
      <c r="L279" s="277">
        <v>2305</v>
      </c>
      <c r="M279" s="277">
        <v>4.6421700000000001</v>
      </c>
    </row>
    <row r="280" spans="1:13">
      <c r="A280" s="268">
        <v>270</v>
      </c>
      <c r="B280" s="277" t="s">
        <v>132</v>
      </c>
      <c r="C280" s="278">
        <v>434.95</v>
      </c>
      <c r="D280" s="279">
        <v>422.65000000000003</v>
      </c>
      <c r="E280" s="279">
        <v>397.30000000000007</v>
      </c>
      <c r="F280" s="279">
        <v>359.65000000000003</v>
      </c>
      <c r="G280" s="279">
        <v>334.30000000000007</v>
      </c>
      <c r="H280" s="279">
        <v>460.30000000000007</v>
      </c>
      <c r="I280" s="279">
        <v>485.65000000000009</v>
      </c>
      <c r="J280" s="279">
        <v>523.30000000000007</v>
      </c>
      <c r="K280" s="277">
        <v>448</v>
      </c>
      <c r="L280" s="277">
        <v>385</v>
      </c>
      <c r="M280" s="277">
        <v>91.636510000000001</v>
      </c>
    </row>
    <row r="281" spans="1:13">
      <c r="A281" s="268">
        <v>271</v>
      </c>
      <c r="B281" s="277" t="s">
        <v>437</v>
      </c>
      <c r="C281" s="278">
        <v>143.15</v>
      </c>
      <c r="D281" s="279">
        <v>143.28333333333333</v>
      </c>
      <c r="E281" s="279">
        <v>141.86666666666667</v>
      </c>
      <c r="F281" s="279">
        <v>140.58333333333334</v>
      </c>
      <c r="G281" s="279">
        <v>139.16666666666669</v>
      </c>
      <c r="H281" s="279">
        <v>144.56666666666666</v>
      </c>
      <c r="I281" s="279">
        <v>145.98333333333335</v>
      </c>
      <c r="J281" s="279">
        <v>147.26666666666665</v>
      </c>
      <c r="K281" s="277">
        <v>144.69999999999999</v>
      </c>
      <c r="L281" s="277">
        <v>142</v>
      </c>
      <c r="M281" s="277">
        <v>1.6153599999999999</v>
      </c>
    </row>
    <row r="282" spans="1:13">
      <c r="A282" s="268">
        <v>272</v>
      </c>
      <c r="B282" s="277" t="s">
        <v>443</v>
      </c>
      <c r="C282" s="278">
        <v>529.29999999999995</v>
      </c>
      <c r="D282" s="279">
        <v>532.48333333333335</v>
      </c>
      <c r="E282" s="279">
        <v>525.01666666666665</v>
      </c>
      <c r="F282" s="279">
        <v>520.73333333333335</v>
      </c>
      <c r="G282" s="279">
        <v>513.26666666666665</v>
      </c>
      <c r="H282" s="279">
        <v>536.76666666666665</v>
      </c>
      <c r="I282" s="279">
        <v>544.23333333333335</v>
      </c>
      <c r="J282" s="279">
        <v>548.51666666666665</v>
      </c>
      <c r="K282" s="277">
        <v>539.95000000000005</v>
      </c>
      <c r="L282" s="277">
        <v>528.20000000000005</v>
      </c>
      <c r="M282" s="277">
        <v>0.95030000000000003</v>
      </c>
    </row>
    <row r="283" spans="1:13">
      <c r="A283" s="268">
        <v>273</v>
      </c>
      <c r="B283" s="277" t="s">
        <v>444</v>
      </c>
      <c r="C283" s="278">
        <v>237</v>
      </c>
      <c r="D283" s="279">
        <v>236.54999999999998</v>
      </c>
      <c r="E283" s="279">
        <v>233.19999999999996</v>
      </c>
      <c r="F283" s="279">
        <v>229.39999999999998</v>
      </c>
      <c r="G283" s="279">
        <v>226.04999999999995</v>
      </c>
      <c r="H283" s="279">
        <v>240.34999999999997</v>
      </c>
      <c r="I283" s="279">
        <v>243.7</v>
      </c>
      <c r="J283" s="279">
        <v>247.49999999999997</v>
      </c>
      <c r="K283" s="277">
        <v>239.9</v>
      </c>
      <c r="L283" s="277">
        <v>232.75</v>
      </c>
      <c r="M283" s="277">
        <v>6.96821</v>
      </c>
    </row>
    <row r="284" spans="1:13">
      <c r="A284" s="268">
        <v>274</v>
      </c>
      <c r="B284" s="277" t="s">
        <v>445</v>
      </c>
      <c r="C284" s="278">
        <v>477.4</v>
      </c>
      <c r="D284" s="279">
        <v>479.3</v>
      </c>
      <c r="E284" s="279">
        <v>472.6</v>
      </c>
      <c r="F284" s="279">
        <v>467.8</v>
      </c>
      <c r="G284" s="279">
        <v>461.1</v>
      </c>
      <c r="H284" s="279">
        <v>484.1</v>
      </c>
      <c r="I284" s="279">
        <v>490.79999999999995</v>
      </c>
      <c r="J284" s="279">
        <v>495.6</v>
      </c>
      <c r="K284" s="277">
        <v>486</v>
      </c>
      <c r="L284" s="277">
        <v>474.5</v>
      </c>
      <c r="M284" s="277">
        <v>1.3768</v>
      </c>
    </row>
    <row r="285" spans="1:13">
      <c r="A285" s="268">
        <v>275</v>
      </c>
      <c r="B285" s="277" t="s">
        <v>447</v>
      </c>
      <c r="C285" s="278">
        <v>32.25</v>
      </c>
      <c r="D285" s="279">
        <v>32.383333333333333</v>
      </c>
      <c r="E285" s="279">
        <v>31.966666666666669</v>
      </c>
      <c r="F285" s="279">
        <v>31.683333333333337</v>
      </c>
      <c r="G285" s="279">
        <v>31.266666666666673</v>
      </c>
      <c r="H285" s="279">
        <v>32.666666666666664</v>
      </c>
      <c r="I285" s="279">
        <v>33.083333333333336</v>
      </c>
      <c r="J285" s="279">
        <v>33.36666666666666</v>
      </c>
      <c r="K285" s="277">
        <v>32.799999999999997</v>
      </c>
      <c r="L285" s="277">
        <v>32.1</v>
      </c>
      <c r="M285" s="277">
        <v>6.2085299999999997</v>
      </c>
    </row>
    <row r="286" spans="1:13">
      <c r="A286" s="268">
        <v>276</v>
      </c>
      <c r="B286" s="277" t="s">
        <v>449</v>
      </c>
      <c r="C286" s="278">
        <v>347.55</v>
      </c>
      <c r="D286" s="279">
        <v>348.86666666666662</v>
      </c>
      <c r="E286" s="279">
        <v>343.18333333333322</v>
      </c>
      <c r="F286" s="279">
        <v>338.81666666666661</v>
      </c>
      <c r="G286" s="279">
        <v>333.13333333333321</v>
      </c>
      <c r="H286" s="279">
        <v>353.23333333333323</v>
      </c>
      <c r="I286" s="279">
        <v>358.91666666666663</v>
      </c>
      <c r="J286" s="279">
        <v>363.28333333333325</v>
      </c>
      <c r="K286" s="277">
        <v>354.55</v>
      </c>
      <c r="L286" s="277">
        <v>344.5</v>
      </c>
      <c r="M286" s="277">
        <v>3.6029499999999999</v>
      </c>
    </row>
    <row r="287" spans="1:13">
      <c r="A287" s="268">
        <v>277</v>
      </c>
      <c r="B287" s="277" t="s">
        <v>439</v>
      </c>
      <c r="C287" s="278">
        <v>340.05</v>
      </c>
      <c r="D287" s="279">
        <v>342.88333333333338</v>
      </c>
      <c r="E287" s="279">
        <v>335.76666666666677</v>
      </c>
      <c r="F287" s="279">
        <v>331.48333333333341</v>
      </c>
      <c r="G287" s="279">
        <v>324.36666666666679</v>
      </c>
      <c r="H287" s="279">
        <v>347.16666666666674</v>
      </c>
      <c r="I287" s="279">
        <v>354.28333333333342</v>
      </c>
      <c r="J287" s="279">
        <v>358.56666666666672</v>
      </c>
      <c r="K287" s="277">
        <v>350</v>
      </c>
      <c r="L287" s="277">
        <v>338.6</v>
      </c>
      <c r="M287" s="277">
        <v>1.39517</v>
      </c>
    </row>
    <row r="288" spans="1:13">
      <c r="A288" s="268">
        <v>278</v>
      </c>
      <c r="B288" s="277" t="s">
        <v>440</v>
      </c>
      <c r="C288" s="278">
        <v>255.75</v>
      </c>
      <c r="D288" s="279">
        <v>255.80000000000004</v>
      </c>
      <c r="E288" s="279">
        <v>252.65000000000009</v>
      </c>
      <c r="F288" s="279">
        <v>249.55000000000004</v>
      </c>
      <c r="G288" s="279">
        <v>246.40000000000009</v>
      </c>
      <c r="H288" s="279">
        <v>258.90000000000009</v>
      </c>
      <c r="I288" s="279">
        <v>262.05</v>
      </c>
      <c r="J288" s="279">
        <v>265.15000000000009</v>
      </c>
      <c r="K288" s="277">
        <v>258.95</v>
      </c>
      <c r="L288" s="277">
        <v>252.7</v>
      </c>
      <c r="M288" s="277">
        <v>0.86033999999999999</v>
      </c>
    </row>
    <row r="289" spans="1:13">
      <c r="A289" s="268">
        <v>279</v>
      </c>
      <c r="B289" s="277" t="s">
        <v>451</v>
      </c>
      <c r="C289" s="278">
        <v>165.6</v>
      </c>
      <c r="D289" s="279">
        <v>166.73333333333332</v>
      </c>
      <c r="E289" s="279">
        <v>162.86666666666665</v>
      </c>
      <c r="F289" s="279">
        <v>160.13333333333333</v>
      </c>
      <c r="G289" s="279">
        <v>156.26666666666665</v>
      </c>
      <c r="H289" s="279">
        <v>169.46666666666664</v>
      </c>
      <c r="I289" s="279">
        <v>173.33333333333331</v>
      </c>
      <c r="J289" s="279">
        <v>176.06666666666663</v>
      </c>
      <c r="K289" s="277">
        <v>170.6</v>
      </c>
      <c r="L289" s="277">
        <v>164</v>
      </c>
      <c r="M289" s="277">
        <v>0.40964</v>
      </c>
    </row>
    <row r="290" spans="1:13">
      <c r="A290" s="268">
        <v>280</v>
      </c>
      <c r="B290" s="277" t="s">
        <v>133</v>
      </c>
      <c r="C290" s="278">
        <v>1320.1</v>
      </c>
      <c r="D290" s="279">
        <v>1324.2</v>
      </c>
      <c r="E290" s="279">
        <v>1307.1500000000001</v>
      </c>
      <c r="F290" s="279">
        <v>1294.2</v>
      </c>
      <c r="G290" s="279">
        <v>1277.1500000000001</v>
      </c>
      <c r="H290" s="279">
        <v>1337.15</v>
      </c>
      <c r="I290" s="279">
        <v>1354.1999999999998</v>
      </c>
      <c r="J290" s="279">
        <v>1367.15</v>
      </c>
      <c r="K290" s="277">
        <v>1341.25</v>
      </c>
      <c r="L290" s="277">
        <v>1311.25</v>
      </c>
      <c r="M290" s="277">
        <v>51.712629999999997</v>
      </c>
    </row>
    <row r="291" spans="1:13">
      <c r="A291" s="268">
        <v>281</v>
      </c>
      <c r="B291" s="277" t="s">
        <v>441</v>
      </c>
      <c r="C291" s="278">
        <v>119.85</v>
      </c>
      <c r="D291" s="279">
        <v>120.88333333333333</v>
      </c>
      <c r="E291" s="279">
        <v>115.86666666666665</v>
      </c>
      <c r="F291" s="279">
        <v>111.88333333333333</v>
      </c>
      <c r="G291" s="279">
        <v>106.86666666666665</v>
      </c>
      <c r="H291" s="279">
        <v>124.86666666666665</v>
      </c>
      <c r="I291" s="279">
        <v>129.88333333333333</v>
      </c>
      <c r="J291" s="279">
        <v>133.86666666666665</v>
      </c>
      <c r="K291" s="277">
        <v>125.9</v>
      </c>
      <c r="L291" s="277">
        <v>116.9</v>
      </c>
      <c r="M291" s="277">
        <v>15.77896</v>
      </c>
    </row>
    <row r="292" spans="1:13">
      <c r="A292" s="268">
        <v>282</v>
      </c>
      <c r="B292" s="277" t="s">
        <v>438</v>
      </c>
      <c r="C292" s="278">
        <v>645.4</v>
      </c>
      <c r="D292" s="279">
        <v>651.06666666666672</v>
      </c>
      <c r="E292" s="279">
        <v>634.38333333333344</v>
      </c>
      <c r="F292" s="279">
        <v>623.36666666666667</v>
      </c>
      <c r="G292" s="279">
        <v>606.68333333333339</v>
      </c>
      <c r="H292" s="279">
        <v>662.08333333333348</v>
      </c>
      <c r="I292" s="279">
        <v>678.76666666666665</v>
      </c>
      <c r="J292" s="279">
        <v>689.78333333333353</v>
      </c>
      <c r="K292" s="277">
        <v>667.75</v>
      </c>
      <c r="L292" s="277">
        <v>640.04999999999995</v>
      </c>
      <c r="M292" s="277">
        <v>0.15135999999999999</v>
      </c>
    </row>
    <row r="293" spans="1:13">
      <c r="A293" s="268">
        <v>283</v>
      </c>
      <c r="B293" s="277" t="s">
        <v>442</v>
      </c>
      <c r="C293" s="278">
        <v>275.10000000000002</v>
      </c>
      <c r="D293" s="279">
        <v>277.03333333333336</v>
      </c>
      <c r="E293" s="279">
        <v>272.06666666666672</v>
      </c>
      <c r="F293" s="279">
        <v>269.03333333333336</v>
      </c>
      <c r="G293" s="279">
        <v>264.06666666666672</v>
      </c>
      <c r="H293" s="279">
        <v>280.06666666666672</v>
      </c>
      <c r="I293" s="279">
        <v>285.0333333333333</v>
      </c>
      <c r="J293" s="279">
        <v>288.06666666666672</v>
      </c>
      <c r="K293" s="277">
        <v>282</v>
      </c>
      <c r="L293" s="277">
        <v>274</v>
      </c>
      <c r="M293" s="277">
        <v>0.85770999999999997</v>
      </c>
    </row>
    <row r="294" spans="1:13">
      <c r="A294" s="268">
        <v>284</v>
      </c>
      <c r="B294" s="277" t="s">
        <v>1830</v>
      </c>
      <c r="C294" s="278">
        <v>482.4</v>
      </c>
      <c r="D294" s="279">
        <v>485.8</v>
      </c>
      <c r="E294" s="279">
        <v>476.70000000000005</v>
      </c>
      <c r="F294" s="279">
        <v>471.00000000000006</v>
      </c>
      <c r="G294" s="279">
        <v>461.90000000000009</v>
      </c>
      <c r="H294" s="279">
        <v>491.5</v>
      </c>
      <c r="I294" s="279">
        <v>500.6</v>
      </c>
      <c r="J294" s="279">
        <v>506.29999999999995</v>
      </c>
      <c r="K294" s="277">
        <v>494.9</v>
      </c>
      <c r="L294" s="277">
        <v>480.1</v>
      </c>
      <c r="M294" s="277">
        <v>0.23912</v>
      </c>
    </row>
    <row r="295" spans="1:13">
      <c r="A295" s="268">
        <v>285</v>
      </c>
      <c r="B295" s="277" t="s">
        <v>448</v>
      </c>
      <c r="C295" s="278">
        <v>527.15</v>
      </c>
      <c r="D295" s="279">
        <v>530.85</v>
      </c>
      <c r="E295" s="279">
        <v>519</v>
      </c>
      <c r="F295" s="279">
        <v>510.85</v>
      </c>
      <c r="G295" s="279">
        <v>499</v>
      </c>
      <c r="H295" s="279">
        <v>539</v>
      </c>
      <c r="I295" s="279">
        <v>550.85000000000014</v>
      </c>
      <c r="J295" s="279">
        <v>559</v>
      </c>
      <c r="K295" s="277">
        <v>542.70000000000005</v>
      </c>
      <c r="L295" s="277">
        <v>522.70000000000005</v>
      </c>
      <c r="M295" s="277">
        <v>1.46096</v>
      </c>
    </row>
    <row r="296" spans="1:13">
      <c r="A296" s="268">
        <v>286</v>
      </c>
      <c r="B296" s="277" t="s">
        <v>446</v>
      </c>
      <c r="C296" s="278">
        <v>40.85</v>
      </c>
      <c r="D296" s="279">
        <v>40.883333333333333</v>
      </c>
      <c r="E296" s="279">
        <v>40.416666666666664</v>
      </c>
      <c r="F296" s="279">
        <v>39.983333333333334</v>
      </c>
      <c r="G296" s="279">
        <v>39.516666666666666</v>
      </c>
      <c r="H296" s="279">
        <v>41.316666666666663</v>
      </c>
      <c r="I296" s="279">
        <v>41.783333333333331</v>
      </c>
      <c r="J296" s="279">
        <v>42.216666666666661</v>
      </c>
      <c r="K296" s="277">
        <v>41.35</v>
      </c>
      <c r="L296" s="277">
        <v>40.450000000000003</v>
      </c>
      <c r="M296" s="277">
        <v>17.561350000000001</v>
      </c>
    </row>
    <row r="297" spans="1:13">
      <c r="A297" s="268">
        <v>287</v>
      </c>
      <c r="B297" s="277" t="s">
        <v>134</v>
      </c>
      <c r="C297" s="278">
        <v>62.05</v>
      </c>
      <c r="D297" s="279">
        <v>62.4</v>
      </c>
      <c r="E297" s="279">
        <v>61.15</v>
      </c>
      <c r="F297" s="279">
        <v>60.25</v>
      </c>
      <c r="G297" s="279">
        <v>59</v>
      </c>
      <c r="H297" s="279">
        <v>63.3</v>
      </c>
      <c r="I297" s="279">
        <v>64.55</v>
      </c>
      <c r="J297" s="279">
        <v>65.449999999999989</v>
      </c>
      <c r="K297" s="277">
        <v>63.65</v>
      </c>
      <c r="L297" s="277">
        <v>61.5</v>
      </c>
      <c r="M297" s="277">
        <v>81.379990000000006</v>
      </c>
    </row>
    <row r="298" spans="1:13">
      <c r="A298" s="268">
        <v>288</v>
      </c>
      <c r="B298" s="277" t="s">
        <v>358</v>
      </c>
      <c r="C298" s="278">
        <v>2141.9499999999998</v>
      </c>
      <c r="D298" s="279">
        <v>2153.7166666666667</v>
      </c>
      <c r="E298" s="279">
        <v>2113.6333333333332</v>
      </c>
      <c r="F298" s="279">
        <v>2085.3166666666666</v>
      </c>
      <c r="G298" s="279">
        <v>2045.2333333333331</v>
      </c>
      <c r="H298" s="279">
        <v>2182.0333333333333</v>
      </c>
      <c r="I298" s="279">
        <v>2222.1166666666663</v>
      </c>
      <c r="J298" s="279">
        <v>2250.4333333333334</v>
      </c>
      <c r="K298" s="277">
        <v>2193.8000000000002</v>
      </c>
      <c r="L298" s="277">
        <v>2125.4</v>
      </c>
      <c r="M298" s="277">
        <v>4.2007899999999996</v>
      </c>
    </row>
    <row r="299" spans="1:13">
      <c r="A299" s="268">
        <v>289</v>
      </c>
      <c r="B299" s="277" t="s">
        <v>1841</v>
      </c>
      <c r="C299" s="278">
        <v>223.85</v>
      </c>
      <c r="D299" s="279">
        <v>223.20000000000002</v>
      </c>
      <c r="E299" s="279">
        <v>218.90000000000003</v>
      </c>
      <c r="F299" s="279">
        <v>213.95000000000002</v>
      </c>
      <c r="G299" s="279">
        <v>209.65000000000003</v>
      </c>
      <c r="H299" s="279">
        <v>228.15000000000003</v>
      </c>
      <c r="I299" s="279">
        <v>232.45000000000005</v>
      </c>
      <c r="J299" s="279">
        <v>237.40000000000003</v>
      </c>
      <c r="K299" s="277">
        <v>227.5</v>
      </c>
      <c r="L299" s="277">
        <v>218.25</v>
      </c>
      <c r="M299" s="277">
        <v>2.65741</v>
      </c>
    </row>
    <row r="300" spans="1:13">
      <c r="A300" s="268">
        <v>290</v>
      </c>
      <c r="B300" s="277" t="s">
        <v>454</v>
      </c>
      <c r="C300" s="278">
        <v>338.3</v>
      </c>
      <c r="D300" s="279">
        <v>336.33333333333331</v>
      </c>
      <c r="E300" s="279">
        <v>329.36666666666662</v>
      </c>
      <c r="F300" s="279">
        <v>320.43333333333328</v>
      </c>
      <c r="G300" s="279">
        <v>313.46666666666658</v>
      </c>
      <c r="H300" s="279">
        <v>345.26666666666665</v>
      </c>
      <c r="I300" s="279">
        <v>352.23333333333335</v>
      </c>
      <c r="J300" s="279">
        <v>361.16666666666669</v>
      </c>
      <c r="K300" s="277">
        <v>343.3</v>
      </c>
      <c r="L300" s="277">
        <v>327.39999999999998</v>
      </c>
      <c r="M300" s="277">
        <v>98.15898</v>
      </c>
    </row>
    <row r="301" spans="1:13">
      <c r="A301" s="268">
        <v>291</v>
      </c>
      <c r="B301" s="277" t="s">
        <v>452</v>
      </c>
      <c r="C301" s="278">
        <v>3754.15</v>
      </c>
      <c r="D301" s="279">
        <v>3777.7999999999997</v>
      </c>
      <c r="E301" s="279">
        <v>3696.5999999999995</v>
      </c>
      <c r="F301" s="279">
        <v>3639.0499999999997</v>
      </c>
      <c r="G301" s="279">
        <v>3557.8499999999995</v>
      </c>
      <c r="H301" s="279">
        <v>3835.3499999999995</v>
      </c>
      <c r="I301" s="279">
        <v>3916.5499999999993</v>
      </c>
      <c r="J301" s="279">
        <v>3974.0999999999995</v>
      </c>
      <c r="K301" s="277">
        <v>3859</v>
      </c>
      <c r="L301" s="277">
        <v>3720.25</v>
      </c>
      <c r="M301" s="277">
        <v>9.5780000000000004E-2</v>
      </c>
    </row>
    <row r="302" spans="1:13">
      <c r="A302" s="268">
        <v>292</v>
      </c>
      <c r="B302" s="277" t="s">
        <v>455</v>
      </c>
      <c r="C302" s="278">
        <v>27.4</v>
      </c>
      <c r="D302" s="279">
        <v>27.666666666666668</v>
      </c>
      <c r="E302" s="279">
        <v>27.083333333333336</v>
      </c>
      <c r="F302" s="279">
        <v>26.766666666666669</v>
      </c>
      <c r="G302" s="279">
        <v>26.183333333333337</v>
      </c>
      <c r="H302" s="279">
        <v>27.983333333333334</v>
      </c>
      <c r="I302" s="279">
        <v>28.56666666666667</v>
      </c>
      <c r="J302" s="279">
        <v>28.883333333333333</v>
      </c>
      <c r="K302" s="277">
        <v>28.25</v>
      </c>
      <c r="L302" s="277">
        <v>27.35</v>
      </c>
      <c r="M302" s="277">
        <v>4.9981200000000001</v>
      </c>
    </row>
    <row r="303" spans="1:13">
      <c r="A303" s="268">
        <v>293</v>
      </c>
      <c r="B303" s="277" t="s">
        <v>135</v>
      </c>
      <c r="C303" s="278">
        <v>286.75</v>
      </c>
      <c r="D303" s="279">
        <v>287.98333333333329</v>
      </c>
      <c r="E303" s="279">
        <v>282.41666666666657</v>
      </c>
      <c r="F303" s="279">
        <v>278.08333333333326</v>
      </c>
      <c r="G303" s="279">
        <v>272.51666666666654</v>
      </c>
      <c r="H303" s="279">
        <v>292.31666666666661</v>
      </c>
      <c r="I303" s="279">
        <v>297.88333333333333</v>
      </c>
      <c r="J303" s="279">
        <v>302.21666666666664</v>
      </c>
      <c r="K303" s="277">
        <v>293.55</v>
      </c>
      <c r="L303" s="277">
        <v>283.64999999999998</v>
      </c>
      <c r="M303" s="277">
        <v>47.220080000000003</v>
      </c>
    </row>
    <row r="304" spans="1:13">
      <c r="A304" s="268">
        <v>294</v>
      </c>
      <c r="B304" s="277" t="s">
        <v>456</v>
      </c>
      <c r="C304" s="278">
        <v>785.45</v>
      </c>
      <c r="D304" s="279">
        <v>787.15</v>
      </c>
      <c r="E304" s="279">
        <v>777.3</v>
      </c>
      <c r="F304" s="279">
        <v>769.15</v>
      </c>
      <c r="G304" s="279">
        <v>759.3</v>
      </c>
      <c r="H304" s="279">
        <v>795.3</v>
      </c>
      <c r="I304" s="279">
        <v>805.15000000000009</v>
      </c>
      <c r="J304" s="279">
        <v>813.3</v>
      </c>
      <c r="K304" s="277">
        <v>797</v>
      </c>
      <c r="L304" s="277">
        <v>779</v>
      </c>
      <c r="M304" s="277">
        <v>0.69520000000000004</v>
      </c>
    </row>
    <row r="305" spans="1:13">
      <c r="A305" s="268">
        <v>295</v>
      </c>
      <c r="B305" s="277" t="s">
        <v>136</v>
      </c>
      <c r="C305" s="278">
        <v>881.05</v>
      </c>
      <c r="D305" s="279">
        <v>884.69999999999993</v>
      </c>
      <c r="E305" s="279">
        <v>875.39999999999986</v>
      </c>
      <c r="F305" s="279">
        <v>869.74999999999989</v>
      </c>
      <c r="G305" s="279">
        <v>860.44999999999982</v>
      </c>
      <c r="H305" s="279">
        <v>890.34999999999991</v>
      </c>
      <c r="I305" s="279">
        <v>899.64999999999986</v>
      </c>
      <c r="J305" s="279">
        <v>905.3</v>
      </c>
      <c r="K305" s="277">
        <v>894</v>
      </c>
      <c r="L305" s="277">
        <v>879.05</v>
      </c>
      <c r="M305" s="277">
        <v>39.18967</v>
      </c>
    </row>
    <row r="306" spans="1:13">
      <c r="A306" s="268">
        <v>296</v>
      </c>
      <c r="B306" s="277" t="s">
        <v>266</v>
      </c>
      <c r="C306" s="278">
        <v>2861.4</v>
      </c>
      <c r="D306" s="279">
        <v>2846.1333333333332</v>
      </c>
      <c r="E306" s="279">
        <v>2733.2666666666664</v>
      </c>
      <c r="F306" s="279">
        <v>2605.1333333333332</v>
      </c>
      <c r="G306" s="279">
        <v>2492.2666666666664</v>
      </c>
      <c r="H306" s="279">
        <v>2974.2666666666664</v>
      </c>
      <c r="I306" s="279">
        <v>3087.1333333333332</v>
      </c>
      <c r="J306" s="279">
        <v>3215.2666666666664</v>
      </c>
      <c r="K306" s="277">
        <v>2959</v>
      </c>
      <c r="L306" s="277">
        <v>2718</v>
      </c>
      <c r="M306" s="277">
        <v>8.4344000000000001</v>
      </c>
    </row>
    <row r="307" spans="1:13">
      <c r="A307" s="268">
        <v>297</v>
      </c>
      <c r="B307" s="277" t="s">
        <v>265</v>
      </c>
      <c r="C307" s="278">
        <v>1631.95</v>
      </c>
      <c r="D307" s="279">
        <v>1642.7333333333333</v>
      </c>
      <c r="E307" s="279">
        <v>1609.4666666666667</v>
      </c>
      <c r="F307" s="279">
        <v>1586.9833333333333</v>
      </c>
      <c r="G307" s="279">
        <v>1553.7166666666667</v>
      </c>
      <c r="H307" s="279">
        <v>1665.2166666666667</v>
      </c>
      <c r="I307" s="279">
        <v>1698.4833333333336</v>
      </c>
      <c r="J307" s="279">
        <v>1720.9666666666667</v>
      </c>
      <c r="K307" s="277">
        <v>1676</v>
      </c>
      <c r="L307" s="277">
        <v>1620.25</v>
      </c>
      <c r="M307" s="277">
        <v>4.9340099999999998</v>
      </c>
    </row>
    <row r="308" spans="1:13">
      <c r="A308" s="268">
        <v>298</v>
      </c>
      <c r="B308" s="277" t="s">
        <v>137</v>
      </c>
      <c r="C308" s="278">
        <v>1043.25</v>
      </c>
      <c r="D308" s="279">
        <v>1035.5166666666667</v>
      </c>
      <c r="E308" s="279">
        <v>1021.0333333333333</v>
      </c>
      <c r="F308" s="279">
        <v>998.81666666666661</v>
      </c>
      <c r="G308" s="279">
        <v>984.33333333333326</v>
      </c>
      <c r="H308" s="279">
        <v>1057.7333333333333</v>
      </c>
      <c r="I308" s="279">
        <v>1072.2166666666665</v>
      </c>
      <c r="J308" s="279">
        <v>1094.4333333333334</v>
      </c>
      <c r="K308" s="277">
        <v>1050</v>
      </c>
      <c r="L308" s="277">
        <v>1013.3</v>
      </c>
      <c r="M308" s="277">
        <v>28.590129999999998</v>
      </c>
    </row>
    <row r="309" spans="1:13">
      <c r="A309" s="268">
        <v>299</v>
      </c>
      <c r="B309" s="277" t="s">
        <v>457</v>
      </c>
      <c r="C309" s="278">
        <v>1464.35</v>
      </c>
      <c r="D309" s="279">
        <v>1454.5666666666666</v>
      </c>
      <c r="E309" s="279">
        <v>1434.7833333333333</v>
      </c>
      <c r="F309" s="279">
        <v>1405.2166666666667</v>
      </c>
      <c r="G309" s="279">
        <v>1385.4333333333334</v>
      </c>
      <c r="H309" s="279">
        <v>1484.1333333333332</v>
      </c>
      <c r="I309" s="279">
        <v>1503.9166666666665</v>
      </c>
      <c r="J309" s="279">
        <v>1533.4833333333331</v>
      </c>
      <c r="K309" s="277">
        <v>1474.35</v>
      </c>
      <c r="L309" s="277">
        <v>1425</v>
      </c>
      <c r="M309" s="277">
        <v>0.95323000000000002</v>
      </c>
    </row>
    <row r="310" spans="1:13">
      <c r="A310" s="268">
        <v>300</v>
      </c>
      <c r="B310" s="277" t="s">
        <v>138</v>
      </c>
      <c r="C310" s="278">
        <v>634.15</v>
      </c>
      <c r="D310" s="279">
        <v>634.23333333333323</v>
      </c>
      <c r="E310" s="279">
        <v>627.51666666666642</v>
      </c>
      <c r="F310" s="279">
        <v>620.88333333333321</v>
      </c>
      <c r="G310" s="279">
        <v>614.1666666666664</v>
      </c>
      <c r="H310" s="279">
        <v>640.86666666666645</v>
      </c>
      <c r="I310" s="279">
        <v>647.58333333333337</v>
      </c>
      <c r="J310" s="279">
        <v>654.21666666666647</v>
      </c>
      <c r="K310" s="277">
        <v>640.95000000000005</v>
      </c>
      <c r="L310" s="277">
        <v>627.6</v>
      </c>
      <c r="M310" s="277">
        <v>46.837859999999999</v>
      </c>
    </row>
    <row r="311" spans="1:13">
      <c r="A311" s="268">
        <v>301</v>
      </c>
      <c r="B311" s="277" t="s">
        <v>139</v>
      </c>
      <c r="C311" s="278">
        <v>129.85</v>
      </c>
      <c r="D311" s="279">
        <v>130.06666666666666</v>
      </c>
      <c r="E311" s="279">
        <v>127.78333333333333</v>
      </c>
      <c r="F311" s="279">
        <v>125.71666666666667</v>
      </c>
      <c r="G311" s="279">
        <v>123.43333333333334</v>
      </c>
      <c r="H311" s="279">
        <v>132.13333333333333</v>
      </c>
      <c r="I311" s="279">
        <v>134.41666666666663</v>
      </c>
      <c r="J311" s="279">
        <v>136.48333333333332</v>
      </c>
      <c r="K311" s="277">
        <v>132.35</v>
      </c>
      <c r="L311" s="277">
        <v>128</v>
      </c>
      <c r="M311" s="277">
        <v>80.371970000000005</v>
      </c>
    </row>
    <row r="312" spans="1:13">
      <c r="A312" s="268">
        <v>302</v>
      </c>
      <c r="B312" s="277" t="s">
        <v>319</v>
      </c>
      <c r="C312" s="278">
        <v>11.25</v>
      </c>
      <c r="D312" s="279">
        <v>11.266666666666666</v>
      </c>
      <c r="E312" s="279">
        <v>11.183333333333332</v>
      </c>
      <c r="F312" s="279">
        <v>11.116666666666665</v>
      </c>
      <c r="G312" s="279">
        <v>11.033333333333331</v>
      </c>
      <c r="H312" s="279">
        <v>11.333333333333332</v>
      </c>
      <c r="I312" s="279">
        <v>11.416666666666668</v>
      </c>
      <c r="J312" s="279">
        <v>11.483333333333333</v>
      </c>
      <c r="K312" s="277">
        <v>11.35</v>
      </c>
      <c r="L312" s="277">
        <v>11.2</v>
      </c>
      <c r="M312" s="277">
        <v>4.8971799999999996</v>
      </c>
    </row>
    <row r="313" spans="1:13">
      <c r="A313" s="268">
        <v>303</v>
      </c>
      <c r="B313" s="277" t="s">
        <v>464</v>
      </c>
      <c r="C313" s="278">
        <v>138.85</v>
      </c>
      <c r="D313" s="279">
        <v>139.44999999999999</v>
      </c>
      <c r="E313" s="279">
        <v>136.44999999999999</v>
      </c>
      <c r="F313" s="279">
        <v>134.05000000000001</v>
      </c>
      <c r="G313" s="279">
        <v>131.05000000000001</v>
      </c>
      <c r="H313" s="279">
        <v>141.84999999999997</v>
      </c>
      <c r="I313" s="279">
        <v>144.84999999999997</v>
      </c>
      <c r="J313" s="279">
        <v>147.24999999999994</v>
      </c>
      <c r="K313" s="277">
        <v>142.44999999999999</v>
      </c>
      <c r="L313" s="277">
        <v>137.05000000000001</v>
      </c>
      <c r="M313" s="277">
        <v>0.82376000000000005</v>
      </c>
    </row>
    <row r="314" spans="1:13">
      <c r="A314" s="268">
        <v>304</v>
      </c>
      <c r="B314" s="277" t="s">
        <v>466</v>
      </c>
      <c r="C314" s="278">
        <v>335.55</v>
      </c>
      <c r="D314" s="279">
        <v>341.18333333333334</v>
      </c>
      <c r="E314" s="279">
        <v>327.36666666666667</v>
      </c>
      <c r="F314" s="279">
        <v>319.18333333333334</v>
      </c>
      <c r="G314" s="279">
        <v>305.36666666666667</v>
      </c>
      <c r="H314" s="279">
        <v>349.36666666666667</v>
      </c>
      <c r="I314" s="279">
        <v>363.18333333333339</v>
      </c>
      <c r="J314" s="279">
        <v>371.36666666666667</v>
      </c>
      <c r="K314" s="277">
        <v>355</v>
      </c>
      <c r="L314" s="277">
        <v>333</v>
      </c>
      <c r="M314" s="277">
        <v>0.24478</v>
      </c>
    </row>
    <row r="315" spans="1:13">
      <c r="A315" s="268">
        <v>305</v>
      </c>
      <c r="B315" s="277" t="s">
        <v>462</v>
      </c>
      <c r="C315" s="278">
        <v>2920.1</v>
      </c>
      <c r="D315" s="279">
        <v>2930.2333333333336</v>
      </c>
      <c r="E315" s="279">
        <v>2891.3666666666672</v>
      </c>
      <c r="F315" s="279">
        <v>2862.6333333333337</v>
      </c>
      <c r="G315" s="279">
        <v>2823.7666666666673</v>
      </c>
      <c r="H315" s="279">
        <v>2958.9666666666672</v>
      </c>
      <c r="I315" s="279">
        <v>2997.8333333333339</v>
      </c>
      <c r="J315" s="279">
        <v>3026.5666666666671</v>
      </c>
      <c r="K315" s="277">
        <v>2969.1</v>
      </c>
      <c r="L315" s="277">
        <v>2901.5</v>
      </c>
      <c r="M315" s="277">
        <v>2.4629999999999999E-2</v>
      </c>
    </row>
    <row r="316" spans="1:13">
      <c r="A316" s="268">
        <v>306</v>
      </c>
      <c r="B316" s="277" t="s">
        <v>463</v>
      </c>
      <c r="C316" s="278">
        <v>215.75</v>
      </c>
      <c r="D316" s="279">
        <v>218.06666666666669</v>
      </c>
      <c r="E316" s="279">
        <v>212.63333333333338</v>
      </c>
      <c r="F316" s="279">
        <v>209.51666666666668</v>
      </c>
      <c r="G316" s="279">
        <v>204.08333333333337</v>
      </c>
      <c r="H316" s="279">
        <v>221.18333333333339</v>
      </c>
      <c r="I316" s="279">
        <v>226.61666666666673</v>
      </c>
      <c r="J316" s="279">
        <v>229.73333333333341</v>
      </c>
      <c r="K316" s="277">
        <v>223.5</v>
      </c>
      <c r="L316" s="277">
        <v>214.95</v>
      </c>
      <c r="M316" s="277">
        <v>0.76243000000000005</v>
      </c>
    </row>
    <row r="317" spans="1:13">
      <c r="A317" s="268">
        <v>307</v>
      </c>
      <c r="B317" s="277" t="s">
        <v>140</v>
      </c>
      <c r="C317" s="278">
        <v>164.35</v>
      </c>
      <c r="D317" s="279">
        <v>164.78333333333333</v>
      </c>
      <c r="E317" s="279">
        <v>161.66666666666666</v>
      </c>
      <c r="F317" s="279">
        <v>158.98333333333332</v>
      </c>
      <c r="G317" s="279">
        <v>155.86666666666665</v>
      </c>
      <c r="H317" s="279">
        <v>167.46666666666667</v>
      </c>
      <c r="I317" s="279">
        <v>170.58333333333334</v>
      </c>
      <c r="J317" s="279">
        <v>173.26666666666668</v>
      </c>
      <c r="K317" s="277">
        <v>167.9</v>
      </c>
      <c r="L317" s="277">
        <v>162.1</v>
      </c>
      <c r="M317" s="277">
        <v>45.313549999999999</v>
      </c>
    </row>
    <row r="318" spans="1:13">
      <c r="A318" s="268">
        <v>308</v>
      </c>
      <c r="B318" s="277" t="s">
        <v>141</v>
      </c>
      <c r="C318" s="278">
        <v>371.65</v>
      </c>
      <c r="D318" s="279">
        <v>371.7166666666667</v>
      </c>
      <c r="E318" s="279">
        <v>368.68333333333339</v>
      </c>
      <c r="F318" s="279">
        <v>365.7166666666667</v>
      </c>
      <c r="G318" s="279">
        <v>362.68333333333339</v>
      </c>
      <c r="H318" s="279">
        <v>374.68333333333339</v>
      </c>
      <c r="I318" s="279">
        <v>377.7166666666667</v>
      </c>
      <c r="J318" s="279">
        <v>380.68333333333339</v>
      </c>
      <c r="K318" s="277">
        <v>374.75</v>
      </c>
      <c r="L318" s="277">
        <v>368.75</v>
      </c>
      <c r="M318" s="277">
        <v>27.96482</v>
      </c>
    </row>
    <row r="319" spans="1:13">
      <c r="A319" s="268">
        <v>309</v>
      </c>
      <c r="B319" s="277" t="s">
        <v>142</v>
      </c>
      <c r="C319" s="278">
        <v>7079.85</v>
      </c>
      <c r="D319" s="279">
        <v>7080.2833333333328</v>
      </c>
      <c r="E319" s="279">
        <v>7020.5666666666657</v>
      </c>
      <c r="F319" s="279">
        <v>6961.2833333333328</v>
      </c>
      <c r="G319" s="279">
        <v>6901.5666666666657</v>
      </c>
      <c r="H319" s="279">
        <v>7139.5666666666657</v>
      </c>
      <c r="I319" s="279">
        <v>7199.2833333333328</v>
      </c>
      <c r="J319" s="279">
        <v>7258.5666666666657</v>
      </c>
      <c r="K319" s="277">
        <v>7140</v>
      </c>
      <c r="L319" s="277">
        <v>7021</v>
      </c>
      <c r="M319" s="277">
        <v>8.5120500000000003</v>
      </c>
    </row>
    <row r="320" spans="1:13">
      <c r="A320" s="268">
        <v>310</v>
      </c>
      <c r="B320" s="277" t="s">
        <v>458</v>
      </c>
      <c r="C320" s="278">
        <v>827.3</v>
      </c>
      <c r="D320" s="279">
        <v>832.06666666666661</v>
      </c>
      <c r="E320" s="279">
        <v>819.23333333333323</v>
      </c>
      <c r="F320" s="279">
        <v>811.16666666666663</v>
      </c>
      <c r="G320" s="279">
        <v>798.33333333333326</v>
      </c>
      <c r="H320" s="279">
        <v>840.13333333333321</v>
      </c>
      <c r="I320" s="279">
        <v>852.9666666666667</v>
      </c>
      <c r="J320" s="279">
        <v>861.03333333333319</v>
      </c>
      <c r="K320" s="277">
        <v>844.9</v>
      </c>
      <c r="L320" s="277">
        <v>824</v>
      </c>
      <c r="M320" s="277">
        <v>0.10381</v>
      </c>
    </row>
    <row r="321" spans="1:13">
      <c r="A321" s="268">
        <v>311</v>
      </c>
      <c r="B321" s="277" t="s">
        <v>143</v>
      </c>
      <c r="C321" s="278">
        <v>520.65</v>
      </c>
      <c r="D321" s="279">
        <v>524.58333333333337</v>
      </c>
      <c r="E321" s="279">
        <v>513.4666666666667</v>
      </c>
      <c r="F321" s="279">
        <v>506.2833333333333</v>
      </c>
      <c r="G321" s="279">
        <v>495.16666666666663</v>
      </c>
      <c r="H321" s="279">
        <v>531.76666666666677</v>
      </c>
      <c r="I321" s="279">
        <v>542.88333333333333</v>
      </c>
      <c r="J321" s="279">
        <v>550.06666666666683</v>
      </c>
      <c r="K321" s="277">
        <v>535.70000000000005</v>
      </c>
      <c r="L321" s="277">
        <v>517.4</v>
      </c>
      <c r="M321" s="277">
        <v>22.07902</v>
      </c>
    </row>
    <row r="322" spans="1:13">
      <c r="A322" s="268">
        <v>312</v>
      </c>
      <c r="B322" s="277" t="s">
        <v>472</v>
      </c>
      <c r="C322" s="278">
        <v>1707.1</v>
      </c>
      <c r="D322" s="279">
        <v>1713.6499999999999</v>
      </c>
      <c r="E322" s="279">
        <v>1683.4499999999998</v>
      </c>
      <c r="F322" s="279">
        <v>1659.8</v>
      </c>
      <c r="G322" s="279">
        <v>1629.6</v>
      </c>
      <c r="H322" s="279">
        <v>1737.2999999999997</v>
      </c>
      <c r="I322" s="279">
        <v>1767.5</v>
      </c>
      <c r="J322" s="279">
        <v>1791.1499999999996</v>
      </c>
      <c r="K322" s="277">
        <v>1743.85</v>
      </c>
      <c r="L322" s="277">
        <v>1690</v>
      </c>
      <c r="M322" s="277">
        <v>1.6091</v>
      </c>
    </row>
    <row r="323" spans="1:13">
      <c r="A323" s="268">
        <v>313</v>
      </c>
      <c r="B323" s="277" t="s">
        <v>468</v>
      </c>
      <c r="C323" s="278">
        <v>1944.7</v>
      </c>
      <c r="D323" s="279">
        <v>1963.2833333333335</v>
      </c>
      <c r="E323" s="279">
        <v>1919.416666666667</v>
      </c>
      <c r="F323" s="279">
        <v>1894.1333333333334</v>
      </c>
      <c r="G323" s="279">
        <v>1850.2666666666669</v>
      </c>
      <c r="H323" s="279">
        <v>1988.5666666666671</v>
      </c>
      <c r="I323" s="279">
        <v>2032.4333333333334</v>
      </c>
      <c r="J323" s="279">
        <v>2057.7166666666672</v>
      </c>
      <c r="K323" s="277">
        <v>2007.15</v>
      </c>
      <c r="L323" s="277">
        <v>1938</v>
      </c>
      <c r="M323" s="277">
        <v>1.62801</v>
      </c>
    </row>
    <row r="324" spans="1:13">
      <c r="A324" s="268">
        <v>314</v>
      </c>
      <c r="B324" s="277" t="s">
        <v>144</v>
      </c>
      <c r="C324" s="278">
        <v>606.20000000000005</v>
      </c>
      <c r="D324" s="279">
        <v>607.36666666666667</v>
      </c>
      <c r="E324" s="279">
        <v>599.83333333333337</v>
      </c>
      <c r="F324" s="279">
        <v>593.4666666666667</v>
      </c>
      <c r="G324" s="279">
        <v>585.93333333333339</v>
      </c>
      <c r="H324" s="279">
        <v>613.73333333333335</v>
      </c>
      <c r="I324" s="279">
        <v>621.26666666666665</v>
      </c>
      <c r="J324" s="279">
        <v>627.63333333333333</v>
      </c>
      <c r="K324" s="277">
        <v>614.9</v>
      </c>
      <c r="L324" s="277">
        <v>601</v>
      </c>
      <c r="M324" s="277">
        <v>7.0569600000000001</v>
      </c>
    </row>
    <row r="325" spans="1:13">
      <c r="A325" s="268">
        <v>315</v>
      </c>
      <c r="B325" s="277" t="s">
        <v>145</v>
      </c>
      <c r="C325" s="278">
        <v>837.9</v>
      </c>
      <c r="D325" s="279">
        <v>833.30000000000007</v>
      </c>
      <c r="E325" s="279">
        <v>822.60000000000014</v>
      </c>
      <c r="F325" s="279">
        <v>807.30000000000007</v>
      </c>
      <c r="G325" s="279">
        <v>796.60000000000014</v>
      </c>
      <c r="H325" s="279">
        <v>848.60000000000014</v>
      </c>
      <c r="I325" s="279">
        <v>859.30000000000018</v>
      </c>
      <c r="J325" s="279">
        <v>874.60000000000014</v>
      </c>
      <c r="K325" s="277">
        <v>844</v>
      </c>
      <c r="L325" s="277">
        <v>818</v>
      </c>
      <c r="M325" s="277">
        <v>15.829219999999999</v>
      </c>
    </row>
    <row r="326" spans="1:13">
      <c r="A326" s="268">
        <v>316</v>
      </c>
      <c r="B326" s="277" t="s">
        <v>465</v>
      </c>
      <c r="C326" s="278">
        <v>165.2</v>
      </c>
      <c r="D326" s="279">
        <v>166.83333333333334</v>
      </c>
      <c r="E326" s="279">
        <v>162.66666666666669</v>
      </c>
      <c r="F326" s="279">
        <v>160.13333333333335</v>
      </c>
      <c r="G326" s="279">
        <v>155.9666666666667</v>
      </c>
      <c r="H326" s="279">
        <v>169.36666666666667</v>
      </c>
      <c r="I326" s="279">
        <v>173.53333333333336</v>
      </c>
      <c r="J326" s="279">
        <v>176.06666666666666</v>
      </c>
      <c r="K326" s="277">
        <v>171</v>
      </c>
      <c r="L326" s="277">
        <v>164.3</v>
      </c>
      <c r="M326" s="277">
        <v>0.54335999999999995</v>
      </c>
    </row>
    <row r="327" spans="1:13">
      <c r="A327" s="268">
        <v>317</v>
      </c>
      <c r="B327" s="277" t="s">
        <v>1975</v>
      </c>
      <c r="C327" s="278">
        <v>192.7</v>
      </c>
      <c r="D327" s="279">
        <v>193.75</v>
      </c>
      <c r="E327" s="279">
        <v>190.75</v>
      </c>
      <c r="F327" s="279">
        <v>188.8</v>
      </c>
      <c r="G327" s="279">
        <v>185.8</v>
      </c>
      <c r="H327" s="279">
        <v>195.7</v>
      </c>
      <c r="I327" s="279">
        <v>198.7</v>
      </c>
      <c r="J327" s="279">
        <v>200.64999999999998</v>
      </c>
      <c r="K327" s="277">
        <v>196.75</v>
      </c>
      <c r="L327" s="277">
        <v>191.8</v>
      </c>
      <c r="M327" s="277">
        <v>1.5526199999999999</v>
      </c>
    </row>
    <row r="328" spans="1:13">
      <c r="A328" s="268">
        <v>318</v>
      </c>
      <c r="B328" s="277" t="s">
        <v>469</v>
      </c>
      <c r="C328" s="278">
        <v>70.849999999999994</v>
      </c>
      <c r="D328" s="279">
        <v>71.3</v>
      </c>
      <c r="E328" s="279">
        <v>70.099999999999994</v>
      </c>
      <c r="F328" s="279">
        <v>69.349999999999994</v>
      </c>
      <c r="G328" s="279">
        <v>68.149999999999991</v>
      </c>
      <c r="H328" s="279">
        <v>72.05</v>
      </c>
      <c r="I328" s="279">
        <v>73.250000000000014</v>
      </c>
      <c r="J328" s="279">
        <v>74</v>
      </c>
      <c r="K328" s="277">
        <v>72.5</v>
      </c>
      <c r="L328" s="277">
        <v>70.55</v>
      </c>
      <c r="M328" s="277">
        <v>1.82084</v>
      </c>
    </row>
    <row r="329" spans="1:13">
      <c r="A329" s="268">
        <v>319</v>
      </c>
      <c r="B329" s="277" t="s">
        <v>470</v>
      </c>
      <c r="C329" s="278">
        <v>342.3</v>
      </c>
      <c r="D329" s="279">
        <v>343.56666666666666</v>
      </c>
      <c r="E329" s="279">
        <v>339.23333333333335</v>
      </c>
      <c r="F329" s="279">
        <v>336.16666666666669</v>
      </c>
      <c r="G329" s="279">
        <v>331.83333333333337</v>
      </c>
      <c r="H329" s="279">
        <v>346.63333333333333</v>
      </c>
      <c r="I329" s="279">
        <v>350.9666666666667</v>
      </c>
      <c r="J329" s="279">
        <v>354.0333333333333</v>
      </c>
      <c r="K329" s="277">
        <v>347.9</v>
      </c>
      <c r="L329" s="277">
        <v>340.5</v>
      </c>
      <c r="M329" s="277">
        <v>0.44124999999999998</v>
      </c>
    </row>
    <row r="330" spans="1:13">
      <c r="A330" s="268">
        <v>320</v>
      </c>
      <c r="B330" s="277" t="s">
        <v>146</v>
      </c>
      <c r="C330" s="278">
        <v>1461.15</v>
      </c>
      <c r="D330" s="279">
        <v>1488.7</v>
      </c>
      <c r="E330" s="279">
        <v>1387.5</v>
      </c>
      <c r="F330" s="279">
        <v>1313.85</v>
      </c>
      <c r="G330" s="279">
        <v>1212.6499999999999</v>
      </c>
      <c r="H330" s="279">
        <v>1562.3500000000001</v>
      </c>
      <c r="I330" s="279">
        <v>1663.5500000000004</v>
      </c>
      <c r="J330" s="279">
        <v>1737.2000000000003</v>
      </c>
      <c r="K330" s="277">
        <v>1589.9</v>
      </c>
      <c r="L330" s="277">
        <v>1415.05</v>
      </c>
      <c r="M330" s="277">
        <v>61.26905</v>
      </c>
    </row>
    <row r="331" spans="1:13">
      <c r="A331" s="268">
        <v>321</v>
      </c>
      <c r="B331" s="277" t="s">
        <v>459</v>
      </c>
      <c r="C331" s="278">
        <v>16.45</v>
      </c>
      <c r="D331" s="279">
        <v>16.533333333333335</v>
      </c>
      <c r="E331" s="279">
        <v>16.31666666666667</v>
      </c>
      <c r="F331" s="279">
        <v>16.183333333333334</v>
      </c>
      <c r="G331" s="279">
        <v>15.966666666666669</v>
      </c>
      <c r="H331" s="279">
        <v>16.666666666666671</v>
      </c>
      <c r="I331" s="279">
        <v>16.883333333333333</v>
      </c>
      <c r="J331" s="279">
        <v>17.016666666666673</v>
      </c>
      <c r="K331" s="277">
        <v>16.75</v>
      </c>
      <c r="L331" s="277">
        <v>16.399999999999999</v>
      </c>
      <c r="M331" s="277">
        <v>2.8632499999999999</v>
      </c>
    </row>
    <row r="332" spans="1:13">
      <c r="A332" s="268">
        <v>322</v>
      </c>
      <c r="B332" s="277" t="s">
        <v>460</v>
      </c>
      <c r="C332" s="278">
        <v>135.5</v>
      </c>
      <c r="D332" s="279">
        <v>136.19999999999999</v>
      </c>
      <c r="E332" s="279">
        <v>132.99999999999997</v>
      </c>
      <c r="F332" s="279">
        <v>130.49999999999997</v>
      </c>
      <c r="G332" s="279">
        <v>127.29999999999995</v>
      </c>
      <c r="H332" s="279">
        <v>138.69999999999999</v>
      </c>
      <c r="I332" s="279">
        <v>141.90000000000003</v>
      </c>
      <c r="J332" s="279">
        <v>144.4</v>
      </c>
      <c r="K332" s="277">
        <v>139.4</v>
      </c>
      <c r="L332" s="277">
        <v>133.69999999999999</v>
      </c>
      <c r="M332" s="277">
        <v>3.2094800000000001</v>
      </c>
    </row>
    <row r="333" spans="1:13">
      <c r="A333" s="268">
        <v>323</v>
      </c>
      <c r="B333" s="277" t="s">
        <v>147</v>
      </c>
      <c r="C333" s="278">
        <v>120.15</v>
      </c>
      <c r="D333" s="279">
        <v>119.45</v>
      </c>
      <c r="E333" s="279">
        <v>117.9</v>
      </c>
      <c r="F333" s="279">
        <v>115.65</v>
      </c>
      <c r="G333" s="279">
        <v>114.10000000000001</v>
      </c>
      <c r="H333" s="279">
        <v>121.7</v>
      </c>
      <c r="I333" s="279">
        <v>123.24999999999999</v>
      </c>
      <c r="J333" s="279">
        <v>125.5</v>
      </c>
      <c r="K333" s="277">
        <v>121</v>
      </c>
      <c r="L333" s="277">
        <v>117.2</v>
      </c>
      <c r="M333" s="277">
        <v>144.79476</v>
      </c>
    </row>
    <row r="334" spans="1:13">
      <c r="A334" s="268">
        <v>324</v>
      </c>
      <c r="B334" s="277" t="s">
        <v>471</v>
      </c>
      <c r="C334" s="278">
        <v>616.04999999999995</v>
      </c>
      <c r="D334" s="279">
        <v>620.05000000000007</v>
      </c>
      <c r="E334" s="279">
        <v>610.35000000000014</v>
      </c>
      <c r="F334" s="279">
        <v>604.65000000000009</v>
      </c>
      <c r="G334" s="279">
        <v>594.95000000000016</v>
      </c>
      <c r="H334" s="279">
        <v>625.75000000000011</v>
      </c>
      <c r="I334" s="279">
        <v>635.45000000000016</v>
      </c>
      <c r="J334" s="279">
        <v>641.15000000000009</v>
      </c>
      <c r="K334" s="277">
        <v>629.75</v>
      </c>
      <c r="L334" s="277">
        <v>614.35</v>
      </c>
      <c r="M334" s="277">
        <v>0.1996</v>
      </c>
    </row>
    <row r="335" spans="1:13">
      <c r="A335" s="268">
        <v>325</v>
      </c>
      <c r="B335" s="277" t="s">
        <v>268</v>
      </c>
      <c r="C335" s="278">
        <v>1414.4</v>
      </c>
      <c r="D335" s="279">
        <v>1409.45</v>
      </c>
      <c r="E335" s="279">
        <v>1364.9</v>
      </c>
      <c r="F335" s="279">
        <v>1315.4</v>
      </c>
      <c r="G335" s="279">
        <v>1270.8500000000001</v>
      </c>
      <c r="H335" s="279">
        <v>1458.95</v>
      </c>
      <c r="I335" s="279">
        <v>1503.4999999999998</v>
      </c>
      <c r="J335" s="279">
        <v>1553</v>
      </c>
      <c r="K335" s="277">
        <v>1454</v>
      </c>
      <c r="L335" s="277">
        <v>1359.95</v>
      </c>
      <c r="M335" s="277">
        <v>14.36214</v>
      </c>
    </row>
    <row r="336" spans="1:13">
      <c r="A336" s="268">
        <v>326</v>
      </c>
      <c r="B336" s="277" t="s">
        <v>148</v>
      </c>
      <c r="C336" s="278">
        <v>60175.35</v>
      </c>
      <c r="D336" s="279">
        <v>60291.783333333333</v>
      </c>
      <c r="E336" s="279">
        <v>59483.566666666666</v>
      </c>
      <c r="F336" s="279">
        <v>58791.783333333333</v>
      </c>
      <c r="G336" s="279">
        <v>57983.566666666666</v>
      </c>
      <c r="H336" s="279">
        <v>60983.566666666666</v>
      </c>
      <c r="I336" s="279">
        <v>61791.783333333326</v>
      </c>
      <c r="J336" s="279">
        <v>62483.566666666666</v>
      </c>
      <c r="K336" s="277">
        <v>61100</v>
      </c>
      <c r="L336" s="277">
        <v>59600</v>
      </c>
      <c r="M336" s="277">
        <v>9.9540000000000003E-2</v>
      </c>
    </row>
    <row r="337" spans="1:13">
      <c r="A337" s="268">
        <v>327</v>
      </c>
      <c r="B337" s="277" t="s">
        <v>267</v>
      </c>
      <c r="C337" s="278">
        <v>26.4</v>
      </c>
      <c r="D337" s="279">
        <v>26.483333333333331</v>
      </c>
      <c r="E337" s="279">
        <v>26.066666666666663</v>
      </c>
      <c r="F337" s="279">
        <v>25.733333333333331</v>
      </c>
      <c r="G337" s="279">
        <v>25.316666666666663</v>
      </c>
      <c r="H337" s="279">
        <v>26.816666666666663</v>
      </c>
      <c r="I337" s="279">
        <v>27.233333333333327</v>
      </c>
      <c r="J337" s="279">
        <v>27.566666666666663</v>
      </c>
      <c r="K337" s="277">
        <v>26.9</v>
      </c>
      <c r="L337" s="277">
        <v>26.15</v>
      </c>
      <c r="M337" s="277">
        <v>4.5206799999999996</v>
      </c>
    </row>
    <row r="338" spans="1:13">
      <c r="A338" s="268">
        <v>328</v>
      </c>
      <c r="B338" s="277" t="s">
        <v>149</v>
      </c>
      <c r="C338" s="278">
        <v>1149</v>
      </c>
      <c r="D338" s="279">
        <v>1159.7833333333335</v>
      </c>
      <c r="E338" s="279">
        <v>1129.916666666667</v>
      </c>
      <c r="F338" s="279">
        <v>1110.8333333333335</v>
      </c>
      <c r="G338" s="279">
        <v>1080.9666666666669</v>
      </c>
      <c r="H338" s="279">
        <v>1178.866666666667</v>
      </c>
      <c r="I338" s="279">
        <v>1208.7333333333333</v>
      </c>
      <c r="J338" s="279">
        <v>1227.8166666666671</v>
      </c>
      <c r="K338" s="277">
        <v>1189.6500000000001</v>
      </c>
      <c r="L338" s="277">
        <v>1140.7</v>
      </c>
      <c r="M338" s="277">
        <v>15.69049</v>
      </c>
    </row>
    <row r="339" spans="1:13">
      <c r="A339" s="268">
        <v>329</v>
      </c>
      <c r="B339" s="277" t="s">
        <v>3161</v>
      </c>
      <c r="C339" s="278">
        <v>271.45</v>
      </c>
      <c r="D339" s="279">
        <v>270.65000000000003</v>
      </c>
      <c r="E339" s="279">
        <v>268.60000000000008</v>
      </c>
      <c r="F339" s="279">
        <v>265.75000000000006</v>
      </c>
      <c r="G339" s="279">
        <v>263.7000000000001</v>
      </c>
      <c r="H339" s="279">
        <v>273.50000000000006</v>
      </c>
      <c r="I339" s="279">
        <v>275.55</v>
      </c>
      <c r="J339" s="279">
        <v>278.40000000000003</v>
      </c>
      <c r="K339" s="277">
        <v>272.7</v>
      </c>
      <c r="L339" s="277">
        <v>267.8</v>
      </c>
      <c r="M339" s="277">
        <v>5.1298500000000002</v>
      </c>
    </row>
    <row r="340" spans="1:13">
      <c r="A340" s="268">
        <v>330</v>
      </c>
      <c r="B340" s="277" t="s">
        <v>269</v>
      </c>
      <c r="C340" s="278">
        <v>940.3</v>
      </c>
      <c r="D340" s="279">
        <v>935.63333333333333</v>
      </c>
      <c r="E340" s="279">
        <v>922.56666666666661</v>
      </c>
      <c r="F340" s="279">
        <v>904.83333333333326</v>
      </c>
      <c r="G340" s="279">
        <v>891.76666666666654</v>
      </c>
      <c r="H340" s="279">
        <v>953.36666666666667</v>
      </c>
      <c r="I340" s="279">
        <v>966.43333333333351</v>
      </c>
      <c r="J340" s="279">
        <v>984.16666666666674</v>
      </c>
      <c r="K340" s="277">
        <v>948.7</v>
      </c>
      <c r="L340" s="277">
        <v>917.9</v>
      </c>
      <c r="M340" s="277">
        <v>4.3287000000000004</v>
      </c>
    </row>
    <row r="341" spans="1:13">
      <c r="A341" s="268">
        <v>331</v>
      </c>
      <c r="B341" s="277" t="s">
        <v>150</v>
      </c>
      <c r="C341" s="278">
        <v>30.9</v>
      </c>
      <c r="D341" s="279">
        <v>31.05</v>
      </c>
      <c r="E341" s="279">
        <v>30.35</v>
      </c>
      <c r="F341" s="279">
        <v>29.8</v>
      </c>
      <c r="G341" s="279">
        <v>29.1</v>
      </c>
      <c r="H341" s="279">
        <v>31.6</v>
      </c>
      <c r="I341" s="279">
        <v>32.299999999999997</v>
      </c>
      <c r="J341" s="279">
        <v>32.85</v>
      </c>
      <c r="K341" s="277">
        <v>31.75</v>
      </c>
      <c r="L341" s="277">
        <v>30.5</v>
      </c>
      <c r="M341" s="277">
        <v>420.27870999999999</v>
      </c>
    </row>
    <row r="342" spans="1:13">
      <c r="A342" s="268">
        <v>332</v>
      </c>
      <c r="B342" s="277" t="s">
        <v>261</v>
      </c>
      <c r="C342" s="278">
        <v>3460.65</v>
      </c>
      <c r="D342" s="279">
        <v>3470.8333333333335</v>
      </c>
      <c r="E342" s="279">
        <v>3421.666666666667</v>
      </c>
      <c r="F342" s="279">
        <v>3382.6833333333334</v>
      </c>
      <c r="G342" s="279">
        <v>3333.5166666666669</v>
      </c>
      <c r="H342" s="279">
        <v>3509.8166666666671</v>
      </c>
      <c r="I342" s="279">
        <v>3558.983333333334</v>
      </c>
      <c r="J342" s="279">
        <v>3597.9666666666672</v>
      </c>
      <c r="K342" s="277">
        <v>3520</v>
      </c>
      <c r="L342" s="277">
        <v>3431.85</v>
      </c>
      <c r="M342" s="277">
        <v>4.4317200000000003</v>
      </c>
    </row>
    <row r="343" spans="1:13">
      <c r="A343" s="268">
        <v>333</v>
      </c>
      <c r="B343" s="277" t="s">
        <v>478</v>
      </c>
      <c r="C343" s="278">
        <v>2011.3</v>
      </c>
      <c r="D343" s="279">
        <v>2027.7666666666667</v>
      </c>
      <c r="E343" s="279">
        <v>1984.5333333333333</v>
      </c>
      <c r="F343" s="279">
        <v>1957.7666666666667</v>
      </c>
      <c r="G343" s="279">
        <v>1914.5333333333333</v>
      </c>
      <c r="H343" s="279">
        <v>2054.5333333333333</v>
      </c>
      <c r="I343" s="279">
        <v>2097.7666666666664</v>
      </c>
      <c r="J343" s="279">
        <v>2124.5333333333333</v>
      </c>
      <c r="K343" s="277">
        <v>2071</v>
      </c>
      <c r="L343" s="277">
        <v>2001</v>
      </c>
      <c r="M343" s="277">
        <v>0.81111</v>
      </c>
    </row>
    <row r="344" spans="1:13">
      <c r="A344" s="268">
        <v>334</v>
      </c>
      <c r="B344" s="277" t="s">
        <v>151</v>
      </c>
      <c r="C344" s="278">
        <v>23.35</v>
      </c>
      <c r="D344" s="279">
        <v>23.433333333333337</v>
      </c>
      <c r="E344" s="279">
        <v>23.066666666666674</v>
      </c>
      <c r="F344" s="279">
        <v>22.783333333333335</v>
      </c>
      <c r="G344" s="279">
        <v>22.416666666666671</v>
      </c>
      <c r="H344" s="279">
        <v>23.716666666666676</v>
      </c>
      <c r="I344" s="279">
        <v>24.083333333333336</v>
      </c>
      <c r="J344" s="279">
        <v>24.366666666666678</v>
      </c>
      <c r="K344" s="277">
        <v>23.8</v>
      </c>
      <c r="L344" s="277">
        <v>23.15</v>
      </c>
      <c r="M344" s="277">
        <v>24.30377</v>
      </c>
    </row>
    <row r="345" spans="1:13">
      <c r="A345" s="268">
        <v>335</v>
      </c>
      <c r="B345" s="277" t="s">
        <v>477</v>
      </c>
      <c r="C345" s="278">
        <v>54.35</v>
      </c>
      <c r="D345" s="279">
        <v>54.466666666666669</v>
      </c>
      <c r="E345" s="279">
        <v>53.583333333333336</v>
      </c>
      <c r="F345" s="279">
        <v>52.81666666666667</v>
      </c>
      <c r="G345" s="279">
        <v>51.933333333333337</v>
      </c>
      <c r="H345" s="279">
        <v>55.233333333333334</v>
      </c>
      <c r="I345" s="279">
        <v>56.11666666666666</v>
      </c>
      <c r="J345" s="279">
        <v>56.883333333333333</v>
      </c>
      <c r="K345" s="277">
        <v>55.35</v>
      </c>
      <c r="L345" s="277">
        <v>53.7</v>
      </c>
      <c r="M345" s="277">
        <v>1.8934</v>
      </c>
    </row>
    <row r="346" spans="1:13">
      <c r="A346" s="268">
        <v>336</v>
      </c>
      <c r="B346" s="277" t="s">
        <v>152</v>
      </c>
      <c r="C346" s="278">
        <v>34.200000000000003</v>
      </c>
      <c r="D346" s="279">
        <v>34.199999999999996</v>
      </c>
      <c r="E346" s="279">
        <v>33.599999999999994</v>
      </c>
      <c r="F346" s="279">
        <v>33</v>
      </c>
      <c r="G346" s="279">
        <v>32.4</v>
      </c>
      <c r="H346" s="279">
        <v>34.79999999999999</v>
      </c>
      <c r="I346" s="279">
        <v>35.4</v>
      </c>
      <c r="J346" s="279">
        <v>35.999999999999986</v>
      </c>
      <c r="K346" s="277">
        <v>34.799999999999997</v>
      </c>
      <c r="L346" s="277">
        <v>33.6</v>
      </c>
      <c r="M346" s="277">
        <v>44.970129999999997</v>
      </c>
    </row>
    <row r="347" spans="1:13">
      <c r="A347" s="268">
        <v>337</v>
      </c>
      <c r="B347" s="277" t="s">
        <v>473</v>
      </c>
      <c r="C347" s="278">
        <v>520.1</v>
      </c>
      <c r="D347" s="279">
        <v>523.36666666666667</v>
      </c>
      <c r="E347" s="279">
        <v>513.73333333333335</v>
      </c>
      <c r="F347" s="279">
        <v>507.36666666666667</v>
      </c>
      <c r="G347" s="279">
        <v>497.73333333333335</v>
      </c>
      <c r="H347" s="279">
        <v>529.73333333333335</v>
      </c>
      <c r="I347" s="279">
        <v>539.36666666666679</v>
      </c>
      <c r="J347" s="279">
        <v>545.73333333333335</v>
      </c>
      <c r="K347" s="277">
        <v>533</v>
      </c>
      <c r="L347" s="277">
        <v>517</v>
      </c>
      <c r="M347" s="277">
        <v>0.64354</v>
      </c>
    </row>
    <row r="348" spans="1:13">
      <c r="A348" s="268">
        <v>338</v>
      </c>
      <c r="B348" s="277" t="s">
        <v>153</v>
      </c>
      <c r="C348" s="278">
        <v>16304.6</v>
      </c>
      <c r="D348" s="279">
        <v>16228.883333333331</v>
      </c>
      <c r="E348" s="279">
        <v>16127.766666666663</v>
      </c>
      <c r="F348" s="279">
        <v>15950.933333333331</v>
      </c>
      <c r="G348" s="279">
        <v>15849.816666666662</v>
      </c>
      <c r="H348" s="279">
        <v>16405.716666666664</v>
      </c>
      <c r="I348" s="279">
        <v>16506.833333333332</v>
      </c>
      <c r="J348" s="279">
        <v>16683.666666666664</v>
      </c>
      <c r="K348" s="277">
        <v>16330</v>
      </c>
      <c r="L348" s="277">
        <v>16052.05</v>
      </c>
      <c r="M348" s="277">
        <v>0.78576000000000001</v>
      </c>
    </row>
    <row r="349" spans="1:13">
      <c r="A349" s="268">
        <v>339</v>
      </c>
      <c r="B349" s="277" t="s">
        <v>476</v>
      </c>
      <c r="C349" s="278">
        <v>32.950000000000003</v>
      </c>
      <c r="D349" s="279">
        <v>33.25</v>
      </c>
      <c r="E349" s="279">
        <v>32.549999999999997</v>
      </c>
      <c r="F349" s="279">
        <v>32.15</v>
      </c>
      <c r="G349" s="279">
        <v>31.449999999999996</v>
      </c>
      <c r="H349" s="279">
        <v>33.65</v>
      </c>
      <c r="I349" s="279">
        <v>34.35</v>
      </c>
      <c r="J349" s="279">
        <v>34.75</v>
      </c>
      <c r="K349" s="277">
        <v>33.950000000000003</v>
      </c>
      <c r="L349" s="277">
        <v>32.85</v>
      </c>
      <c r="M349" s="277">
        <v>2.7405499999999998</v>
      </c>
    </row>
    <row r="350" spans="1:13">
      <c r="A350" s="268">
        <v>340</v>
      </c>
      <c r="B350" s="277" t="s">
        <v>475</v>
      </c>
      <c r="C350" s="278">
        <v>359.85</v>
      </c>
      <c r="D350" s="279">
        <v>360.0333333333333</v>
      </c>
      <c r="E350" s="279">
        <v>352.46666666666658</v>
      </c>
      <c r="F350" s="279">
        <v>345.08333333333326</v>
      </c>
      <c r="G350" s="279">
        <v>337.51666666666654</v>
      </c>
      <c r="H350" s="279">
        <v>367.41666666666663</v>
      </c>
      <c r="I350" s="279">
        <v>374.98333333333335</v>
      </c>
      <c r="J350" s="279">
        <v>382.36666666666667</v>
      </c>
      <c r="K350" s="277">
        <v>367.6</v>
      </c>
      <c r="L350" s="277">
        <v>352.65</v>
      </c>
      <c r="M350" s="277">
        <v>2.1507900000000002</v>
      </c>
    </row>
    <row r="351" spans="1:13">
      <c r="A351" s="268">
        <v>341</v>
      </c>
      <c r="B351" s="277" t="s">
        <v>270</v>
      </c>
      <c r="C351" s="278">
        <v>20.05</v>
      </c>
      <c r="D351" s="279">
        <v>20.116666666666667</v>
      </c>
      <c r="E351" s="279">
        <v>19.933333333333334</v>
      </c>
      <c r="F351" s="279">
        <v>19.816666666666666</v>
      </c>
      <c r="G351" s="279">
        <v>19.633333333333333</v>
      </c>
      <c r="H351" s="279">
        <v>20.233333333333334</v>
      </c>
      <c r="I351" s="279">
        <v>20.416666666666671</v>
      </c>
      <c r="J351" s="279">
        <v>20.533333333333335</v>
      </c>
      <c r="K351" s="277">
        <v>20.3</v>
      </c>
      <c r="L351" s="277">
        <v>20</v>
      </c>
      <c r="M351" s="277">
        <v>11.80524</v>
      </c>
    </row>
    <row r="352" spans="1:13">
      <c r="A352" s="268">
        <v>342</v>
      </c>
      <c r="B352" s="277" t="s">
        <v>283</v>
      </c>
      <c r="C352" s="278">
        <v>104.45</v>
      </c>
      <c r="D352" s="279">
        <v>105.01666666666667</v>
      </c>
      <c r="E352" s="279">
        <v>103.58333333333333</v>
      </c>
      <c r="F352" s="279">
        <v>102.71666666666667</v>
      </c>
      <c r="G352" s="279">
        <v>101.28333333333333</v>
      </c>
      <c r="H352" s="279">
        <v>105.88333333333333</v>
      </c>
      <c r="I352" s="279">
        <v>107.31666666666666</v>
      </c>
      <c r="J352" s="279">
        <v>108.18333333333332</v>
      </c>
      <c r="K352" s="277">
        <v>106.45</v>
      </c>
      <c r="L352" s="277">
        <v>104.15</v>
      </c>
      <c r="M352" s="277">
        <v>0.72399999999999998</v>
      </c>
    </row>
    <row r="353" spans="1:13">
      <c r="A353" s="268">
        <v>343</v>
      </c>
      <c r="B353" s="277" t="s">
        <v>479</v>
      </c>
      <c r="C353" s="278">
        <v>1310.25</v>
      </c>
      <c r="D353" s="279">
        <v>1313.4166666666667</v>
      </c>
      <c r="E353" s="279">
        <v>1305.8333333333335</v>
      </c>
      <c r="F353" s="279">
        <v>1301.4166666666667</v>
      </c>
      <c r="G353" s="279">
        <v>1293.8333333333335</v>
      </c>
      <c r="H353" s="279">
        <v>1317.8333333333335</v>
      </c>
      <c r="I353" s="279">
        <v>1325.416666666667</v>
      </c>
      <c r="J353" s="279">
        <v>1329.8333333333335</v>
      </c>
      <c r="K353" s="277">
        <v>1321</v>
      </c>
      <c r="L353" s="277">
        <v>1309</v>
      </c>
      <c r="M353" s="277">
        <v>6.2420000000000003E-2</v>
      </c>
    </row>
    <row r="354" spans="1:13">
      <c r="A354" s="268">
        <v>344</v>
      </c>
      <c r="B354" s="277" t="s">
        <v>474</v>
      </c>
      <c r="C354" s="278">
        <v>51.4</v>
      </c>
      <c r="D354" s="279">
        <v>51.483333333333327</v>
      </c>
      <c r="E354" s="279">
        <v>51.166666666666657</v>
      </c>
      <c r="F354" s="279">
        <v>50.93333333333333</v>
      </c>
      <c r="G354" s="279">
        <v>50.61666666666666</v>
      </c>
      <c r="H354" s="279">
        <v>51.716666666666654</v>
      </c>
      <c r="I354" s="279">
        <v>52.033333333333331</v>
      </c>
      <c r="J354" s="279">
        <v>52.266666666666652</v>
      </c>
      <c r="K354" s="277">
        <v>51.8</v>
      </c>
      <c r="L354" s="277">
        <v>51.25</v>
      </c>
      <c r="M354" s="277">
        <v>1.28976</v>
      </c>
    </row>
    <row r="355" spans="1:13">
      <c r="A355" s="268">
        <v>345</v>
      </c>
      <c r="B355" s="277" t="s">
        <v>155</v>
      </c>
      <c r="C355" s="278">
        <v>82.5</v>
      </c>
      <c r="D355" s="279">
        <v>83.283333333333346</v>
      </c>
      <c r="E355" s="279">
        <v>81.166666666666686</v>
      </c>
      <c r="F355" s="279">
        <v>79.833333333333343</v>
      </c>
      <c r="G355" s="279">
        <v>77.716666666666683</v>
      </c>
      <c r="H355" s="279">
        <v>84.616666666666688</v>
      </c>
      <c r="I355" s="279">
        <v>86.733333333333334</v>
      </c>
      <c r="J355" s="279">
        <v>88.066666666666691</v>
      </c>
      <c r="K355" s="277">
        <v>85.4</v>
      </c>
      <c r="L355" s="277">
        <v>81.95</v>
      </c>
      <c r="M355" s="277">
        <v>119.23223</v>
      </c>
    </row>
    <row r="356" spans="1:13">
      <c r="A356" s="268">
        <v>346</v>
      </c>
      <c r="B356" s="277" t="s">
        <v>156</v>
      </c>
      <c r="C356" s="278">
        <v>82.6</v>
      </c>
      <c r="D356" s="279">
        <v>82.766666666666666</v>
      </c>
      <c r="E356" s="279">
        <v>82.183333333333337</v>
      </c>
      <c r="F356" s="279">
        <v>81.766666666666666</v>
      </c>
      <c r="G356" s="279">
        <v>81.183333333333337</v>
      </c>
      <c r="H356" s="279">
        <v>83.183333333333337</v>
      </c>
      <c r="I356" s="279">
        <v>83.76666666666668</v>
      </c>
      <c r="J356" s="279">
        <v>84.183333333333337</v>
      </c>
      <c r="K356" s="277">
        <v>83.35</v>
      </c>
      <c r="L356" s="277">
        <v>82.35</v>
      </c>
      <c r="M356" s="277">
        <v>119.61713</v>
      </c>
    </row>
    <row r="357" spans="1:13">
      <c r="A357" s="268">
        <v>347</v>
      </c>
      <c r="B357" s="277" t="s">
        <v>271</v>
      </c>
      <c r="C357" s="278">
        <v>390.3</v>
      </c>
      <c r="D357" s="279">
        <v>392.05</v>
      </c>
      <c r="E357" s="279">
        <v>383.6</v>
      </c>
      <c r="F357" s="279">
        <v>376.90000000000003</v>
      </c>
      <c r="G357" s="279">
        <v>368.45000000000005</v>
      </c>
      <c r="H357" s="279">
        <v>398.75</v>
      </c>
      <c r="I357" s="279">
        <v>407.19999999999993</v>
      </c>
      <c r="J357" s="279">
        <v>413.9</v>
      </c>
      <c r="K357" s="277">
        <v>400.5</v>
      </c>
      <c r="L357" s="277">
        <v>385.35</v>
      </c>
      <c r="M357" s="277">
        <v>9.3155000000000001</v>
      </c>
    </row>
    <row r="358" spans="1:13">
      <c r="A358" s="268">
        <v>348</v>
      </c>
      <c r="B358" s="277" t="s">
        <v>272</v>
      </c>
      <c r="C358" s="278">
        <v>3059.55</v>
      </c>
      <c r="D358" s="279">
        <v>3058.9166666666665</v>
      </c>
      <c r="E358" s="279">
        <v>3038.083333333333</v>
      </c>
      <c r="F358" s="279">
        <v>3016.6166666666663</v>
      </c>
      <c r="G358" s="279">
        <v>2995.7833333333328</v>
      </c>
      <c r="H358" s="279">
        <v>3080.3833333333332</v>
      </c>
      <c r="I358" s="279">
        <v>3101.2166666666662</v>
      </c>
      <c r="J358" s="279">
        <v>3122.6833333333334</v>
      </c>
      <c r="K358" s="277">
        <v>3079.75</v>
      </c>
      <c r="L358" s="277">
        <v>3037.45</v>
      </c>
      <c r="M358" s="277">
        <v>0.65569999999999995</v>
      </c>
    </row>
    <row r="359" spans="1:13">
      <c r="A359" s="268">
        <v>349</v>
      </c>
      <c r="B359" s="277" t="s">
        <v>157</v>
      </c>
      <c r="C359" s="278">
        <v>88.75</v>
      </c>
      <c r="D359" s="279">
        <v>89.533333333333346</v>
      </c>
      <c r="E359" s="279">
        <v>87.616666666666688</v>
      </c>
      <c r="F359" s="279">
        <v>86.483333333333348</v>
      </c>
      <c r="G359" s="279">
        <v>84.566666666666691</v>
      </c>
      <c r="H359" s="279">
        <v>90.666666666666686</v>
      </c>
      <c r="I359" s="279">
        <v>92.583333333333343</v>
      </c>
      <c r="J359" s="279">
        <v>93.716666666666683</v>
      </c>
      <c r="K359" s="277">
        <v>91.45</v>
      </c>
      <c r="L359" s="277">
        <v>88.4</v>
      </c>
      <c r="M359" s="277">
        <v>7.5047600000000001</v>
      </c>
    </row>
    <row r="360" spans="1:13">
      <c r="A360" s="268">
        <v>350</v>
      </c>
      <c r="B360" s="277" t="s">
        <v>480</v>
      </c>
      <c r="C360" s="278">
        <v>66.8</v>
      </c>
      <c r="D360" s="279">
        <v>66.433333333333323</v>
      </c>
      <c r="E360" s="279">
        <v>65.71666666666664</v>
      </c>
      <c r="F360" s="279">
        <v>64.633333333333312</v>
      </c>
      <c r="G360" s="279">
        <v>63.916666666666629</v>
      </c>
      <c r="H360" s="279">
        <v>67.516666666666652</v>
      </c>
      <c r="I360" s="279">
        <v>68.23333333333332</v>
      </c>
      <c r="J360" s="279">
        <v>69.316666666666663</v>
      </c>
      <c r="K360" s="277">
        <v>67.150000000000006</v>
      </c>
      <c r="L360" s="277">
        <v>65.349999999999994</v>
      </c>
      <c r="M360" s="277">
        <v>0.70257999999999998</v>
      </c>
    </row>
    <row r="361" spans="1:13">
      <c r="A361" s="268">
        <v>351</v>
      </c>
      <c r="B361" s="277" t="s">
        <v>158</v>
      </c>
      <c r="C361" s="278">
        <v>68.45</v>
      </c>
      <c r="D361" s="279">
        <v>69.233333333333334</v>
      </c>
      <c r="E361" s="279">
        <v>67.466666666666669</v>
      </c>
      <c r="F361" s="279">
        <v>66.483333333333334</v>
      </c>
      <c r="G361" s="279">
        <v>64.716666666666669</v>
      </c>
      <c r="H361" s="279">
        <v>70.216666666666669</v>
      </c>
      <c r="I361" s="279">
        <v>71.983333333333348</v>
      </c>
      <c r="J361" s="279">
        <v>72.966666666666669</v>
      </c>
      <c r="K361" s="277">
        <v>71</v>
      </c>
      <c r="L361" s="277">
        <v>68.25</v>
      </c>
      <c r="M361" s="277">
        <v>213.4829</v>
      </c>
    </row>
    <row r="362" spans="1:13">
      <c r="A362" s="268">
        <v>352</v>
      </c>
      <c r="B362" s="277" t="s">
        <v>481</v>
      </c>
      <c r="C362" s="278">
        <v>59.25</v>
      </c>
      <c r="D362" s="279">
        <v>60.016666666666673</v>
      </c>
      <c r="E362" s="279">
        <v>58.233333333333348</v>
      </c>
      <c r="F362" s="279">
        <v>57.216666666666676</v>
      </c>
      <c r="G362" s="279">
        <v>55.433333333333351</v>
      </c>
      <c r="H362" s="279">
        <v>61.033333333333346</v>
      </c>
      <c r="I362" s="279">
        <v>62.816666666666663</v>
      </c>
      <c r="J362" s="279">
        <v>63.833333333333343</v>
      </c>
      <c r="K362" s="277">
        <v>61.8</v>
      </c>
      <c r="L362" s="277">
        <v>59</v>
      </c>
      <c r="M362" s="277">
        <v>4.4264299999999999</v>
      </c>
    </row>
    <row r="363" spans="1:13">
      <c r="A363" s="268">
        <v>353</v>
      </c>
      <c r="B363" s="277" t="s">
        <v>482</v>
      </c>
      <c r="C363" s="278">
        <v>184.65</v>
      </c>
      <c r="D363" s="279">
        <v>184</v>
      </c>
      <c r="E363" s="279">
        <v>181.45</v>
      </c>
      <c r="F363" s="279">
        <v>178.25</v>
      </c>
      <c r="G363" s="279">
        <v>175.7</v>
      </c>
      <c r="H363" s="279">
        <v>187.2</v>
      </c>
      <c r="I363" s="279">
        <v>189.75</v>
      </c>
      <c r="J363" s="279">
        <v>192.95</v>
      </c>
      <c r="K363" s="277">
        <v>186.55</v>
      </c>
      <c r="L363" s="277">
        <v>180.8</v>
      </c>
      <c r="M363" s="277">
        <v>7.3148099999999996</v>
      </c>
    </row>
    <row r="364" spans="1:13">
      <c r="A364" s="268">
        <v>354</v>
      </c>
      <c r="B364" s="277" t="s">
        <v>483</v>
      </c>
      <c r="C364" s="278">
        <v>196.05</v>
      </c>
      <c r="D364" s="279">
        <v>196.70000000000002</v>
      </c>
      <c r="E364" s="279">
        <v>192.40000000000003</v>
      </c>
      <c r="F364" s="279">
        <v>188.75000000000003</v>
      </c>
      <c r="G364" s="279">
        <v>184.45000000000005</v>
      </c>
      <c r="H364" s="279">
        <v>200.35000000000002</v>
      </c>
      <c r="I364" s="279">
        <v>204.65000000000003</v>
      </c>
      <c r="J364" s="279">
        <v>208.3</v>
      </c>
      <c r="K364" s="277">
        <v>201</v>
      </c>
      <c r="L364" s="277">
        <v>193.05</v>
      </c>
      <c r="M364" s="277">
        <v>0.51678999999999997</v>
      </c>
    </row>
    <row r="365" spans="1:13">
      <c r="A365" s="268">
        <v>355</v>
      </c>
      <c r="B365" s="277" t="s">
        <v>159</v>
      </c>
      <c r="C365" s="278">
        <v>20820.650000000001</v>
      </c>
      <c r="D365" s="279">
        <v>20968.55</v>
      </c>
      <c r="E365" s="279">
        <v>20502.099999999999</v>
      </c>
      <c r="F365" s="279">
        <v>20183.55</v>
      </c>
      <c r="G365" s="279">
        <v>19717.099999999999</v>
      </c>
      <c r="H365" s="279">
        <v>21287.1</v>
      </c>
      <c r="I365" s="279">
        <v>21753.550000000003</v>
      </c>
      <c r="J365" s="279">
        <v>22072.1</v>
      </c>
      <c r="K365" s="277">
        <v>21435</v>
      </c>
      <c r="L365" s="277">
        <v>20650</v>
      </c>
      <c r="M365" s="277">
        <v>0.52747999999999995</v>
      </c>
    </row>
    <row r="366" spans="1:13">
      <c r="A366" s="268">
        <v>356</v>
      </c>
      <c r="B366" s="277" t="s">
        <v>160</v>
      </c>
      <c r="C366" s="278">
        <v>1317.8</v>
      </c>
      <c r="D366" s="279">
        <v>1320.6666666666665</v>
      </c>
      <c r="E366" s="279">
        <v>1301.2333333333331</v>
      </c>
      <c r="F366" s="279">
        <v>1284.6666666666665</v>
      </c>
      <c r="G366" s="279">
        <v>1265.2333333333331</v>
      </c>
      <c r="H366" s="279">
        <v>1337.2333333333331</v>
      </c>
      <c r="I366" s="279">
        <v>1356.6666666666665</v>
      </c>
      <c r="J366" s="279">
        <v>1373.2333333333331</v>
      </c>
      <c r="K366" s="277">
        <v>1340.1</v>
      </c>
      <c r="L366" s="277">
        <v>1304.0999999999999</v>
      </c>
      <c r="M366" s="277">
        <v>8.0893499999999996</v>
      </c>
    </row>
    <row r="367" spans="1:13">
      <c r="A367" s="268">
        <v>357</v>
      </c>
      <c r="B367" s="277" t="s">
        <v>488</v>
      </c>
      <c r="C367" s="278">
        <v>1316.05</v>
      </c>
      <c r="D367" s="279">
        <v>1312.3166666666666</v>
      </c>
      <c r="E367" s="279">
        <v>1284.7333333333331</v>
      </c>
      <c r="F367" s="279">
        <v>1253.4166666666665</v>
      </c>
      <c r="G367" s="279">
        <v>1225.833333333333</v>
      </c>
      <c r="H367" s="279">
        <v>1343.6333333333332</v>
      </c>
      <c r="I367" s="279">
        <v>1371.2166666666667</v>
      </c>
      <c r="J367" s="279">
        <v>1402.5333333333333</v>
      </c>
      <c r="K367" s="277">
        <v>1339.9</v>
      </c>
      <c r="L367" s="277">
        <v>1281</v>
      </c>
      <c r="M367" s="277">
        <v>5.5487599999999997</v>
      </c>
    </row>
    <row r="368" spans="1:13">
      <c r="A368" s="268">
        <v>358</v>
      </c>
      <c r="B368" s="277" t="s">
        <v>161</v>
      </c>
      <c r="C368" s="278">
        <v>220.2</v>
      </c>
      <c r="D368" s="279">
        <v>219.73333333333335</v>
      </c>
      <c r="E368" s="279">
        <v>217.16666666666669</v>
      </c>
      <c r="F368" s="279">
        <v>214.13333333333333</v>
      </c>
      <c r="G368" s="279">
        <v>211.56666666666666</v>
      </c>
      <c r="H368" s="279">
        <v>222.76666666666671</v>
      </c>
      <c r="I368" s="279">
        <v>225.33333333333337</v>
      </c>
      <c r="J368" s="279">
        <v>228.36666666666673</v>
      </c>
      <c r="K368" s="277">
        <v>222.3</v>
      </c>
      <c r="L368" s="277">
        <v>216.7</v>
      </c>
      <c r="M368" s="277">
        <v>32.471989999999998</v>
      </c>
    </row>
    <row r="369" spans="1:13">
      <c r="A369" s="268">
        <v>359</v>
      </c>
      <c r="B369" s="277" t="s">
        <v>162</v>
      </c>
      <c r="C369" s="278">
        <v>86.85</v>
      </c>
      <c r="D369" s="279">
        <v>87.383333333333326</v>
      </c>
      <c r="E369" s="279">
        <v>85.316666666666649</v>
      </c>
      <c r="F369" s="279">
        <v>83.783333333333317</v>
      </c>
      <c r="G369" s="279">
        <v>81.71666666666664</v>
      </c>
      <c r="H369" s="279">
        <v>88.916666666666657</v>
      </c>
      <c r="I369" s="279">
        <v>90.98333333333332</v>
      </c>
      <c r="J369" s="279">
        <v>92.516666666666666</v>
      </c>
      <c r="K369" s="277">
        <v>89.45</v>
      </c>
      <c r="L369" s="277">
        <v>85.85</v>
      </c>
      <c r="M369" s="277">
        <v>60.788310000000003</v>
      </c>
    </row>
    <row r="370" spans="1:13">
      <c r="A370" s="268">
        <v>360</v>
      </c>
      <c r="B370" s="277" t="s">
        <v>275</v>
      </c>
      <c r="C370" s="278">
        <v>5003.2</v>
      </c>
      <c r="D370" s="279">
        <v>4984.4000000000005</v>
      </c>
      <c r="E370" s="279">
        <v>4948.8000000000011</v>
      </c>
      <c r="F370" s="279">
        <v>4894.4000000000005</v>
      </c>
      <c r="G370" s="279">
        <v>4858.8000000000011</v>
      </c>
      <c r="H370" s="279">
        <v>5038.8000000000011</v>
      </c>
      <c r="I370" s="279">
        <v>5074.4000000000015</v>
      </c>
      <c r="J370" s="279">
        <v>5128.8000000000011</v>
      </c>
      <c r="K370" s="277">
        <v>5020</v>
      </c>
      <c r="L370" s="277">
        <v>4930</v>
      </c>
      <c r="M370" s="277">
        <v>0.50390999999999997</v>
      </c>
    </row>
    <row r="371" spans="1:13">
      <c r="A371" s="268">
        <v>361</v>
      </c>
      <c r="B371" s="277" t="s">
        <v>277</v>
      </c>
      <c r="C371" s="278">
        <v>9942.7000000000007</v>
      </c>
      <c r="D371" s="279">
        <v>9926.4</v>
      </c>
      <c r="E371" s="279">
        <v>9876.3499999999985</v>
      </c>
      <c r="F371" s="279">
        <v>9809.9999999999982</v>
      </c>
      <c r="G371" s="279">
        <v>9759.9499999999971</v>
      </c>
      <c r="H371" s="279">
        <v>9992.75</v>
      </c>
      <c r="I371" s="279">
        <v>10042.799999999999</v>
      </c>
      <c r="J371" s="279">
        <v>10109.150000000001</v>
      </c>
      <c r="K371" s="277">
        <v>9976.4500000000007</v>
      </c>
      <c r="L371" s="277">
        <v>9860.0499999999993</v>
      </c>
      <c r="M371" s="277">
        <v>7.3179999999999995E-2</v>
      </c>
    </row>
    <row r="372" spans="1:13">
      <c r="A372" s="268">
        <v>362</v>
      </c>
      <c r="B372" s="277" t="s">
        <v>494</v>
      </c>
      <c r="C372" s="278">
        <v>5352.55</v>
      </c>
      <c r="D372" s="279">
        <v>5382.5166666666664</v>
      </c>
      <c r="E372" s="279">
        <v>5270.0333333333328</v>
      </c>
      <c r="F372" s="279">
        <v>5187.5166666666664</v>
      </c>
      <c r="G372" s="279">
        <v>5075.0333333333328</v>
      </c>
      <c r="H372" s="279">
        <v>5465.0333333333328</v>
      </c>
      <c r="I372" s="279">
        <v>5577.5166666666664</v>
      </c>
      <c r="J372" s="279">
        <v>5660.0333333333328</v>
      </c>
      <c r="K372" s="277">
        <v>5495</v>
      </c>
      <c r="L372" s="277">
        <v>5300</v>
      </c>
      <c r="M372" s="277">
        <v>0.32640000000000002</v>
      </c>
    </row>
    <row r="373" spans="1:13">
      <c r="A373" s="268">
        <v>363</v>
      </c>
      <c r="B373" s="277" t="s">
        <v>489</v>
      </c>
      <c r="C373" s="278">
        <v>125.55</v>
      </c>
      <c r="D373" s="279">
        <v>126.66666666666667</v>
      </c>
      <c r="E373" s="279">
        <v>123.53333333333333</v>
      </c>
      <c r="F373" s="279">
        <v>121.51666666666667</v>
      </c>
      <c r="G373" s="279">
        <v>118.38333333333333</v>
      </c>
      <c r="H373" s="279">
        <v>128.68333333333334</v>
      </c>
      <c r="I373" s="279">
        <v>131.81666666666669</v>
      </c>
      <c r="J373" s="279">
        <v>133.83333333333334</v>
      </c>
      <c r="K373" s="277">
        <v>129.80000000000001</v>
      </c>
      <c r="L373" s="277">
        <v>124.65</v>
      </c>
      <c r="M373" s="277">
        <v>4.0333399999999999</v>
      </c>
    </row>
    <row r="374" spans="1:13">
      <c r="A374" s="268">
        <v>364</v>
      </c>
      <c r="B374" s="277" t="s">
        <v>490</v>
      </c>
      <c r="C374" s="278">
        <v>578.95000000000005</v>
      </c>
      <c r="D374" s="279">
        <v>584.65</v>
      </c>
      <c r="E374" s="279">
        <v>565.34999999999991</v>
      </c>
      <c r="F374" s="279">
        <v>551.74999999999989</v>
      </c>
      <c r="G374" s="279">
        <v>532.44999999999982</v>
      </c>
      <c r="H374" s="279">
        <v>598.25</v>
      </c>
      <c r="I374" s="279">
        <v>617.54999999999995</v>
      </c>
      <c r="J374" s="279">
        <v>631.15000000000009</v>
      </c>
      <c r="K374" s="277">
        <v>603.95000000000005</v>
      </c>
      <c r="L374" s="277">
        <v>571.04999999999995</v>
      </c>
      <c r="M374" s="277">
        <v>2.08771</v>
      </c>
    </row>
    <row r="375" spans="1:13">
      <c r="A375" s="268">
        <v>365</v>
      </c>
      <c r="B375" s="277" t="s">
        <v>163</v>
      </c>
      <c r="C375" s="278">
        <v>1486.55</v>
      </c>
      <c r="D375" s="279">
        <v>1490.9666666666665</v>
      </c>
      <c r="E375" s="279">
        <v>1468.133333333333</v>
      </c>
      <c r="F375" s="279">
        <v>1449.7166666666665</v>
      </c>
      <c r="G375" s="279">
        <v>1426.883333333333</v>
      </c>
      <c r="H375" s="279">
        <v>1509.383333333333</v>
      </c>
      <c r="I375" s="279">
        <v>1532.2166666666665</v>
      </c>
      <c r="J375" s="279">
        <v>1550.633333333333</v>
      </c>
      <c r="K375" s="277">
        <v>1513.8</v>
      </c>
      <c r="L375" s="277">
        <v>1472.55</v>
      </c>
      <c r="M375" s="277">
        <v>5.8366100000000003</v>
      </c>
    </row>
    <row r="376" spans="1:13">
      <c r="A376" s="268">
        <v>366</v>
      </c>
      <c r="B376" s="277" t="s">
        <v>273</v>
      </c>
      <c r="C376" s="278">
        <v>2039.75</v>
      </c>
      <c r="D376" s="279">
        <v>2042.5166666666667</v>
      </c>
      <c r="E376" s="279">
        <v>2017.2333333333331</v>
      </c>
      <c r="F376" s="279">
        <v>1994.7166666666665</v>
      </c>
      <c r="G376" s="279">
        <v>1969.4333333333329</v>
      </c>
      <c r="H376" s="279">
        <v>2065.0333333333333</v>
      </c>
      <c r="I376" s="279">
        <v>2090.3166666666666</v>
      </c>
      <c r="J376" s="279">
        <v>2112.8333333333335</v>
      </c>
      <c r="K376" s="277">
        <v>2067.8000000000002</v>
      </c>
      <c r="L376" s="277">
        <v>2020</v>
      </c>
      <c r="M376" s="277">
        <v>1.1727399999999999</v>
      </c>
    </row>
    <row r="377" spans="1:13">
      <c r="A377" s="268">
        <v>367</v>
      </c>
      <c r="B377" s="277" t="s">
        <v>164</v>
      </c>
      <c r="C377" s="278">
        <v>27.8</v>
      </c>
      <c r="D377" s="279">
        <v>28.083333333333332</v>
      </c>
      <c r="E377" s="279">
        <v>27.466666666666665</v>
      </c>
      <c r="F377" s="279">
        <v>27.133333333333333</v>
      </c>
      <c r="G377" s="279">
        <v>26.516666666666666</v>
      </c>
      <c r="H377" s="279">
        <v>28.416666666666664</v>
      </c>
      <c r="I377" s="279">
        <v>29.033333333333331</v>
      </c>
      <c r="J377" s="279">
        <v>29.366666666666664</v>
      </c>
      <c r="K377" s="277">
        <v>28.7</v>
      </c>
      <c r="L377" s="277">
        <v>27.75</v>
      </c>
      <c r="M377" s="277">
        <v>315.75258000000002</v>
      </c>
    </row>
    <row r="378" spans="1:13">
      <c r="A378" s="268">
        <v>368</v>
      </c>
      <c r="B378" s="277" t="s">
        <v>274</v>
      </c>
      <c r="C378" s="278">
        <v>354.3</v>
      </c>
      <c r="D378" s="279">
        <v>353.16666666666669</v>
      </c>
      <c r="E378" s="279">
        <v>350.13333333333338</v>
      </c>
      <c r="F378" s="279">
        <v>345.9666666666667</v>
      </c>
      <c r="G378" s="279">
        <v>342.93333333333339</v>
      </c>
      <c r="H378" s="279">
        <v>357.33333333333337</v>
      </c>
      <c r="I378" s="279">
        <v>360.36666666666667</v>
      </c>
      <c r="J378" s="279">
        <v>364.53333333333336</v>
      </c>
      <c r="K378" s="277">
        <v>356.2</v>
      </c>
      <c r="L378" s="277">
        <v>349</v>
      </c>
      <c r="M378" s="277">
        <v>3.8754200000000001</v>
      </c>
    </row>
    <row r="379" spans="1:13">
      <c r="A379" s="268">
        <v>369</v>
      </c>
      <c r="B379" s="277" t="s">
        <v>485</v>
      </c>
      <c r="C379" s="278">
        <v>163.95</v>
      </c>
      <c r="D379" s="279">
        <v>162.85</v>
      </c>
      <c r="E379" s="279">
        <v>160.64999999999998</v>
      </c>
      <c r="F379" s="279">
        <v>157.35</v>
      </c>
      <c r="G379" s="279">
        <v>155.14999999999998</v>
      </c>
      <c r="H379" s="279">
        <v>166.14999999999998</v>
      </c>
      <c r="I379" s="279">
        <v>168.34999999999997</v>
      </c>
      <c r="J379" s="279">
        <v>171.64999999999998</v>
      </c>
      <c r="K379" s="277">
        <v>165.05</v>
      </c>
      <c r="L379" s="277">
        <v>159.55000000000001</v>
      </c>
      <c r="M379" s="277">
        <v>3.1855600000000002</v>
      </c>
    </row>
    <row r="380" spans="1:13">
      <c r="A380" s="268">
        <v>370</v>
      </c>
      <c r="B380" s="277" t="s">
        <v>491</v>
      </c>
      <c r="C380" s="278">
        <v>813.5</v>
      </c>
      <c r="D380" s="279">
        <v>817.9</v>
      </c>
      <c r="E380" s="279">
        <v>804.8</v>
      </c>
      <c r="F380" s="279">
        <v>796.1</v>
      </c>
      <c r="G380" s="279">
        <v>783</v>
      </c>
      <c r="H380" s="279">
        <v>826.59999999999991</v>
      </c>
      <c r="I380" s="279">
        <v>839.7</v>
      </c>
      <c r="J380" s="279">
        <v>848.39999999999986</v>
      </c>
      <c r="K380" s="277">
        <v>831</v>
      </c>
      <c r="L380" s="277">
        <v>809.2</v>
      </c>
      <c r="M380" s="277">
        <v>1.37649</v>
      </c>
    </row>
    <row r="381" spans="1:13">
      <c r="A381" s="268">
        <v>371</v>
      </c>
      <c r="B381" s="277" t="s">
        <v>2223</v>
      </c>
      <c r="C381" s="278">
        <v>475.1</v>
      </c>
      <c r="D381" s="279">
        <v>475.0333333333333</v>
      </c>
      <c r="E381" s="279">
        <v>468.06666666666661</v>
      </c>
      <c r="F381" s="279">
        <v>461.0333333333333</v>
      </c>
      <c r="G381" s="279">
        <v>454.06666666666661</v>
      </c>
      <c r="H381" s="279">
        <v>482.06666666666661</v>
      </c>
      <c r="I381" s="279">
        <v>489.0333333333333</v>
      </c>
      <c r="J381" s="279">
        <v>496.06666666666661</v>
      </c>
      <c r="K381" s="277">
        <v>482</v>
      </c>
      <c r="L381" s="277">
        <v>468</v>
      </c>
      <c r="M381" s="277">
        <v>2.6529699999999998</v>
      </c>
    </row>
    <row r="382" spans="1:13">
      <c r="A382" s="268">
        <v>372</v>
      </c>
      <c r="B382" s="277" t="s">
        <v>165</v>
      </c>
      <c r="C382" s="278">
        <v>158.30000000000001</v>
      </c>
      <c r="D382" s="279">
        <v>159.13333333333333</v>
      </c>
      <c r="E382" s="279">
        <v>157.16666666666666</v>
      </c>
      <c r="F382" s="279">
        <v>156.03333333333333</v>
      </c>
      <c r="G382" s="279">
        <v>154.06666666666666</v>
      </c>
      <c r="H382" s="279">
        <v>160.26666666666665</v>
      </c>
      <c r="I382" s="279">
        <v>162.23333333333335</v>
      </c>
      <c r="J382" s="279">
        <v>163.36666666666665</v>
      </c>
      <c r="K382" s="277">
        <v>161.1</v>
      </c>
      <c r="L382" s="277">
        <v>158</v>
      </c>
      <c r="M382" s="277">
        <v>72.865840000000006</v>
      </c>
    </row>
    <row r="383" spans="1:13">
      <c r="A383" s="268">
        <v>373</v>
      </c>
      <c r="B383" s="277" t="s">
        <v>492</v>
      </c>
      <c r="C383" s="278">
        <v>75.8</v>
      </c>
      <c r="D383" s="279">
        <v>76.233333333333334</v>
      </c>
      <c r="E383" s="279">
        <v>74.766666666666666</v>
      </c>
      <c r="F383" s="279">
        <v>73.733333333333334</v>
      </c>
      <c r="G383" s="279">
        <v>72.266666666666666</v>
      </c>
      <c r="H383" s="279">
        <v>77.266666666666666</v>
      </c>
      <c r="I383" s="279">
        <v>78.733333333333334</v>
      </c>
      <c r="J383" s="279">
        <v>79.766666666666666</v>
      </c>
      <c r="K383" s="277">
        <v>77.7</v>
      </c>
      <c r="L383" s="277">
        <v>75.2</v>
      </c>
      <c r="M383" s="277">
        <v>9.7858699999999992</v>
      </c>
    </row>
    <row r="384" spans="1:13">
      <c r="A384" s="268">
        <v>374</v>
      </c>
      <c r="B384" s="277" t="s">
        <v>276</v>
      </c>
      <c r="C384" s="278">
        <v>259.60000000000002</v>
      </c>
      <c r="D384" s="279">
        <v>260.61666666666667</v>
      </c>
      <c r="E384" s="279">
        <v>256.63333333333333</v>
      </c>
      <c r="F384" s="279">
        <v>253.66666666666663</v>
      </c>
      <c r="G384" s="279">
        <v>249.68333333333328</v>
      </c>
      <c r="H384" s="279">
        <v>263.58333333333337</v>
      </c>
      <c r="I384" s="279">
        <v>267.56666666666672</v>
      </c>
      <c r="J384" s="279">
        <v>270.53333333333342</v>
      </c>
      <c r="K384" s="277">
        <v>264.60000000000002</v>
      </c>
      <c r="L384" s="277">
        <v>257.64999999999998</v>
      </c>
      <c r="M384" s="277">
        <v>4.1125100000000003</v>
      </c>
    </row>
    <row r="385" spans="1:13">
      <c r="A385" s="268">
        <v>375</v>
      </c>
      <c r="B385" s="277" t="s">
        <v>493</v>
      </c>
      <c r="C385" s="278">
        <v>65.599999999999994</v>
      </c>
      <c r="D385" s="279">
        <v>65.183333333333337</v>
      </c>
      <c r="E385" s="279">
        <v>63.666666666666671</v>
      </c>
      <c r="F385" s="279">
        <v>61.733333333333334</v>
      </c>
      <c r="G385" s="279">
        <v>60.216666666666669</v>
      </c>
      <c r="H385" s="279">
        <v>67.116666666666674</v>
      </c>
      <c r="I385" s="279">
        <v>68.633333333333326</v>
      </c>
      <c r="J385" s="279">
        <v>70.566666666666677</v>
      </c>
      <c r="K385" s="277">
        <v>66.7</v>
      </c>
      <c r="L385" s="277">
        <v>63.25</v>
      </c>
      <c r="M385" s="277">
        <v>8.31874</v>
      </c>
    </row>
    <row r="386" spans="1:13">
      <c r="A386" s="268">
        <v>376</v>
      </c>
      <c r="B386" s="277" t="s">
        <v>486</v>
      </c>
      <c r="C386" s="278">
        <v>47.95</v>
      </c>
      <c r="D386" s="279">
        <v>47.733333333333327</v>
      </c>
      <c r="E386" s="279">
        <v>46.666666666666657</v>
      </c>
      <c r="F386" s="279">
        <v>45.383333333333333</v>
      </c>
      <c r="G386" s="279">
        <v>44.316666666666663</v>
      </c>
      <c r="H386" s="279">
        <v>49.016666666666652</v>
      </c>
      <c r="I386" s="279">
        <v>50.083333333333329</v>
      </c>
      <c r="J386" s="279">
        <v>51.366666666666646</v>
      </c>
      <c r="K386" s="277">
        <v>48.8</v>
      </c>
      <c r="L386" s="277">
        <v>46.45</v>
      </c>
      <c r="M386" s="277">
        <v>29.471900000000002</v>
      </c>
    </row>
    <row r="387" spans="1:13">
      <c r="A387" s="268">
        <v>377</v>
      </c>
      <c r="B387" s="277" t="s">
        <v>166</v>
      </c>
      <c r="C387" s="278">
        <v>1255.05</v>
      </c>
      <c r="D387" s="279">
        <v>1262.6666666666667</v>
      </c>
      <c r="E387" s="279">
        <v>1240.5333333333335</v>
      </c>
      <c r="F387" s="279">
        <v>1226.0166666666669</v>
      </c>
      <c r="G387" s="279">
        <v>1203.8833333333337</v>
      </c>
      <c r="H387" s="279">
        <v>1277.1833333333334</v>
      </c>
      <c r="I387" s="279">
        <v>1299.3166666666666</v>
      </c>
      <c r="J387" s="279">
        <v>1313.8333333333333</v>
      </c>
      <c r="K387" s="277">
        <v>1284.8</v>
      </c>
      <c r="L387" s="277">
        <v>1248.1500000000001</v>
      </c>
      <c r="M387" s="277">
        <v>15.565020000000001</v>
      </c>
    </row>
    <row r="388" spans="1:13">
      <c r="A388" s="268">
        <v>378</v>
      </c>
      <c r="B388" s="277" t="s">
        <v>278</v>
      </c>
      <c r="C388" s="278">
        <v>414.4</v>
      </c>
      <c r="D388" s="279">
        <v>417.13333333333338</v>
      </c>
      <c r="E388" s="279">
        <v>410.26666666666677</v>
      </c>
      <c r="F388" s="279">
        <v>406.13333333333338</v>
      </c>
      <c r="G388" s="279">
        <v>399.26666666666677</v>
      </c>
      <c r="H388" s="279">
        <v>421.26666666666677</v>
      </c>
      <c r="I388" s="279">
        <v>428.13333333333344</v>
      </c>
      <c r="J388" s="279">
        <v>432.26666666666677</v>
      </c>
      <c r="K388" s="277">
        <v>424</v>
      </c>
      <c r="L388" s="277">
        <v>413</v>
      </c>
      <c r="M388" s="277">
        <v>1.19119</v>
      </c>
    </row>
    <row r="389" spans="1:13">
      <c r="A389" s="268">
        <v>379</v>
      </c>
      <c r="B389" s="277" t="s">
        <v>496</v>
      </c>
      <c r="C389" s="278">
        <v>414.65</v>
      </c>
      <c r="D389" s="279">
        <v>419.88333333333338</v>
      </c>
      <c r="E389" s="279">
        <v>405.76666666666677</v>
      </c>
      <c r="F389" s="279">
        <v>396.88333333333338</v>
      </c>
      <c r="G389" s="279">
        <v>382.76666666666677</v>
      </c>
      <c r="H389" s="279">
        <v>428.76666666666677</v>
      </c>
      <c r="I389" s="279">
        <v>442.88333333333344</v>
      </c>
      <c r="J389" s="279">
        <v>451.76666666666677</v>
      </c>
      <c r="K389" s="277">
        <v>434</v>
      </c>
      <c r="L389" s="277">
        <v>411</v>
      </c>
      <c r="M389" s="277">
        <v>3.3693599999999999</v>
      </c>
    </row>
    <row r="390" spans="1:13">
      <c r="A390" s="268">
        <v>380</v>
      </c>
      <c r="B390" s="277" t="s">
        <v>498</v>
      </c>
      <c r="C390" s="278">
        <v>98.4</v>
      </c>
      <c r="D390" s="279">
        <v>99.8</v>
      </c>
      <c r="E390" s="279">
        <v>96.6</v>
      </c>
      <c r="F390" s="279">
        <v>94.8</v>
      </c>
      <c r="G390" s="279">
        <v>91.6</v>
      </c>
      <c r="H390" s="279">
        <v>101.6</v>
      </c>
      <c r="I390" s="279">
        <v>104.80000000000001</v>
      </c>
      <c r="J390" s="279">
        <v>106.6</v>
      </c>
      <c r="K390" s="277">
        <v>103</v>
      </c>
      <c r="L390" s="277">
        <v>98</v>
      </c>
      <c r="M390" s="277">
        <v>6.2134999999999998</v>
      </c>
    </row>
    <row r="391" spans="1:13">
      <c r="A391" s="268">
        <v>381</v>
      </c>
      <c r="B391" s="277" t="s">
        <v>279</v>
      </c>
      <c r="C391" s="278">
        <v>454.7</v>
      </c>
      <c r="D391" s="279">
        <v>456.61666666666662</v>
      </c>
      <c r="E391" s="279">
        <v>450.28333333333325</v>
      </c>
      <c r="F391" s="279">
        <v>445.86666666666662</v>
      </c>
      <c r="G391" s="279">
        <v>439.53333333333325</v>
      </c>
      <c r="H391" s="279">
        <v>461.03333333333325</v>
      </c>
      <c r="I391" s="279">
        <v>467.36666666666662</v>
      </c>
      <c r="J391" s="279">
        <v>471.78333333333325</v>
      </c>
      <c r="K391" s="277">
        <v>462.95</v>
      </c>
      <c r="L391" s="277">
        <v>452.2</v>
      </c>
      <c r="M391" s="277">
        <v>0.80100000000000005</v>
      </c>
    </row>
    <row r="392" spans="1:13">
      <c r="A392" s="268">
        <v>382</v>
      </c>
      <c r="B392" s="277" t="s">
        <v>499</v>
      </c>
      <c r="C392" s="278">
        <v>273.05</v>
      </c>
      <c r="D392" s="279">
        <v>274.73333333333335</v>
      </c>
      <c r="E392" s="279">
        <v>269.56666666666672</v>
      </c>
      <c r="F392" s="279">
        <v>266.08333333333337</v>
      </c>
      <c r="G392" s="279">
        <v>260.91666666666674</v>
      </c>
      <c r="H392" s="279">
        <v>278.2166666666667</v>
      </c>
      <c r="I392" s="279">
        <v>283.38333333333333</v>
      </c>
      <c r="J392" s="279">
        <v>286.86666666666667</v>
      </c>
      <c r="K392" s="277">
        <v>279.89999999999998</v>
      </c>
      <c r="L392" s="277">
        <v>271.25</v>
      </c>
      <c r="M392" s="277">
        <v>3.8534099999999998</v>
      </c>
    </row>
    <row r="393" spans="1:13">
      <c r="A393" s="268">
        <v>383</v>
      </c>
      <c r="B393" s="277" t="s">
        <v>167</v>
      </c>
      <c r="C393" s="278">
        <v>769.35</v>
      </c>
      <c r="D393" s="279">
        <v>769.69999999999993</v>
      </c>
      <c r="E393" s="279">
        <v>762.39999999999986</v>
      </c>
      <c r="F393" s="279">
        <v>755.44999999999993</v>
      </c>
      <c r="G393" s="279">
        <v>748.14999999999986</v>
      </c>
      <c r="H393" s="279">
        <v>776.64999999999986</v>
      </c>
      <c r="I393" s="279">
        <v>783.94999999999982</v>
      </c>
      <c r="J393" s="279">
        <v>790.89999999999986</v>
      </c>
      <c r="K393" s="277">
        <v>777</v>
      </c>
      <c r="L393" s="277">
        <v>762.75</v>
      </c>
      <c r="M393" s="277">
        <v>10.40165</v>
      </c>
    </row>
    <row r="394" spans="1:13">
      <c r="A394" s="268">
        <v>384</v>
      </c>
      <c r="B394" s="277" t="s">
        <v>501</v>
      </c>
      <c r="C394" s="278">
        <v>1258</v>
      </c>
      <c r="D394" s="279">
        <v>1259.0166666666667</v>
      </c>
      <c r="E394" s="279">
        <v>1242.3333333333333</v>
      </c>
      <c r="F394" s="279">
        <v>1226.6666666666665</v>
      </c>
      <c r="G394" s="279">
        <v>1209.9833333333331</v>
      </c>
      <c r="H394" s="279">
        <v>1274.6833333333334</v>
      </c>
      <c r="I394" s="279">
        <v>1291.3666666666668</v>
      </c>
      <c r="J394" s="279">
        <v>1307.0333333333335</v>
      </c>
      <c r="K394" s="277">
        <v>1275.7</v>
      </c>
      <c r="L394" s="277">
        <v>1243.3499999999999</v>
      </c>
      <c r="M394" s="277">
        <v>0.11433</v>
      </c>
    </row>
    <row r="395" spans="1:13">
      <c r="A395" s="268">
        <v>385</v>
      </c>
      <c r="B395" s="277" t="s">
        <v>502</v>
      </c>
      <c r="C395" s="278">
        <v>287.95</v>
      </c>
      <c r="D395" s="279">
        <v>288.65000000000003</v>
      </c>
      <c r="E395" s="279">
        <v>284.30000000000007</v>
      </c>
      <c r="F395" s="279">
        <v>280.65000000000003</v>
      </c>
      <c r="G395" s="279">
        <v>276.30000000000007</v>
      </c>
      <c r="H395" s="279">
        <v>292.30000000000007</v>
      </c>
      <c r="I395" s="279">
        <v>296.65000000000009</v>
      </c>
      <c r="J395" s="279">
        <v>300.30000000000007</v>
      </c>
      <c r="K395" s="277">
        <v>293</v>
      </c>
      <c r="L395" s="277">
        <v>285</v>
      </c>
      <c r="M395" s="277">
        <v>5.6887699999999999</v>
      </c>
    </row>
    <row r="396" spans="1:13">
      <c r="A396" s="268">
        <v>386</v>
      </c>
      <c r="B396" s="277" t="s">
        <v>168</v>
      </c>
      <c r="C396" s="278">
        <v>173.85</v>
      </c>
      <c r="D396" s="279">
        <v>175.85</v>
      </c>
      <c r="E396" s="279">
        <v>170.7</v>
      </c>
      <c r="F396" s="279">
        <v>167.54999999999998</v>
      </c>
      <c r="G396" s="279">
        <v>162.39999999999998</v>
      </c>
      <c r="H396" s="279">
        <v>179</v>
      </c>
      <c r="I396" s="279">
        <v>184.15000000000003</v>
      </c>
      <c r="J396" s="279">
        <v>187.3</v>
      </c>
      <c r="K396" s="277">
        <v>181</v>
      </c>
      <c r="L396" s="277">
        <v>172.7</v>
      </c>
      <c r="M396" s="277">
        <v>150.91359</v>
      </c>
    </row>
    <row r="397" spans="1:13">
      <c r="A397" s="268">
        <v>387</v>
      </c>
      <c r="B397" s="277" t="s">
        <v>500</v>
      </c>
      <c r="C397" s="278">
        <v>47.35</v>
      </c>
      <c r="D397" s="279">
        <v>47.449999999999996</v>
      </c>
      <c r="E397" s="279">
        <v>46.999999999999993</v>
      </c>
      <c r="F397" s="279">
        <v>46.65</v>
      </c>
      <c r="G397" s="279">
        <v>46.199999999999996</v>
      </c>
      <c r="H397" s="279">
        <v>47.79999999999999</v>
      </c>
      <c r="I397" s="279">
        <v>48.249999999999993</v>
      </c>
      <c r="J397" s="279">
        <v>48.599999999999987</v>
      </c>
      <c r="K397" s="277">
        <v>47.9</v>
      </c>
      <c r="L397" s="277">
        <v>47.1</v>
      </c>
      <c r="M397" s="277">
        <v>11.445209999999999</v>
      </c>
    </row>
    <row r="398" spans="1:13">
      <c r="A398" s="268">
        <v>388</v>
      </c>
      <c r="B398" s="277" t="s">
        <v>169</v>
      </c>
      <c r="C398" s="278">
        <v>99.05</v>
      </c>
      <c r="D398" s="279">
        <v>99.766666666666666</v>
      </c>
      <c r="E398" s="279">
        <v>97.733333333333334</v>
      </c>
      <c r="F398" s="279">
        <v>96.416666666666671</v>
      </c>
      <c r="G398" s="279">
        <v>94.38333333333334</v>
      </c>
      <c r="H398" s="279">
        <v>101.08333333333333</v>
      </c>
      <c r="I398" s="279">
        <v>103.11666666666666</v>
      </c>
      <c r="J398" s="279">
        <v>104.43333333333332</v>
      </c>
      <c r="K398" s="277">
        <v>101.8</v>
      </c>
      <c r="L398" s="277">
        <v>98.45</v>
      </c>
      <c r="M398" s="277">
        <v>111.87087</v>
      </c>
    </row>
    <row r="399" spans="1:13">
      <c r="A399" s="268">
        <v>389</v>
      </c>
      <c r="B399" s="277" t="s">
        <v>503</v>
      </c>
      <c r="C399" s="278">
        <v>119.35</v>
      </c>
      <c r="D399" s="279">
        <v>119.78333333333335</v>
      </c>
      <c r="E399" s="279">
        <v>118.56666666666669</v>
      </c>
      <c r="F399" s="279">
        <v>117.78333333333335</v>
      </c>
      <c r="G399" s="279">
        <v>116.56666666666669</v>
      </c>
      <c r="H399" s="279">
        <v>120.56666666666669</v>
      </c>
      <c r="I399" s="279">
        <v>121.78333333333336</v>
      </c>
      <c r="J399" s="279">
        <v>122.56666666666669</v>
      </c>
      <c r="K399" s="277">
        <v>121</v>
      </c>
      <c r="L399" s="277">
        <v>119</v>
      </c>
      <c r="M399" s="277">
        <v>2.7660900000000002</v>
      </c>
    </row>
    <row r="400" spans="1:13">
      <c r="A400" s="268">
        <v>390</v>
      </c>
      <c r="B400" s="277" t="s">
        <v>504</v>
      </c>
      <c r="C400" s="278">
        <v>650.29999999999995</v>
      </c>
      <c r="D400" s="279">
        <v>657.76666666666665</v>
      </c>
      <c r="E400" s="279">
        <v>637.5333333333333</v>
      </c>
      <c r="F400" s="279">
        <v>624.76666666666665</v>
      </c>
      <c r="G400" s="279">
        <v>604.5333333333333</v>
      </c>
      <c r="H400" s="279">
        <v>670.5333333333333</v>
      </c>
      <c r="I400" s="279">
        <v>690.76666666666665</v>
      </c>
      <c r="J400" s="279">
        <v>703.5333333333333</v>
      </c>
      <c r="K400" s="277">
        <v>678</v>
      </c>
      <c r="L400" s="277">
        <v>645</v>
      </c>
      <c r="M400" s="277">
        <v>1.3230999999999999</v>
      </c>
    </row>
    <row r="401" spans="1:13">
      <c r="A401" s="268">
        <v>391</v>
      </c>
      <c r="B401" s="277" t="s">
        <v>170</v>
      </c>
      <c r="C401" s="278">
        <v>2239.25</v>
      </c>
      <c r="D401" s="279">
        <v>2243.1166666666668</v>
      </c>
      <c r="E401" s="279">
        <v>2218.2333333333336</v>
      </c>
      <c r="F401" s="279">
        <v>2197.2166666666667</v>
      </c>
      <c r="G401" s="279">
        <v>2172.3333333333335</v>
      </c>
      <c r="H401" s="279">
        <v>2264.1333333333337</v>
      </c>
      <c r="I401" s="279">
        <v>2289.0166666666669</v>
      </c>
      <c r="J401" s="279">
        <v>2310.0333333333338</v>
      </c>
      <c r="K401" s="277">
        <v>2268</v>
      </c>
      <c r="L401" s="277">
        <v>2222.1</v>
      </c>
      <c r="M401" s="277">
        <v>97.275080000000003</v>
      </c>
    </row>
    <row r="402" spans="1:13">
      <c r="A402" s="268">
        <v>392</v>
      </c>
      <c r="B402" s="277" t="s">
        <v>519</v>
      </c>
      <c r="C402" s="278">
        <v>9.1</v>
      </c>
      <c r="D402" s="279">
        <v>9.1833333333333318</v>
      </c>
      <c r="E402" s="279">
        <v>8.9166666666666643</v>
      </c>
      <c r="F402" s="279">
        <v>8.7333333333333325</v>
      </c>
      <c r="G402" s="279">
        <v>8.466666666666665</v>
      </c>
      <c r="H402" s="279">
        <v>9.3666666666666636</v>
      </c>
      <c r="I402" s="279">
        <v>9.6333333333333329</v>
      </c>
      <c r="J402" s="279">
        <v>9.8166666666666629</v>
      </c>
      <c r="K402" s="277">
        <v>9.4499999999999993</v>
      </c>
      <c r="L402" s="277">
        <v>9</v>
      </c>
      <c r="M402" s="277">
        <v>8.5010100000000008</v>
      </c>
    </row>
    <row r="403" spans="1:13">
      <c r="A403" s="268">
        <v>393</v>
      </c>
      <c r="B403" s="277" t="s">
        <v>508</v>
      </c>
      <c r="C403" s="278">
        <v>199</v>
      </c>
      <c r="D403" s="279">
        <v>193.08333333333334</v>
      </c>
      <c r="E403" s="279">
        <v>181.16666666666669</v>
      </c>
      <c r="F403" s="279">
        <v>163.33333333333334</v>
      </c>
      <c r="G403" s="279">
        <v>151.41666666666669</v>
      </c>
      <c r="H403" s="279">
        <v>210.91666666666669</v>
      </c>
      <c r="I403" s="279">
        <v>222.83333333333337</v>
      </c>
      <c r="J403" s="279">
        <v>240.66666666666669</v>
      </c>
      <c r="K403" s="277">
        <v>205</v>
      </c>
      <c r="L403" s="277">
        <v>175.25</v>
      </c>
      <c r="M403" s="277">
        <v>37.340580000000003</v>
      </c>
    </row>
    <row r="404" spans="1:13">
      <c r="A404" s="268">
        <v>394</v>
      </c>
      <c r="B404" s="277" t="s">
        <v>495</v>
      </c>
      <c r="C404" s="278">
        <v>244.45</v>
      </c>
      <c r="D404" s="279">
        <v>245.93333333333331</v>
      </c>
      <c r="E404" s="279">
        <v>241.71666666666661</v>
      </c>
      <c r="F404" s="279">
        <v>238.98333333333329</v>
      </c>
      <c r="G404" s="279">
        <v>234.76666666666659</v>
      </c>
      <c r="H404" s="279">
        <v>248.66666666666663</v>
      </c>
      <c r="I404" s="279">
        <v>252.88333333333333</v>
      </c>
      <c r="J404" s="279">
        <v>255.61666666666665</v>
      </c>
      <c r="K404" s="277">
        <v>250.15</v>
      </c>
      <c r="L404" s="277">
        <v>243.2</v>
      </c>
      <c r="M404" s="277">
        <v>2.4401199999999998</v>
      </c>
    </row>
    <row r="405" spans="1:13">
      <c r="A405" s="268">
        <v>395</v>
      </c>
      <c r="B405" s="277" t="s">
        <v>497</v>
      </c>
      <c r="C405" s="278" t="e">
        <v>#N/A</v>
      </c>
      <c r="D405" s="279" t="e">
        <v>#N/A</v>
      </c>
      <c r="E405" s="279" t="e">
        <v>#N/A</v>
      </c>
      <c r="F405" s="279" t="e">
        <v>#N/A</v>
      </c>
      <c r="G405" s="279" t="e">
        <v>#N/A</v>
      </c>
      <c r="H405" s="279" t="e">
        <v>#N/A</v>
      </c>
      <c r="I405" s="279" t="e">
        <v>#N/A</v>
      </c>
      <c r="J405" s="279" t="e">
        <v>#N/A</v>
      </c>
      <c r="K405" s="277" t="e">
        <v>#N/A</v>
      </c>
      <c r="L405" s="277" t="e">
        <v>#N/A</v>
      </c>
      <c r="M405" s="277" t="e">
        <v>#N/A</v>
      </c>
    </row>
    <row r="406" spans="1:13">
      <c r="A406" s="268">
        <v>396</v>
      </c>
      <c r="B406" s="277" t="s">
        <v>512</v>
      </c>
      <c r="C406" s="278">
        <v>51.8</v>
      </c>
      <c r="D406" s="279">
        <v>52.666666666666664</v>
      </c>
      <c r="E406" s="279">
        <v>49.833333333333329</v>
      </c>
      <c r="F406" s="279">
        <v>47.866666666666667</v>
      </c>
      <c r="G406" s="279">
        <v>45.033333333333331</v>
      </c>
      <c r="H406" s="279">
        <v>54.633333333333326</v>
      </c>
      <c r="I406" s="279">
        <v>57.466666666666654</v>
      </c>
      <c r="J406" s="279">
        <v>59.433333333333323</v>
      </c>
      <c r="K406" s="277">
        <v>55.5</v>
      </c>
      <c r="L406" s="277">
        <v>50.7</v>
      </c>
      <c r="M406" s="277">
        <v>7.50169</v>
      </c>
    </row>
    <row r="407" spans="1:13">
      <c r="A407" s="268">
        <v>397</v>
      </c>
      <c r="B407" s="277" t="s">
        <v>171</v>
      </c>
      <c r="C407" s="278">
        <v>33.75</v>
      </c>
      <c r="D407" s="279">
        <v>34</v>
      </c>
      <c r="E407" s="279">
        <v>33.299999999999997</v>
      </c>
      <c r="F407" s="279">
        <v>32.849999999999994</v>
      </c>
      <c r="G407" s="279">
        <v>32.149999999999991</v>
      </c>
      <c r="H407" s="279">
        <v>34.450000000000003</v>
      </c>
      <c r="I407" s="279">
        <v>35.150000000000006</v>
      </c>
      <c r="J407" s="279">
        <v>35.600000000000009</v>
      </c>
      <c r="K407" s="277">
        <v>34.700000000000003</v>
      </c>
      <c r="L407" s="277">
        <v>33.549999999999997</v>
      </c>
      <c r="M407" s="277">
        <v>215.27365</v>
      </c>
    </row>
    <row r="408" spans="1:13">
      <c r="A408" s="268">
        <v>398</v>
      </c>
      <c r="B408" s="277" t="s">
        <v>513</v>
      </c>
      <c r="C408" s="278">
        <v>8640.5</v>
      </c>
      <c r="D408" s="279">
        <v>8655.1166666666668</v>
      </c>
      <c r="E408" s="279">
        <v>8596.5333333333328</v>
      </c>
      <c r="F408" s="279">
        <v>8552.5666666666657</v>
      </c>
      <c r="G408" s="279">
        <v>8493.9833333333318</v>
      </c>
      <c r="H408" s="279">
        <v>8699.0833333333339</v>
      </c>
      <c r="I408" s="279">
        <v>8757.6666666666661</v>
      </c>
      <c r="J408" s="279">
        <v>8801.633333333335</v>
      </c>
      <c r="K408" s="277">
        <v>8713.7000000000007</v>
      </c>
      <c r="L408" s="277">
        <v>8611.15</v>
      </c>
      <c r="M408" s="277">
        <v>0.16375000000000001</v>
      </c>
    </row>
    <row r="409" spans="1:13">
      <c r="A409" s="268">
        <v>399</v>
      </c>
      <c r="B409" s="277" t="s">
        <v>3523</v>
      </c>
      <c r="C409" s="278">
        <v>847.3</v>
      </c>
      <c r="D409" s="279">
        <v>847.11666666666667</v>
      </c>
      <c r="E409" s="279">
        <v>841.48333333333335</v>
      </c>
      <c r="F409" s="279">
        <v>835.66666666666663</v>
      </c>
      <c r="G409" s="279">
        <v>830.0333333333333</v>
      </c>
      <c r="H409" s="279">
        <v>852.93333333333339</v>
      </c>
      <c r="I409" s="279">
        <v>858.56666666666683</v>
      </c>
      <c r="J409" s="279">
        <v>864.38333333333344</v>
      </c>
      <c r="K409" s="277">
        <v>852.75</v>
      </c>
      <c r="L409" s="277">
        <v>841.3</v>
      </c>
      <c r="M409" s="277">
        <v>7.7707300000000004</v>
      </c>
    </row>
    <row r="410" spans="1:13">
      <c r="A410" s="268">
        <v>400</v>
      </c>
      <c r="B410" s="277" t="s">
        <v>280</v>
      </c>
      <c r="C410" s="278">
        <v>821.05</v>
      </c>
      <c r="D410" s="279">
        <v>825.01666666666677</v>
      </c>
      <c r="E410" s="279">
        <v>814.03333333333353</v>
      </c>
      <c r="F410" s="279">
        <v>807.01666666666677</v>
      </c>
      <c r="G410" s="279">
        <v>796.03333333333353</v>
      </c>
      <c r="H410" s="279">
        <v>832.03333333333353</v>
      </c>
      <c r="I410" s="279">
        <v>843.01666666666688</v>
      </c>
      <c r="J410" s="279">
        <v>850.03333333333353</v>
      </c>
      <c r="K410" s="277">
        <v>836</v>
      </c>
      <c r="L410" s="277">
        <v>818</v>
      </c>
      <c r="M410" s="277">
        <v>13.13341</v>
      </c>
    </row>
    <row r="411" spans="1:13">
      <c r="A411" s="268">
        <v>401</v>
      </c>
      <c r="B411" s="277" t="s">
        <v>172</v>
      </c>
      <c r="C411" s="278">
        <v>191.5</v>
      </c>
      <c r="D411" s="279">
        <v>192.61666666666667</v>
      </c>
      <c r="E411" s="279">
        <v>189.43333333333334</v>
      </c>
      <c r="F411" s="279">
        <v>187.36666666666667</v>
      </c>
      <c r="G411" s="279">
        <v>184.18333333333334</v>
      </c>
      <c r="H411" s="279">
        <v>194.68333333333334</v>
      </c>
      <c r="I411" s="279">
        <v>197.86666666666667</v>
      </c>
      <c r="J411" s="279">
        <v>199.93333333333334</v>
      </c>
      <c r="K411" s="277">
        <v>195.8</v>
      </c>
      <c r="L411" s="277">
        <v>190.55</v>
      </c>
      <c r="M411" s="277">
        <v>433.51954000000001</v>
      </c>
    </row>
    <row r="412" spans="1:13">
      <c r="A412" s="268">
        <v>402</v>
      </c>
      <c r="B412" s="277" t="s">
        <v>514</v>
      </c>
      <c r="C412" s="278">
        <v>3613.95</v>
      </c>
      <c r="D412" s="279">
        <v>3615.6666666666665</v>
      </c>
      <c r="E412" s="279">
        <v>3584.3833333333332</v>
      </c>
      <c r="F412" s="279">
        <v>3554.8166666666666</v>
      </c>
      <c r="G412" s="279">
        <v>3523.5333333333333</v>
      </c>
      <c r="H412" s="279">
        <v>3645.2333333333331</v>
      </c>
      <c r="I412" s="279">
        <v>3676.5166666666669</v>
      </c>
      <c r="J412" s="279">
        <v>3706.083333333333</v>
      </c>
      <c r="K412" s="277">
        <v>3646.95</v>
      </c>
      <c r="L412" s="277">
        <v>3586.1</v>
      </c>
      <c r="M412" s="277">
        <v>0.79935999999999996</v>
      </c>
    </row>
    <row r="413" spans="1:13">
      <c r="A413" s="268">
        <v>403</v>
      </c>
      <c r="B413" s="277" t="s">
        <v>2402</v>
      </c>
      <c r="C413" s="278">
        <v>77.2</v>
      </c>
      <c r="D413" s="279">
        <v>77.783333333333331</v>
      </c>
      <c r="E413" s="279">
        <v>76.316666666666663</v>
      </c>
      <c r="F413" s="279">
        <v>75.433333333333337</v>
      </c>
      <c r="G413" s="279">
        <v>73.966666666666669</v>
      </c>
      <c r="H413" s="279">
        <v>78.666666666666657</v>
      </c>
      <c r="I413" s="279">
        <v>80.133333333333326</v>
      </c>
      <c r="J413" s="279">
        <v>81.016666666666652</v>
      </c>
      <c r="K413" s="277">
        <v>79.25</v>
      </c>
      <c r="L413" s="277">
        <v>76.900000000000006</v>
      </c>
      <c r="M413" s="277">
        <v>0.74770000000000003</v>
      </c>
    </row>
    <row r="414" spans="1:13">
      <c r="A414" s="268">
        <v>404</v>
      </c>
      <c r="B414" s="277" t="s">
        <v>2404</v>
      </c>
      <c r="C414" s="278">
        <v>52.2</v>
      </c>
      <c r="D414" s="279">
        <v>52.699999999999996</v>
      </c>
      <c r="E414" s="279">
        <v>51.099999999999994</v>
      </c>
      <c r="F414" s="279">
        <v>50</v>
      </c>
      <c r="G414" s="279">
        <v>48.4</v>
      </c>
      <c r="H414" s="279">
        <v>53.79999999999999</v>
      </c>
      <c r="I414" s="279">
        <v>55.4</v>
      </c>
      <c r="J414" s="279">
        <v>56.499999999999986</v>
      </c>
      <c r="K414" s="277">
        <v>54.3</v>
      </c>
      <c r="L414" s="277">
        <v>51.6</v>
      </c>
      <c r="M414" s="277">
        <v>20.470300000000002</v>
      </c>
    </row>
    <row r="415" spans="1:13">
      <c r="A415" s="268">
        <v>405</v>
      </c>
      <c r="B415" s="277" t="s">
        <v>2412</v>
      </c>
      <c r="C415" s="278">
        <v>158.5</v>
      </c>
      <c r="D415" s="279">
        <v>161.26666666666665</v>
      </c>
      <c r="E415" s="279">
        <v>153.83333333333331</v>
      </c>
      <c r="F415" s="279">
        <v>149.16666666666666</v>
      </c>
      <c r="G415" s="279">
        <v>141.73333333333332</v>
      </c>
      <c r="H415" s="279">
        <v>165.93333333333331</v>
      </c>
      <c r="I415" s="279">
        <v>173.36666666666665</v>
      </c>
      <c r="J415" s="279">
        <v>178.0333333333333</v>
      </c>
      <c r="K415" s="277">
        <v>168.7</v>
      </c>
      <c r="L415" s="277">
        <v>156.6</v>
      </c>
      <c r="M415" s="277">
        <v>16.050560000000001</v>
      </c>
    </row>
    <row r="416" spans="1:13">
      <c r="A416" s="268">
        <v>406</v>
      </c>
      <c r="B416" s="277" t="s">
        <v>516</v>
      </c>
      <c r="C416" s="278">
        <v>1328.8</v>
      </c>
      <c r="D416" s="279">
        <v>1330.6000000000001</v>
      </c>
      <c r="E416" s="279">
        <v>1318.2000000000003</v>
      </c>
      <c r="F416" s="279">
        <v>1307.6000000000001</v>
      </c>
      <c r="G416" s="279">
        <v>1295.2000000000003</v>
      </c>
      <c r="H416" s="279">
        <v>1341.2000000000003</v>
      </c>
      <c r="I416" s="279">
        <v>1353.6000000000004</v>
      </c>
      <c r="J416" s="279">
        <v>1364.2000000000003</v>
      </c>
      <c r="K416" s="277">
        <v>1343</v>
      </c>
      <c r="L416" s="277">
        <v>1320</v>
      </c>
      <c r="M416" s="277">
        <v>3.3189999999999997E-2</v>
      </c>
    </row>
    <row r="417" spans="1:13">
      <c r="A417" s="268">
        <v>407</v>
      </c>
      <c r="B417" s="277" t="s">
        <v>518</v>
      </c>
      <c r="C417" s="278">
        <v>176.8</v>
      </c>
      <c r="D417" s="279">
        <v>177.73333333333335</v>
      </c>
      <c r="E417" s="279">
        <v>174.06666666666669</v>
      </c>
      <c r="F417" s="279">
        <v>171.33333333333334</v>
      </c>
      <c r="G417" s="279">
        <v>167.66666666666669</v>
      </c>
      <c r="H417" s="279">
        <v>180.4666666666667</v>
      </c>
      <c r="I417" s="279">
        <v>184.13333333333333</v>
      </c>
      <c r="J417" s="279">
        <v>186.8666666666667</v>
      </c>
      <c r="K417" s="277">
        <v>181.4</v>
      </c>
      <c r="L417" s="277">
        <v>175</v>
      </c>
      <c r="M417" s="277">
        <v>0.91286</v>
      </c>
    </row>
    <row r="418" spans="1:13">
      <c r="A418" s="268">
        <v>408</v>
      </c>
      <c r="B418" s="277" t="s">
        <v>173</v>
      </c>
      <c r="C418" s="278">
        <v>20735.55</v>
      </c>
      <c r="D418" s="279">
        <v>20691.850000000002</v>
      </c>
      <c r="E418" s="279">
        <v>20533.700000000004</v>
      </c>
      <c r="F418" s="279">
        <v>20331.850000000002</v>
      </c>
      <c r="G418" s="279">
        <v>20173.700000000004</v>
      </c>
      <c r="H418" s="279">
        <v>20893.700000000004</v>
      </c>
      <c r="I418" s="279">
        <v>21051.850000000006</v>
      </c>
      <c r="J418" s="279">
        <v>21253.700000000004</v>
      </c>
      <c r="K418" s="277">
        <v>20850</v>
      </c>
      <c r="L418" s="277">
        <v>20490</v>
      </c>
      <c r="M418" s="277">
        <v>0.63460000000000005</v>
      </c>
    </row>
    <row r="419" spans="1:13">
      <c r="A419" s="268">
        <v>409</v>
      </c>
      <c r="B419" s="277" t="s">
        <v>520</v>
      </c>
      <c r="C419" s="278">
        <v>896.8</v>
      </c>
      <c r="D419" s="279">
        <v>893.09999999999991</v>
      </c>
      <c r="E419" s="279">
        <v>875.04999999999984</v>
      </c>
      <c r="F419" s="279">
        <v>853.3</v>
      </c>
      <c r="G419" s="279">
        <v>835.24999999999989</v>
      </c>
      <c r="H419" s="279">
        <v>914.8499999999998</v>
      </c>
      <c r="I419" s="279">
        <v>932.9</v>
      </c>
      <c r="J419" s="279">
        <v>954.64999999999975</v>
      </c>
      <c r="K419" s="277">
        <v>911.15</v>
      </c>
      <c r="L419" s="277">
        <v>871.35</v>
      </c>
      <c r="M419" s="277">
        <v>0.16012000000000001</v>
      </c>
    </row>
    <row r="420" spans="1:13">
      <c r="A420" s="268">
        <v>410</v>
      </c>
      <c r="B420" s="277" t="s">
        <v>174</v>
      </c>
      <c r="C420" s="278">
        <v>1294.05</v>
      </c>
      <c r="D420" s="279">
        <v>1287.1333333333334</v>
      </c>
      <c r="E420" s="279">
        <v>1275.2666666666669</v>
      </c>
      <c r="F420" s="279">
        <v>1256.4833333333333</v>
      </c>
      <c r="G420" s="279">
        <v>1244.6166666666668</v>
      </c>
      <c r="H420" s="279">
        <v>1305.916666666667</v>
      </c>
      <c r="I420" s="279">
        <v>1317.7833333333333</v>
      </c>
      <c r="J420" s="279">
        <v>1336.5666666666671</v>
      </c>
      <c r="K420" s="277">
        <v>1299</v>
      </c>
      <c r="L420" s="277">
        <v>1268.3499999999999</v>
      </c>
      <c r="M420" s="277">
        <v>6.24397</v>
      </c>
    </row>
    <row r="421" spans="1:13">
      <c r="A421" s="268">
        <v>411</v>
      </c>
      <c r="B421" s="277" t="s">
        <v>515</v>
      </c>
      <c r="C421" s="278">
        <v>363.1</v>
      </c>
      <c r="D421" s="279">
        <v>365.81666666666666</v>
      </c>
      <c r="E421" s="279">
        <v>359.7833333333333</v>
      </c>
      <c r="F421" s="279">
        <v>356.46666666666664</v>
      </c>
      <c r="G421" s="279">
        <v>350.43333333333328</v>
      </c>
      <c r="H421" s="279">
        <v>369.13333333333333</v>
      </c>
      <c r="I421" s="279">
        <v>375.16666666666674</v>
      </c>
      <c r="J421" s="279">
        <v>378.48333333333335</v>
      </c>
      <c r="K421" s="277">
        <v>371.85</v>
      </c>
      <c r="L421" s="277">
        <v>362.5</v>
      </c>
      <c r="M421" s="277">
        <v>0.71209</v>
      </c>
    </row>
    <row r="422" spans="1:13">
      <c r="A422" s="268">
        <v>412</v>
      </c>
      <c r="B422" s="277" t="s">
        <v>510</v>
      </c>
      <c r="C422" s="278">
        <v>21.65</v>
      </c>
      <c r="D422" s="279">
        <v>21.716666666666669</v>
      </c>
      <c r="E422" s="279">
        <v>21.583333333333336</v>
      </c>
      <c r="F422" s="279">
        <v>21.516666666666666</v>
      </c>
      <c r="G422" s="279">
        <v>21.383333333333333</v>
      </c>
      <c r="H422" s="279">
        <v>21.783333333333339</v>
      </c>
      <c r="I422" s="279">
        <v>21.916666666666671</v>
      </c>
      <c r="J422" s="279">
        <v>21.983333333333341</v>
      </c>
      <c r="K422" s="277">
        <v>21.85</v>
      </c>
      <c r="L422" s="277">
        <v>21.65</v>
      </c>
      <c r="M422" s="277">
        <v>7.4770300000000001</v>
      </c>
    </row>
    <row r="423" spans="1:13">
      <c r="A423" s="268">
        <v>413</v>
      </c>
      <c r="B423" s="277" t="s">
        <v>511</v>
      </c>
      <c r="C423" s="278">
        <v>1481.9</v>
      </c>
      <c r="D423" s="279">
        <v>1483.1666666666667</v>
      </c>
      <c r="E423" s="279">
        <v>1476.7333333333336</v>
      </c>
      <c r="F423" s="279">
        <v>1471.5666666666668</v>
      </c>
      <c r="G423" s="279">
        <v>1465.1333333333337</v>
      </c>
      <c r="H423" s="279">
        <v>1488.3333333333335</v>
      </c>
      <c r="I423" s="279">
        <v>1494.7666666666664</v>
      </c>
      <c r="J423" s="279">
        <v>1499.9333333333334</v>
      </c>
      <c r="K423" s="277">
        <v>1489.6</v>
      </c>
      <c r="L423" s="277">
        <v>1478</v>
      </c>
      <c r="M423" s="277">
        <v>5.0229999999999997E-2</v>
      </c>
    </row>
    <row r="424" spans="1:13">
      <c r="A424" s="268">
        <v>414</v>
      </c>
      <c r="B424" s="277" t="s">
        <v>521</v>
      </c>
      <c r="C424" s="278">
        <v>266.55</v>
      </c>
      <c r="D424" s="279">
        <v>263.95</v>
      </c>
      <c r="E424" s="279">
        <v>259.89999999999998</v>
      </c>
      <c r="F424" s="279">
        <v>253.25</v>
      </c>
      <c r="G424" s="279">
        <v>249.2</v>
      </c>
      <c r="H424" s="279">
        <v>270.59999999999997</v>
      </c>
      <c r="I424" s="279">
        <v>274.65000000000003</v>
      </c>
      <c r="J424" s="279">
        <v>281.29999999999995</v>
      </c>
      <c r="K424" s="277">
        <v>268</v>
      </c>
      <c r="L424" s="277">
        <v>257.3</v>
      </c>
      <c r="M424" s="277">
        <v>4.5000400000000003</v>
      </c>
    </row>
    <row r="425" spans="1:13">
      <c r="A425" s="268">
        <v>415</v>
      </c>
      <c r="B425" s="277" t="s">
        <v>522</v>
      </c>
      <c r="C425" s="278">
        <v>1069.6500000000001</v>
      </c>
      <c r="D425" s="279">
        <v>1069.8833333333334</v>
      </c>
      <c r="E425" s="279">
        <v>1059.7666666666669</v>
      </c>
      <c r="F425" s="279">
        <v>1049.8833333333334</v>
      </c>
      <c r="G425" s="279">
        <v>1039.7666666666669</v>
      </c>
      <c r="H425" s="279">
        <v>1079.7666666666669</v>
      </c>
      <c r="I425" s="279">
        <v>1089.8833333333332</v>
      </c>
      <c r="J425" s="279">
        <v>1099.7666666666669</v>
      </c>
      <c r="K425" s="277">
        <v>1080</v>
      </c>
      <c r="L425" s="277">
        <v>1060</v>
      </c>
      <c r="M425" s="277">
        <v>0.17238999999999999</v>
      </c>
    </row>
    <row r="426" spans="1:13">
      <c r="A426" s="268">
        <v>416</v>
      </c>
      <c r="B426" s="277" t="s">
        <v>523</v>
      </c>
      <c r="C426" s="278">
        <v>324.5</v>
      </c>
      <c r="D426" s="279">
        <v>328.16666666666669</v>
      </c>
      <c r="E426" s="279">
        <v>318.38333333333338</v>
      </c>
      <c r="F426" s="279">
        <v>312.26666666666671</v>
      </c>
      <c r="G426" s="279">
        <v>302.48333333333341</v>
      </c>
      <c r="H426" s="279">
        <v>334.28333333333336</v>
      </c>
      <c r="I426" s="279">
        <v>344.06666666666666</v>
      </c>
      <c r="J426" s="279">
        <v>350.18333333333334</v>
      </c>
      <c r="K426" s="277">
        <v>337.95</v>
      </c>
      <c r="L426" s="277">
        <v>322.05</v>
      </c>
      <c r="M426" s="277">
        <v>9.7151800000000001</v>
      </c>
    </row>
    <row r="427" spans="1:13">
      <c r="A427" s="268">
        <v>417</v>
      </c>
      <c r="B427" s="277" t="s">
        <v>524</v>
      </c>
      <c r="C427" s="278">
        <v>6.85</v>
      </c>
      <c r="D427" s="279">
        <v>6.8666666666666671</v>
      </c>
      <c r="E427" s="279">
        <v>6.7333333333333343</v>
      </c>
      <c r="F427" s="279">
        <v>6.6166666666666671</v>
      </c>
      <c r="G427" s="279">
        <v>6.4833333333333343</v>
      </c>
      <c r="H427" s="279">
        <v>6.9833333333333343</v>
      </c>
      <c r="I427" s="279">
        <v>7.1166666666666671</v>
      </c>
      <c r="J427" s="279">
        <v>7.2333333333333343</v>
      </c>
      <c r="K427" s="277">
        <v>7</v>
      </c>
      <c r="L427" s="277">
        <v>6.75</v>
      </c>
      <c r="M427" s="277">
        <v>89.422920000000005</v>
      </c>
    </row>
    <row r="428" spans="1:13">
      <c r="A428" s="268">
        <v>418</v>
      </c>
      <c r="B428" s="277" t="s">
        <v>2516</v>
      </c>
      <c r="C428" s="278">
        <v>607.54999999999995</v>
      </c>
      <c r="D428" s="279">
        <v>604.9</v>
      </c>
      <c r="E428" s="279">
        <v>584.9</v>
      </c>
      <c r="F428" s="279">
        <v>562.25</v>
      </c>
      <c r="G428" s="279">
        <v>542.25</v>
      </c>
      <c r="H428" s="279">
        <v>627.54999999999995</v>
      </c>
      <c r="I428" s="279">
        <v>647.54999999999995</v>
      </c>
      <c r="J428" s="279">
        <v>670.19999999999993</v>
      </c>
      <c r="K428" s="277">
        <v>624.9</v>
      </c>
      <c r="L428" s="277">
        <v>582.25</v>
      </c>
      <c r="M428" s="277">
        <v>1.8089999999999999</v>
      </c>
    </row>
    <row r="429" spans="1:13">
      <c r="A429" s="268">
        <v>419</v>
      </c>
      <c r="B429" s="277" t="s">
        <v>527</v>
      </c>
      <c r="C429" s="278">
        <v>175.1</v>
      </c>
      <c r="D429" s="279">
        <v>175.16666666666666</v>
      </c>
      <c r="E429" s="279">
        <v>172.48333333333332</v>
      </c>
      <c r="F429" s="279">
        <v>169.86666666666667</v>
      </c>
      <c r="G429" s="279">
        <v>167.18333333333334</v>
      </c>
      <c r="H429" s="279">
        <v>177.7833333333333</v>
      </c>
      <c r="I429" s="279">
        <v>180.46666666666664</v>
      </c>
      <c r="J429" s="279">
        <v>183.08333333333329</v>
      </c>
      <c r="K429" s="277">
        <v>177.85</v>
      </c>
      <c r="L429" s="277">
        <v>172.55</v>
      </c>
      <c r="M429" s="277">
        <v>8.4311000000000007</v>
      </c>
    </row>
    <row r="430" spans="1:13">
      <c r="A430" s="268">
        <v>420</v>
      </c>
      <c r="B430" s="277" t="s">
        <v>2525</v>
      </c>
      <c r="C430" s="286">
        <v>50.1</v>
      </c>
      <c r="D430" s="287">
        <v>50.166666666666664</v>
      </c>
      <c r="E430" s="287">
        <v>49.533333333333331</v>
      </c>
      <c r="F430" s="287">
        <v>48.966666666666669</v>
      </c>
      <c r="G430" s="287">
        <v>48.333333333333336</v>
      </c>
      <c r="H430" s="287">
        <v>50.733333333333327</v>
      </c>
      <c r="I430" s="287">
        <v>51.366666666666667</v>
      </c>
      <c r="J430" s="287">
        <v>51.933333333333323</v>
      </c>
      <c r="K430" s="288">
        <v>50.8</v>
      </c>
      <c r="L430" s="288">
        <v>49.6</v>
      </c>
      <c r="M430" s="288">
        <v>15.586959999999999</v>
      </c>
    </row>
    <row r="431" spans="1:13">
      <c r="A431" s="268">
        <v>421</v>
      </c>
      <c r="B431" s="277" t="s">
        <v>175</v>
      </c>
      <c r="C431" s="277">
        <v>4263</v>
      </c>
      <c r="D431" s="279">
        <v>4243.2666666666664</v>
      </c>
      <c r="E431" s="279">
        <v>4190.4333333333325</v>
      </c>
      <c r="F431" s="279">
        <v>4117.8666666666659</v>
      </c>
      <c r="G431" s="279">
        <v>4065.0333333333319</v>
      </c>
      <c r="H431" s="279">
        <v>4315.833333333333</v>
      </c>
      <c r="I431" s="279">
        <v>4368.666666666667</v>
      </c>
      <c r="J431" s="279">
        <v>4441.2333333333336</v>
      </c>
      <c r="K431" s="277">
        <v>4296.1000000000004</v>
      </c>
      <c r="L431" s="277">
        <v>4170.7</v>
      </c>
      <c r="M431" s="277">
        <v>3.0435699999999999</v>
      </c>
    </row>
    <row r="432" spans="1:13">
      <c r="A432" s="268">
        <v>422</v>
      </c>
      <c r="B432" s="277" t="s">
        <v>176</v>
      </c>
      <c r="C432" s="277">
        <v>639.04999999999995</v>
      </c>
      <c r="D432" s="279">
        <v>641.76666666666665</v>
      </c>
      <c r="E432" s="279">
        <v>630.33333333333326</v>
      </c>
      <c r="F432" s="279">
        <v>621.61666666666656</v>
      </c>
      <c r="G432" s="279">
        <v>610.18333333333317</v>
      </c>
      <c r="H432" s="279">
        <v>650.48333333333335</v>
      </c>
      <c r="I432" s="279">
        <v>661.91666666666674</v>
      </c>
      <c r="J432" s="279">
        <v>670.63333333333344</v>
      </c>
      <c r="K432" s="277">
        <v>653.20000000000005</v>
      </c>
      <c r="L432" s="277">
        <v>633.04999999999995</v>
      </c>
      <c r="M432" s="277">
        <v>33.870530000000002</v>
      </c>
    </row>
    <row r="433" spans="1:13">
      <c r="A433" s="268">
        <v>423</v>
      </c>
      <c r="B433" s="277" t="s">
        <v>177</v>
      </c>
      <c r="C433" s="277">
        <v>695.3</v>
      </c>
      <c r="D433" s="279">
        <v>704.44999999999993</v>
      </c>
      <c r="E433" s="279">
        <v>677.14999999999986</v>
      </c>
      <c r="F433" s="279">
        <v>658.99999999999989</v>
      </c>
      <c r="G433" s="279">
        <v>631.69999999999982</v>
      </c>
      <c r="H433" s="279">
        <v>722.59999999999991</v>
      </c>
      <c r="I433" s="279">
        <v>749.89999999999986</v>
      </c>
      <c r="J433" s="279">
        <v>768.05</v>
      </c>
      <c r="K433" s="277">
        <v>731.75</v>
      </c>
      <c r="L433" s="277">
        <v>686.3</v>
      </c>
      <c r="M433" s="277">
        <v>8.4629799999999999</v>
      </c>
    </row>
    <row r="434" spans="1:13">
      <c r="A434" s="268">
        <v>424</v>
      </c>
      <c r="B434" s="277" t="s">
        <v>525</v>
      </c>
      <c r="C434" s="277">
        <v>85.25</v>
      </c>
      <c r="D434" s="279">
        <v>85.45</v>
      </c>
      <c r="E434" s="279">
        <v>84.5</v>
      </c>
      <c r="F434" s="279">
        <v>83.75</v>
      </c>
      <c r="G434" s="279">
        <v>82.8</v>
      </c>
      <c r="H434" s="279">
        <v>86.2</v>
      </c>
      <c r="I434" s="279">
        <v>87.15000000000002</v>
      </c>
      <c r="J434" s="279">
        <v>87.9</v>
      </c>
      <c r="K434" s="277">
        <v>86.4</v>
      </c>
      <c r="L434" s="277">
        <v>84.7</v>
      </c>
      <c r="M434" s="277">
        <v>1.0860000000000001</v>
      </c>
    </row>
    <row r="435" spans="1:13">
      <c r="A435" s="268">
        <v>425</v>
      </c>
      <c r="B435" s="277" t="s">
        <v>281</v>
      </c>
      <c r="C435" s="277">
        <v>152.69999999999999</v>
      </c>
      <c r="D435" s="279">
        <v>153.13333333333333</v>
      </c>
      <c r="E435" s="279">
        <v>150.56666666666666</v>
      </c>
      <c r="F435" s="279">
        <v>148.43333333333334</v>
      </c>
      <c r="G435" s="279">
        <v>145.86666666666667</v>
      </c>
      <c r="H435" s="279">
        <v>155.26666666666665</v>
      </c>
      <c r="I435" s="279">
        <v>157.83333333333331</v>
      </c>
      <c r="J435" s="279">
        <v>159.96666666666664</v>
      </c>
      <c r="K435" s="277">
        <v>155.69999999999999</v>
      </c>
      <c r="L435" s="277">
        <v>151</v>
      </c>
      <c r="M435" s="277">
        <v>8.4501299999999997</v>
      </c>
    </row>
    <row r="436" spans="1:13">
      <c r="A436" s="268">
        <v>426</v>
      </c>
      <c r="B436" s="277" t="s">
        <v>526</v>
      </c>
      <c r="C436" s="277">
        <v>462.15</v>
      </c>
      <c r="D436" s="279">
        <v>464.95</v>
      </c>
      <c r="E436" s="279">
        <v>455.2</v>
      </c>
      <c r="F436" s="279">
        <v>448.25</v>
      </c>
      <c r="G436" s="279">
        <v>438.5</v>
      </c>
      <c r="H436" s="279">
        <v>471.9</v>
      </c>
      <c r="I436" s="279">
        <v>481.65</v>
      </c>
      <c r="J436" s="279">
        <v>488.59999999999997</v>
      </c>
      <c r="K436" s="277">
        <v>474.7</v>
      </c>
      <c r="L436" s="277">
        <v>458</v>
      </c>
      <c r="M436" s="277">
        <v>1.3188899999999999</v>
      </c>
    </row>
    <row r="437" spans="1:13">
      <c r="A437" s="268">
        <v>427</v>
      </c>
      <c r="B437" s="277" t="s">
        <v>3387</v>
      </c>
      <c r="C437" s="277">
        <v>283.60000000000002</v>
      </c>
      <c r="D437" s="279">
        <v>285.95</v>
      </c>
      <c r="E437" s="279">
        <v>280.64999999999998</v>
      </c>
      <c r="F437" s="279">
        <v>277.7</v>
      </c>
      <c r="G437" s="279">
        <v>272.39999999999998</v>
      </c>
      <c r="H437" s="279">
        <v>288.89999999999998</v>
      </c>
      <c r="I437" s="279">
        <v>294.20000000000005</v>
      </c>
      <c r="J437" s="279">
        <v>297.14999999999998</v>
      </c>
      <c r="K437" s="277">
        <v>291.25</v>
      </c>
      <c r="L437" s="277">
        <v>283</v>
      </c>
      <c r="M437" s="277">
        <v>3.4906100000000002</v>
      </c>
    </row>
    <row r="438" spans="1:13">
      <c r="A438" s="268">
        <v>428</v>
      </c>
      <c r="B438" s="277" t="s">
        <v>529</v>
      </c>
      <c r="C438" s="277">
        <v>1298.7</v>
      </c>
      <c r="D438" s="279">
        <v>1305.8666666666668</v>
      </c>
      <c r="E438" s="279">
        <v>1282.8333333333335</v>
      </c>
      <c r="F438" s="279">
        <v>1266.9666666666667</v>
      </c>
      <c r="G438" s="279">
        <v>1243.9333333333334</v>
      </c>
      <c r="H438" s="279">
        <v>1321.7333333333336</v>
      </c>
      <c r="I438" s="279">
        <v>1344.7666666666669</v>
      </c>
      <c r="J438" s="279">
        <v>1360.6333333333337</v>
      </c>
      <c r="K438" s="277">
        <v>1328.9</v>
      </c>
      <c r="L438" s="277">
        <v>1290</v>
      </c>
      <c r="M438" s="277">
        <v>0.23236000000000001</v>
      </c>
    </row>
    <row r="439" spans="1:13">
      <c r="A439" s="268">
        <v>429</v>
      </c>
      <c r="B439" s="277" t="s">
        <v>530</v>
      </c>
      <c r="C439" s="277">
        <v>439.85</v>
      </c>
      <c r="D439" s="279">
        <v>440.93333333333334</v>
      </c>
      <c r="E439" s="279">
        <v>434.16666666666669</v>
      </c>
      <c r="F439" s="279">
        <v>428.48333333333335</v>
      </c>
      <c r="G439" s="279">
        <v>421.7166666666667</v>
      </c>
      <c r="H439" s="279">
        <v>446.61666666666667</v>
      </c>
      <c r="I439" s="279">
        <v>453.38333333333333</v>
      </c>
      <c r="J439" s="279">
        <v>459.06666666666666</v>
      </c>
      <c r="K439" s="277">
        <v>447.7</v>
      </c>
      <c r="L439" s="277">
        <v>435.25</v>
      </c>
      <c r="M439" s="277">
        <v>1.0691200000000001</v>
      </c>
    </row>
    <row r="440" spans="1:13">
      <c r="A440" s="268">
        <v>430</v>
      </c>
      <c r="B440" s="277" t="s">
        <v>178</v>
      </c>
      <c r="C440" s="277">
        <v>524.1</v>
      </c>
      <c r="D440" s="279">
        <v>520.61666666666667</v>
      </c>
      <c r="E440" s="279">
        <v>515.23333333333335</v>
      </c>
      <c r="F440" s="279">
        <v>506.36666666666667</v>
      </c>
      <c r="G440" s="279">
        <v>500.98333333333335</v>
      </c>
      <c r="H440" s="279">
        <v>529.48333333333335</v>
      </c>
      <c r="I440" s="279">
        <v>534.86666666666679</v>
      </c>
      <c r="J440" s="279">
        <v>543.73333333333335</v>
      </c>
      <c r="K440" s="277">
        <v>526</v>
      </c>
      <c r="L440" s="277">
        <v>511.75</v>
      </c>
      <c r="M440" s="277">
        <v>93.927589999999995</v>
      </c>
    </row>
    <row r="441" spans="1:13">
      <c r="A441" s="268">
        <v>431</v>
      </c>
      <c r="B441" s="277" t="s">
        <v>531</v>
      </c>
      <c r="C441" s="277">
        <v>256.25</v>
      </c>
      <c r="D441" s="279">
        <v>255</v>
      </c>
      <c r="E441" s="279">
        <v>252.25</v>
      </c>
      <c r="F441" s="279">
        <v>248.25</v>
      </c>
      <c r="G441" s="279">
        <v>245.5</v>
      </c>
      <c r="H441" s="279">
        <v>259</v>
      </c>
      <c r="I441" s="279">
        <v>261.75</v>
      </c>
      <c r="J441" s="279">
        <v>265.75</v>
      </c>
      <c r="K441" s="277">
        <v>257.75</v>
      </c>
      <c r="L441" s="277">
        <v>251</v>
      </c>
      <c r="M441" s="277">
        <v>4.5935899999999998</v>
      </c>
    </row>
    <row r="442" spans="1:13">
      <c r="A442" s="268">
        <v>432</v>
      </c>
      <c r="B442" s="277" t="s">
        <v>179</v>
      </c>
      <c r="C442" s="277">
        <v>466.6</v>
      </c>
      <c r="D442" s="279">
        <v>468.76666666666665</v>
      </c>
      <c r="E442" s="279">
        <v>461.13333333333333</v>
      </c>
      <c r="F442" s="279">
        <v>455.66666666666669</v>
      </c>
      <c r="G442" s="279">
        <v>448.03333333333336</v>
      </c>
      <c r="H442" s="279">
        <v>474.23333333333329</v>
      </c>
      <c r="I442" s="279">
        <v>481.86666666666662</v>
      </c>
      <c r="J442" s="279">
        <v>487.33333333333326</v>
      </c>
      <c r="K442" s="277">
        <v>476.4</v>
      </c>
      <c r="L442" s="277">
        <v>463.3</v>
      </c>
      <c r="M442" s="277">
        <v>24.629270000000002</v>
      </c>
    </row>
    <row r="443" spans="1:13">
      <c r="A443" s="268">
        <v>433</v>
      </c>
      <c r="B443" s="277" t="s">
        <v>532</v>
      </c>
      <c r="C443" s="277">
        <v>197.95</v>
      </c>
      <c r="D443" s="279">
        <v>199.31666666666669</v>
      </c>
      <c r="E443" s="279">
        <v>193.63333333333338</v>
      </c>
      <c r="F443" s="279">
        <v>189.31666666666669</v>
      </c>
      <c r="G443" s="279">
        <v>183.63333333333338</v>
      </c>
      <c r="H443" s="279">
        <v>203.63333333333338</v>
      </c>
      <c r="I443" s="279">
        <v>209.31666666666672</v>
      </c>
      <c r="J443" s="279">
        <v>213.63333333333338</v>
      </c>
      <c r="K443" s="277">
        <v>205</v>
      </c>
      <c r="L443" s="277">
        <v>195</v>
      </c>
      <c r="M443" s="277">
        <v>1.5357400000000001</v>
      </c>
    </row>
    <row r="444" spans="1:13">
      <c r="A444" s="268">
        <v>434</v>
      </c>
      <c r="B444" s="277" t="s">
        <v>533</v>
      </c>
      <c r="C444" s="277">
        <v>1332.85</v>
      </c>
      <c r="D444" s="279">
        <v>1337.5333333333333</v>
      </c>
      <c r="E444" s="279">
        <v>1320.3166666666666</v>
      </c>
      <c r="F444" s="279">
        <v>1307.7833333333333</v>
      </c>
      <c r="G444" s="279">
        <v>1290.5666666666666</v>
      </c>
      <c r="H444" s="279">
        <v>1350.0666666666666</v>
      </c>
      <c r="I444" s="279">
        <v>1367.2833333333333</v>
      </c>
      <c r="J444" s="279">
        <v>1379.8166666666666</v>
      </c>
      <c r="K444" s="277">
        <v>1354.75</v>
      </c>
      <c r="L444" s="277">
        <v>1325</v>
      </c>
      <c r="M444" s="277">
        <v>3.7855599999999998</v>
      </c>
    </row>
    <row r="445" spans="1:13">
      <c r="A445" s="268">
        <v>435</v>
      </c>
      <c r="B445" s="277" t="s">
        <v>534</v>
      </c>
      <c r="C445" s="277">
        <v>2.9</v>
      </c>
      <c r="D445" s="279">
        <v>2.9333333333333336</v>
      </c>
      <c r="E445" s="279">
        <v>2.8666666666666671</v>
      </c>
      <c r="F445" s="279">
        <v>2.8333333333333335</v>
      </c>
      <c r="G445" s="279">
        <v>2.7666666666666671</v>
      </c>
      <c r="H445" s="279">
        <v>2.9666666666666672</v>
      </c>
      <c r="I445" s="279">
        <v>3.0333333333333337</v>
      </c>
      <c r="J445" s="279">
        <v>3.0666666666666673</v>
      </c>
      <c r="K445" s="277">
        <v>3</v>
      </c>
      <c r="L445" s="277">
        <v>2.9</v>
      </c>
      <c r="M445" s="277">
        <v>73.121719999999996</v>
      </c>
    </row>
    <row r="446" spans="1:13">
      <c r="A446" s="268">
        <v>436</v>
      </c>
      <c r="B446" s="277" t="s">
        <v>535</v>
      </c>
      <c r="C446" s="277">
        <v>130.19999999999999</v>
      </c>
      <c r="D446" s="279">
        <v>129.48333333333332</v>
      </c>
      <c r="E446" s="279">
        <v>127.96666666666664</v>
      </c>
      <c r="F446" s="279">
        <v>125.73333333333332</v>
      </c>
      <c r="G446" s="279">
        <v>124.21666666666664</v>
      </c>
      <c r="H446" s="279">
        <v>131.71666666666664</v>
      </c>
      <c r="I446" s="279">
        <v>133.23333333333335</v>
      </c>
      <c r="J446" s="279">
        <v>135.46666666666664</v>
      </c>
      <c r="K446" s="277">
        <v>131</v>
      </c>
      <c r="L446" s="277">
        <v>127.25</v>
      </c>
      <c r="M446" s="277">
        <v>1.1870799999999999</v>
      </c>
    </row>
    <row r="447" spans="1:13">
      <c r="A447" s="268">
        <v>437</v>
      </c>
      <c r="B447" s="277" t="s">
        <v>2593</v>
      </c>
      <c r="C447" s="277">
        <v>217.2</v>
      </c>
      <c r="D447" s="279">
        <v>218.70000000000002</v>
      </c>
      <c r="E447" s="279">
        <v>214.60000000000002</v>
      </c>
      <c r="F447" s="279">
        <v>212</v>
      </c>
      <c r="G447" s="279">
        <v>207.9</v>
      </c>
      <c r="H447" s="279">
        <v>221.30000000000004</v>
      </c>
      <c r="I447" s="279">
        <v>225.4</v>
      </c>
      <c r="J447" s="279">
        <v>228.00000000000006</v>
      </c>
      <c r="K447" s="277">
        <v>222.8</v>
      </c>
      <c r="L447" s="277">
        <v>216.1</v>
      </c>
      <c r="M447" s="277">
        <v>1.15967</v>
      </c>
    </row>
    <row r="448" spans="1:13">
      <c r="A448" s="268">
        <v>438</v>
      </c>
      <c r="B448" s="277" t="s">
        <v>536</v>
      </c>
      <c r="C448" s="277">
        <v>860.25</v>
      </c>
      <c r="D448" s="279">
        <v>858.88333333333321</v>
      </c>
      <c r="E448" s="279">
        <v>851.9166666666664</v>
      </c>
      <c r="F448" s="279">
        <v>843.58333333333314</v>
      </c>
      <c r="G448" s="279">
        <v>836.61666666666633</v>
      </c>
      <c r="H448" s="279">
        <v>867.21666666666647</v>
      </c>
      <c r="I448" s="279">
        <v>874.18333333333317</v>
      </c>
      <c r="J448" s="279">
        <v>882.51666666666654</v>
      </c>
      <c r="K448" s="277">
        <v>865.85</v>
      </c>
      <c r="L448" s="277">
        <v>850.55</v>
      </c>
      <c r="M448" s="277">
        <v>0.55978000000000006</v>
      </c>
    </row>
    <row r="449" spans="1:13">
      <c r="A449" s="268">
        <v>439</v>
      </c>
      <c r="B449" s="277" t="s">
        <v>282</v>
      </c>
      <c r="C449" s="277">
        <v>553.79999999999995</v>
      </c>
      <c r="D449" s="279">
        <v>559</v>
      </c>
      <c r="E449" s="279">
        <v>546</v>
      </c>
      <c r="F449" s="279">
        <v>538.20000000000005</v>
      </c>
      <c r="G449" s="279">
        <v>525.20000000000005</v>
      </c>
      <c r="H449" s="279">
        <v>566.79999999999995</v>
      </c>
      <c r="I449" s="279">
        <v>579.79999999999995</v>
      </c>
      <c r="J449" s="279">
        <v>587.59999999999991</v>
      </c>
      <c r="K449" s="277">
        <v>572</v>
      </c>
      <c r="L449" s="277">
        <v>551.20000000000005</v>
      </c>
      <c r="M449" s="277">
        <v>9.3243100000000005</v>
      </c>
    </row>
    <row r="450" spans="1:13">
      <c r="A450" s="268">
        <v>440</v>
      </c>
      <c r="B450" s="277" t="s">
        <v>542</v>
      </c>
      <c r="C450" s="277">
        <v>46.3</v>
      </c>
      <c r="D450" s="279">
        <v>46.966666666666669</v>
      </c>
      <c r="E450" s="279">
        <v>45.233333333333334</v>
      </c>
      <c r="F450" s="279">
        <v>44.166666666666664</v>
      </c>
      <c r="G450" s="279">
        <v>42.43333333333333</v>
      </c>
      <c r="H450" s="279">
        <v>48.033333333333339</v>
      </c>
      <c r="I450" s="279">
        <v>49.766666666666673</v>
      </c>
      <c r="J450" s="279">
        <v>50.833333333333343</v>
      </c>
      <c r="K450" s="277">
        <v>48.7</v>
      </c>
      <c r="L450" s="277">
        <v>45.9</v>
      </c>
      <c r="M450" s="277">
        <v>5.1291500000000001</v>
      </c>
    </row>
    <row r="451" spans="1:13">
      <c r="A451" s="268">
        <v>441</v>
      </c>
      <c r="B451" s="277" t="s">
        <v>2608</v>
      </c>
      <c r="C451" s="277">
        <v>10574.75</v>
      </c>
      <c r="D451" s="279">
        <v>10641.583333333334</v>
      </c>
      <c r="E451" s="279">
        <v>10433.166666666668</v>
      </c>
      <c r="F451" s="279">
        <v>10291.583333333334</v>
      </c>
      <c r="G451" s="279">
        <v>10083.166666666668</v>
      </c>
      <c r="H451" s="279">
        <v>10783.166666666668</v>
      </c>
      <c r="I451" s="279">
        <v>10991.583333333336</v>
      </c>
      <c r="J451" s="279">
        <v>11133.166666666668</v>
      </c>
      <c r="K451" s="277">
        <v>10850</v>
      </c>
      <c r="L451" s="277">
        <v>10500</v>
      </c>
      <c r="M451" s="277">
        <v>1.533E-2</v>
      </c>
    </row>
    <row r="452" spans="1:13">
      <c r="A452" s="268">
        <v>442</v>
      </c>
      <c r="B452" s="277" t="s">
        <v>2613</v>
      </c>
      <c r="C452" s="277">
        <v>877.45</v>
      </c>
      <c r="D452" s="279">
        <v>868.18333333333339</v>
      </c>
      <c r="E452" s="279">
        <v>854.51666666666677</v>
      </c>
      <c r="F452" s="279">
        <v>831.58333333333337</v>
      </c>
      <c r="G452" s="279">
        <v>817.91666666666674</v>
      </c>
      <c r="H452" s="279">
        <v>891.11666666666679</v>
      </c>
      <c r="I452" s="279">
        <v>904.7833333333333</v>
      </c>
      <c r="J452" s="279">
        <v>927.71666666666681</v>
      </c>
      <c r="K452" s="277">
        <v>881.85</v>
      </c>
      <c r="L452" s="277">
        <v>845.25</v>
      </c>
      <c r="M452" s="277">
        <v>1.8647199999999999</v>
      </c>
    </row>
    <row r="453" spans="1:13">
      <c r="A453" s="268">
        <v>443</v>
      </c>
      <c r="B453" s="277" t="s">
        <v>3464</v>
      </c>
      <c r="C453" s="277">
        <v>488.25</v>
      </c>
      <c r="D453" s="279">
        <v>493.84999999999997</v>
      </c>
      <c r="E453" s="279">
        <v>479.39999999999992</v>
      </c>
      <c r="F453" s="279">
        <v>470.54999999999995</v>
      </c>
      <c r="G453" s="279">
        <v>456.09999999999991</v>
      </c>
      <c r="H453" s="279">
        <v>502.69999999999993</v>
      </c>
      <c r="I453" s="279">
        <v>517.15</v>
      </c>
      <c r="J453" s="279">
        <v>526</v>
      </c>
      <c r="K453" s="277">
        <v>508.3</v>
      </c>
      <c r="L453" s="277">
        <v>485</v>
      </c>
      <c r="M453" s="277">
        <v>54.198039999999999</v>
      </c>
    </row>
    <row r="454" spans="1:13">
      <c r="A454" s="268">
        <v>444</v>
      </c>
      <c r="B454" s="277" t="s">
        <v>182</v>
      </c>
      <c r="C454" s="277">
        <v>1401.45</v>
      </c>
      <c r="D454" s="279">
        <v>1410.4333333333334</v>
      </c>
      <c r="E454" s="279">
        <v>1383.0166666666669</v>
      </c>
      <c r="F454" s="279">
        <v>1364.5833333333335</v>
      </c>
      <c r="G454" s="279">
        <v>1337.166666666667</v>
      </c>
      <c r="H454" s="279">
        <v>1428.8666666666668</v>
      </c>
      <c r="I454" s="279">
        <v>1456.2833333333333</v>
      </c>
      <c r="J454" s="279">
        <v>1474.7166666666667</v>
      </c>
      <c r="K454" s="277">
        <v>1437.85</v>
      </c>
      <c r="L454" s="277">
        <v>1392</v>
      </c>
      <c r="M454" s="277">
        <v>9.1511800000000001</v>
      </c>
    </row>
    <row r="455" spans="1:13">
      <c r="A455" s="268">
        <v>445</v>
      </c>
      <c r="B455" s="277" t="s">
        <v>543</v>
      </c>
      <c r="C455" s="277">
        <v>877.5</v>
      </c>
      <c r="D455" s="279">
        <v>887.5</v>
      </c>
      <c r="E455" s="279">
        <v>865</v>
      </c>
      <c r="F455" s="279">
        <v>852.5</v>
      </c>
      <c r="G455" s="279">
        <v>830</v>
      </c>
      <c r="H455" s="279">
        <v>900</v>
      </c>
      <c r="I455" s="279">
        <v>922.5</v>
      </c>
      <c r="J455" s="279">
        <v>935</v>
      </c>
      <c r="K455" s="277">
        <v>910</v>
      </c>
      <c r="L455" s="277">
        <v>875</v>
      </c>
      <c r="M455" s="277">
        <v>0.23197999999999999</v>
      </c>
    </row>
    <row r="456" spans="1:13">
      <c r="A456" s="268">
        <v>446</v>
      </c>
      <c r="B456" s="277" t="s">
        <v>183</v>
      </c>
      <c r="C456" s="277">
        <v>140.94999999999999</v>
      </c>
      <c r="D456" s="279">
        <v>141.35</v>
      </c>
      <c r="E456" s="279">
        <v>139.19999999999999</v>
      </c>
      <c r="F456" s="279">
        <v>137.44999999999999</v>
      </c>
      <c r="G456" s="279">
        <v>135.29999999999998</v>
      </c>
      <c r="H456" s="279">
        <v>143.1</v>
      </c>
      <c r="I456" s="279">
        <v>145.25000000000003</v>
      </c>
      <c r="J456" s="279">
        <v>147</v>
      </c>
      <c r="K456" s="277">
        <v>143.5</v>
      </c>
      <c r="L456" s="277">
        <v>139.6</v>
      </c>
      <c r="M456" s="277">
        <v>409.43141000000003</v>
      </c>
    </row>
    <row r="457" spans="1:13">
      <c r="A457" s="268">
        <v>447</v>
      </c>
      <c r="B457" s="277" t="s">
        <v>184</v>
      </c>
      <c r="C457" s="277">
        <v>62.8</v>
      </c>
      <c r="D457" s="279">
        <v>63.366666666666667</v>
      </c>
      <c r="E457" s="279">
        <v>61.933333333333337</v>
      </c>
      <c r="F457" s="279">
        <v>61.06666666666667</v>
      </c>
      <c r="G457" s="279">
        <v>59.63333333333334</v>
      </c>
      <c r="H457" s="279">
        <v>64.233333333333334</v>
      </c>
      <c r="I457" s="279">
        <v>65.666666666666657</v>
      </c>
      <c r="J457" s="279">
        <v>66.533333333333331</v>
      </c>
      <c r="K457" s="277">
        <v>64.8</v>
      </c>
      <c r="L457" s="277">
        <v>62.5</v>
      </c>
      <c r="M457" s="277">
        <v>26.0456</v>
      </c>
    </row>
    <row r="458" spans="1:13">
      <c r="A458" s="268">
        <v>448</v>
      </c>
      <c r="B458" s="277" t="s">
        <v>185</v>
      </c>
      <c r="C458" s="277">
        <v>55</v>
      </c>
      <c r="D458" s="279">
        <v>55.083333333333336</v>
      </c>
      <c r="E458" s="279">
        <v>53.666666666666671</v>
      </c>
      <c r="F458" s="279">
        <v>52.333333333333336</v>
      </c>
      <c r="G458" s="279">
        <v>50.916666666666671</v>
      </c>
      <c r="H458" s="279">
        <v>56.416666666666671</v>
      </c>
      <c r="I458" s="279">
        <v>57.833333333333343</v>
      </c>
      <c r="J458" s="279">
        <v>59.166666666666671</v>
      </c>
      <c r="K458" s="277">
        <v>56.5</v>
      </c>
      <c r="L458" s="277">
        <v>53.75</v>
      </c>
      <c r="M458" s="277">
        <v>167.37370000000001</v>
      </c>
    </row>
    <row r="459" spans="1:13">
      <c r="A459" s="268">
        <v>449</v>
      </c>
      <c r="B459" s="277" t="s">
        <v>186</v>
      </c>
      <c r="C459" s="277">
        <v>373.65</v>
      </c>
      <c r="D459" s="279">
        <v>376.11666666666662</v>
      </c>
      <c r="E459" s="279">
        <v>369.23333333333323</v>
      </c>
      <c r="F459" s="279">
        <v>364.81666666666661</v>
      </c>
      <c r="G459" s="279">
        <v>357.93333333333322</v>
      </c>
      <c r="H459" s="279">
        <v>380.53333333333325</v>
      </c>
      <c r="I459" s="279">
        <v>387.41666666666657</v>
      </c>
      <c r="J459" s="279">
        <v>391.83333333333326</v>
      </c>
      <c r="K459" s="277">
        <v>383</v>
      </c>
      <c r="L459" s="277">
        <v>371.7</v>
      </c>
      <c r="M459" s="277">
        <v>141.11169000000001</v>
      </c>
    </row>
    <row r="460" spans="1:13">
      <c r="A460" s="268">
        <v>450</v>
      </c>
      <c r="B460" s="277" t="s">
        <v>2624</v>
      </c>
      <c r="C460" s="277">
        <v>21.9</v>
      </c>
      <c r="D460" s="279">
        <v>22.016666666666666</v>
      </c>
      <c r="E460" s="279">
        <v>21.583333333333332</v>
      </c>
      <c r="F460" s="279">
        <v>21.266666666666666</v>
      </c>
      <c r="G460" s="279">
        <v>20.833333333333332</v>
      </c>
      <c r="H460" s="279">
        <v>22.333333333333332</v>
      </c>
      <c r="I460" s="279">
        <v>22.766666666666669</v>
      </c>
      <c r="J460" s="279">
        <v>23.083333333333332</v>
      </c>
      <c r="K460" s="277">
        <v>22.45</v>
      </c>
      <c r="L460" s="277">
        <v>21.7</v>
      </c>
      <c r="M460" s="277">
        <v>14.68657</v>
      </c>
    </row>
    <row r="461" spans="1:13">
      <c r="A461" s="268">
        <v>451</v>
      </c>
      <c r="B461" s="277" t="s">
        <v>537</v>
      </c>
      <c r="C461" s="277">
        <v>785.4</v>
      </c>
      <c r="D461" s="279">
        <v>786.68333333333339</v>
      </c>
      <c r="E461" s="279">
        <v>773.71666666666681</v>
      </c>
      <c r="F461" s="279">
        <v>762.03333333333342</v>
      </c>
      <c r="G461" s="279">
        <v>749.06666666666683</v>
      </c>
      <c r="H461" s="279">
        <v>798.36666666666679</v>
      </c>
      <c r="I461" s="279">
        <v>811.33333333333348</v>
      </c>
      <c r="J461" s="279">
        <v>823.01666666666677</v>
      </c>
      <c r="K461" s="277">
        <v>799.65</v>
      </c>
      <c r="L461" s="277">
        <v>775</v>
      </c>
      <c r="M461" s="277">
        <v>0.10174</v>
      </c>
    </row>
    <row r="462" spans="1:13">
      <c r="A462" s="268">
        <v>452</v>
      </c>
      <c r="B462" s="277" t="s">
        <v>538</v>
      </c>
      <c r="C462" s="277">
        <v>382.2</v>
      </c>
      <c r="D462" s="279">
        <v>387.7166666666667</v>
      </c>
      <c r="E462" s="279">
        <v>375.48333333333341</v>
      </c>
      <c r="F462" s="279">
        <v>368.76666666666671</v>
      </c>
      <c r="G462" s="279">
        <v>356.53333333333342</v>
      </c>
      <c r="H462" s="279">
        <v>394.43333333333339</v>
      </c>
      <c r="I462" s="279">
        <v>406.66666666666674</v>
      </c>
      <c r="J462" s="279">
        <v>413.38333333333338</v>
      </c>
      <c r="K462" s="277">
        <v>399.95</v>
      </c>
      <c r="L462" s="277">
        <v>381</v>
      </c>
      <c r="M462" s="277">
        <v>0.14706</v>
      </c>
    </row>
    <row r="463" spans="1:13">
      <c r="A463" s="268">
        <v>453</v>
      </c>
      <c r="B463" s="277" t="s">
        <v>187</v>
      </c>
      <c r="C463" s="277">
        <v>2825.7</v>
      </c>
      <c r="D463" s="279">
        <v>2836.9</v>
      </c>
      <c r="E463" s="279">
        <v>2788.8</v>
      </c>
      <c r="F463" s="279">
        <v>2751.9</v>
      </c>
      <c r="G463" s="279">
        <v>2703.8</v>
      </c>
      <c r="H463" s="279">
        <v>2873.8</v>
      </c>
      <c r="I463" s="279">
        <v>2921.8999999999996</v>
      </c>
      <c r="J463" s="279">
        <v>2958.8</v>
      </c>
      <c r="K463" s="277">
        <v>2885</v>
      </c>
      <c r="L463" s="277">
        <v>2800</v>
      </c>
      <c r="M463" s="277">
        <v>198.39825999999999</v>
      </c>
    </row>
    <row r="464" spans="1:13">
      <c r="A464" s="268">
        <v>454</v>
      </c>
      <c r="B464" s="277" t="s">
        <v>544</v>
      </c>
      <c r="C464" s="277">
        <v>2362.6</v>
      </c>
      <c r="D464" s="279">
        <v>2349.85</v>
      </c>
      <c r="E464" s="279">
        <v>2313.8999999999996</v>
      </c>
      <c r="F464" s="279">
        <v>2265.1999999999998</v>
      </c>
      <c r="G464" s="279">
        <v>2229.2499999999995</v>
      </c>
      <c r="H464" s="279">
        <v>2398.5499999999997</v>
      </c>
      <c r="I464" s="279">
        <v>2434.4999999999995</v>
      </c>
      <c r="J464" s="279">
        <v>2483.1999999999998</v>
      </c>
      <c r="K464" s="277">
        <v>2385.8000000000002</v>
      </c>
      <c r="L464" s="277">
        <v>2301.15</v>
      </c>
      <c r="M464" s="277">
        <v>0.51392000000000004</v>
      </c>
    </row>
    <row r="465" spans="1:13">
      <c r="A465" s="268">
        <v>455</v>
      </c>
      <c r="B465" s="277" t="s">
        <v>188</v>
      </c>
      <c r="C465" s="277">
        <v>860.3</v>
      </c>
      <c r="D465" s="279">
        <v>868.5</v>
      </c>
      <c r="E465" s="279">
        <v>849.45</v>
      </c>
      <c r="F465" s="279">
        <v>838.6</v>
      </c>
      <c r="G465" s="279">
        <v>819.55000000000007</v>
      </c>
      <c r="H465" s="279">
        <v>879.35</v>
      </c>
      <c r="I465" s="279">
        <v>898.4</v>
      </c>
      <c r="J465" s="279">
        <v>909.25</v>
      </c>
      <c r="K465" s="277">
        <v>887.55</v>
      </c>
      <c r="L465" s="277">
        <v>857.65</v>
      </c>
      <c r="M465" s="277">
        <v>113.9885</v>
      </c>
    </row>
    <row r="466" spans="1:13">
      <c r="A466" s="268">
        <v>456</v>
      </c>
      <c r="B466" s="277" t="s">
        <v>546</v>
      </c>
      <c r="C466" s="277">
        <v>729.5</v>
      </c>
      <c r="D466" s="279">
        <v>737.5</v>
      </c>
      <c r="E466" s="279">
        <v>710.3</v>
      </c>
      <c r="F466" s="279">
        <v>691.09999999999991</v>
      </c>
      <c r="G466" s="279">
        <v>663.89999999999986</v>
      </c>
      <c r="H466" s="279">
        <v>756.7</v>
      </c>
      <c r="I466" s="279">
        <v>783.90000000000009</v>
      </c>
      <c r="J466" s="279">
        <v>803.10000000000014</v>
      </c>
      <c r="K466" s="277">
        <v>764.7</v>
      </c>
      <c r="L466" s="277">
        <v>718.3</v>
      </c>
      <c r="M466" s="277">
        <v>2.9399600000000001</v>
      </c>
    </row>
    <row r="467" spans="1:13">
      <c r="A467" s="268">
        <v>457</v>
      </c>
      <c r="B467" s="277" t="s">
        <v>547</v>
      </c>
      <c r="C467" s="277">
        <v>1020.1</v>
      </c>
      <c r="D467" s="279">
        <v>1059.3666666666666</v>
      </c>
      <c r="E467" s="279">
        <v>968.73333333333312</v>
      </c>
      <c r="F467" s="279">
        <v>917.36666666666656</v>
      </c>
      <c r="G467" s="279">
        <v>826.73333333333312</v>
      </c>
      <c r="H467" s="279">
        <v>1110.7333333333331</v>
      </c>
      <c r="I467" s="279">
        <v>1201.3666666666668</v>
      </c>
      <c r="J467" s="279">
        <v>1252.7333333333331</v>
      </c>
      <c r="K467" s="277">
        <v>1150</v>
      </c>
      <c r="L467" s="277">
        <v>1008</v>
      </c>
      <c r="M467" s="277">
        <v>21.09402</v>
      </c>
    </row>
    <row r="468" spans="1:13">
      <c r="A468" s="268">
        <v>458</v>
      </c>
      <c r="B468" s="277" t="s">
        <v>552</v>
      </c>
      <c r="C468" s="277">
        <v>591.20000000000005</v>
      </c>
      <c r="D468" s="279">
        <v>599.23333333333335</v>
      </c>
      <c r="E468" s="279">
        <v>580.4666666666667</v>
      </c>
      <c r="F468" s="279">
        <v>569.73333333333335</v>
      </c>
      <c r="G468" s="279">
        <v>550.9666666666667</v>
      </c>
      <c r="H468" s="279">
        <v>609.9666666666667</v>
      </c>
      <c r="I468" s="279">
        <v>628.73333333333335</v>
      </c>
      <c r="J468" s="279">
        <v>639.4666666666667</v>
      </c>
      <c r="K468" s="277">
        <v>618</v>
      </c>
      <c r="L468" s="277">
        <v>588.5</v>
      </c>
      <c r="M468" s="277">
        <v>5.3290800000000003</v>
      </c>
    </row>
    <row r="469" spans="1:13">
      <c r="A469" s="268">
        <v>459</v>
      </c>
      <c r="B469" s="277" t="s">
        <v>548</v>
      </c>
      <c r="C469" s="277">
        <v>41.75</v>
      </c>
      <c r="D469" s="279">
        <v>42.116666666666667</v>
      </c>
      <c r="E469" s="279">
        <v>40.733333333333334</v>
      </c>
      <c r="F469" s="279">
        <v>39.716666666666669</v>
      </c>
      <c r="G469" s="279">
        <v>38.333333333333336</v>
      </c>
      <c r="H469" s="279">
        <v>43.133333333333333</v>
      </c>
      <c r="I469" s="279">
        <v>44.516666666666673</v>
      </c>
      <c r="J469" s="279">
        <v>45.533333333333331</v>
      </c>
      <c r="K469" s="277">
        <v>43.5</v>
      </c>
      <c r="L469" s="277">
        <v>41.1</v>
      </c>
      <c r="M469" s="277">
        <v>4.6262400000000001</v>
      </c>
    </row>
    <row r="470" spans="1:13">
      <c r="A470" s="268">
        <v>460</v>
      </c>
      <c r="B470" s="277" t="s">
        <v>549</v>
      </c>
      <c r="C470" s="277">
        <v>1028.6500000000001</v>
      </c>
      <c r="D470" s="279">
        <v>1041.2166666666667</v>
      </c>
      <c r="E470" s="279">
        <v>1012.4333333333334</v>
      </c>
      <c r="F470" s="279">
        <v>996.2166666666667</v>
      </c>
      <c r="G470" s="279">
        <v>967.43333333333339</v>
      </c>
      <c r="H470" s="279">
        <v>1057.4333333333334</v>
      </c>
      <c r="I470" s="279">
        <v>1086.2166666666667</v>
      </c>
      <c r="J470" s="279">
        <v>1102.4333333333334</v>
      </c>
      <c r="K470" s="277">
        <v>1070</v>
      </c>
      <c r="L470" s="277">
        <v>1025</v>
      </c>
      <c r="M470" s="277">
        <v>0.26606000000000002</v>
      </c>
    </row>
    <row r="471" spans="1:13">
      <c r="A471" s="268">
        <v>461</v>
      </c>
      <c r="B471" s="277" t="s">
        <v>189</v>
      </c>
      <c r="C471" s="277">
        <v>1254.1500000000001</v>
      </c>
      <c r="D471" s="279">
        <v>1250.0999999999999</v>
      </c>
      <c r="E471" s="279">
        <v>1237.6499999999999</v>
      </c>
      <c r="F471" s="279">
        <v>1221.1499999999999</v>
      </c>
      <c r="G471" s="279">
        <v>1208.6999999999998</v>
      </c>
      <c r="H471" s="279">
        <v>1266.5999999999999</v>
      </c>
      <c r="I471" s="279">
        <v>1279.0499999999997</v>
      </c>
      <c r="J471" s="279">
        <v>1295.55</v>
      </c>
      <c r="K471" s="277">
        <v>1262.55</v>
      </c>
      <c r="L471" s="277">
        <v>1233.5999999999999</v>
      </c>
      <c r="M471" s="277">
        <v>31.449200000000001</v>
      </c>
    </row>
    <row r="472" spans="1:13">
      <c r="A472" s="268">
        <v>462</v>
      </c>
      <c r="B472" s="277" t="s">
        <v>190</v>
      </c>
      <c r="C472" s="277">
        <v>2866.45</v>
      </c>
      <c r="D472" s="279">
        <v>2855.35</v>
      </c>
      <c r="E472" s="279">
        <v>2822.7</v>
      </c>
      <c r="F472" s="279">
        <v>2778.95</v>
      </c>
      <c r="G472" s="279">
        <v>2746.2999999999997</v>
      </c>
      <c r="H472" s="279">
        <v>2899.1</v>
      </c>
      <c r="I472" s="279">
        <v>2931.7500000000005</v>
      </c>
      <c r="J472" s="279">
        <v>2975.5</v>
      </c>
      <c r="K472" s="277">
        <v>2888</v>
      </c>
      <c r="L472" s="277">
        <v>2811.6</v>
      </c>
      <c r="M472" s="277">
        <v>5.3095499999999998</v>
      </c>
    </row>
    <row r="473" spans="1:13">
      <c r="A473" s="268">
        <v>463</v>
      </c>
      <c r="B473" s="277" t="s">
        <v>191</v>
      </c>
      <c r="C473" s="277">
        <v>304.25</v>
      </c>
      <c r="D473" s="279">
        <v>306.2166666666667</v>
      </c>
      <c r="E473" s="279">
        <v>301.48333333333341</v>
      </c>
      <c r="F473" s="279">
        <v>298.7166666666667</v>
      </c>
      <c r="G473" s="279">
        <v>293.98333333333341</v>
      </c>
      <c r="H473" s="279">
        <v>308.98333333333341</v>
      </c>
      <c r="I473" s="279">
        <v>313.71666666666675</v>
      </c>
      <c r="J473" s="279">
        <v>316.48333333333341</v>
      </c>
      <c r="K473" s="277">
        <v>310.95</v>
      </c>
      <c r="L473" s="277">
        <v>303.45</v>
      </c>
      <c r="M473" s="277">
        <v>4.1695900000000004</v>
      </c>
    </row>
    <row r="474" spans="1:13">
      <c r="A474" s="268">
        <v>464</v>
      </c>
      <c r="B474" s="245" t="s">
        <v>550</v>
      </c>
      <c r="C474" s="277">
        <v>690.3</v>
      </c>
      <c r="D474" s="279">
        <v>687.43333333333328</v>
      </c>
      <c r="E474" s="279">
        <v>675.96666666666658</v>
      </c>
      <c r="F474" s="279">
        <v>661.63333333333333</v>
      </c>
      <c r="G474" s="279">
        <v>650.16666666666663</v>
      </c>
      <c r="H474" s="279">
        <v>701.76666666666654</v>
      </c>
      <c r="I474" s="279">
        <v>713.23333333333323</v>
      </c>
      <c r="J474" s="279">
        <v>727.56666666666649</v>
      </c>
      <c r="K474" s="277">
        <v>698.9</v>
      </c>
      <c r="L474" s="277">
        <v>673.1</v>
      </c>
      <c r="M474" s="277">
        <v>14.41647</v>
      </c>
    </row>
    <row r="475" spans="1:13">
      <c r="A475" s="268">
        <v>465</v>
      </c>
      <c r="B475" s="245" t="s">
        <v>551</v>
      </c>
      <c r="C475" s="277">
        <v>7.7</v>
      </c>
      <c r="D475" s="279">
        <v>7.7166666666666677</v>
      </c>
      <c r="E475" s="279">
        <v>7.533333333333335</v>
      </c>
      <c r="F475" s="279">
        <v>7.3666666666666671</v>
      </c>
      <c r="G475" s="279">
        <v>7.1833333333333345</v>
      </c>
      <c r="H475" s="279">
        <v>7.8833333333333355</v>
      </c>
      <c r="I475" s="279">
        <v>8.0666666666666664</v>
      </c>
      <c r="J475" s="279">
        <v>8.2333333333333361</v>
      </c>
      <c r="K475" s="277">
        <v>7.9</v>
      </c>
      <c r="L475" s="277">
        <v>7.55</v>
      </c>
      <c r="M475" s="277">
        <v>107.49432</v>
      </c>
    </row>
    <row r="476" spans="1:13">
      <c r="A476" s="268">
        <v>466</v>
      </c>
      <c r="B476" s="245" t="s">
        <v>539</v>
      </c>
      <c r="C476" s="277">
        <v>5979.95</v>
      </c>
      <c r="D476" s="279">
        <v>6027.166666666667</v>
      </c>
      <c r="E476" s="279">
        <v>5873.7833333333338</v>
      </c>
      <c r="F476" s="279">
        <v>5767.6166666666668</v>
      </c>
      <c r="G476" s="279">
        <v>5614.2333333333336</v>
      </c>
      <c r="H476" s="279">
        <v>6133.3333333333339</v>
      </c>
      <c r="I476" s="279">
        <v>6286.7166666666672</v>
      </c>
      <c r="J476" s="279">
        <v>6392.8833333333341</v>
      </c>
      <c r="K476" s="277">
        <v>6180.55</v>
      </c>
      <c r="L476" s="277">
        <v>5921</v>
      </c>
      <c r="M476" s="277">
        <v>2.8000000000000001E-2</v>
      </c>
    </row>
    <row r="477" spans="1:13">
      <c r="A477" s="268">
        <v>467</v>
      </c>
      <c r="B477" s="245" t="s">
        <v>541</v>
      </c>
      <c r="C477" s="277">
        <v>30.2</v>
      </c>
      <c r="D477" s="279">
        <v>30.516666666666666</v>
      </c>
      <c r="E477" s="279">
        <v>29.383333333333333</v>
      </c>
      <c r="F477" s="279">
        <v>28.566666666666666</v>
      </c>
      <c r="G477" s="279">
        <v>27.433333333333334</v>
      </c>
      <c r="H477" s="279">
        <v>31.333333333333332</v>
      </c>
      <c r="I477" s="279">
        <v>32.466666666666669</v>
      </c>
      <c r="J477" s="279">
        <v>33.283333333333331</v>
      </c>
      <c r="K477" s="277">
        <v>31.65</v>
      </c>
      <c r="L477" s="277">
        <v>29.7</v>
      </c>
      <c r="M477" s="277">
        <v>34.996810000000004</v>
      </c>
    </row>
    <row r="478" spans="1:13">
      <c r="A478" s="268">
        <v>468</v>
      </c>
      <c r="B478" s="245" t="s">
        <v>192</v>
      </c>
      <c r="C478" s="277">
        <v>475.2</v>
      </c>
      <c r="D478" s="279">
        <v>477.16666666666669</v>
      </c>
      <c r="E478" s="279">
        <v>468.33333333333337</v>
      </c>
      <c r="F478" s="279">
        <v>461.4666666666667</v>
      </c>
      <c r="G478" s="279">
        <v>452.63333333333338</v>
      </c>
      <c r="H478" s="279">
        <v>484.03333333333336</v>
      </c>
      <c r="I478" s="279">
        <v>492.86666666666673</v>
      </c>
      <c r="J478" s="279">
        <v>499.73333333333335</v>
      </c>
      <c r="K478" s="277">
        <v>486</v>
      </c>
      <c r="L478" s="277">
        <v>470.3</v>
      </c>
      <c r="M478" s="277">
        <v>39.111530000000002</v>
      </c>
    </row>
    <row r="479" spans="1:13">
      <c r="A479" s="268">
        <v>469</v>
      </c>
      <c r="B479" s="245" t="s">
        <v>540</v>
      </c>
      <c r="C479" s="277">
        <v>197.75</v>
      </c>
      <c r="D479" s="279">
        <v>199.35</v>
      </c>
      <c r="E479" s="279">
        <v>194.75</v>
      </c>
      <c r="F479" s="279">
        <v>191.75</v>
      </c>
      <c r="G479" s="279">
        <v>187.15</v>
      </c>
      <c r="H479" s="279">
        <v>202.35</v>
      </c>
      <c r="I479" s="279">
        <v>206.94999999999996</v>
      </c>
      <c r="J479" s="279">
        <v>209.95</v>
      </c>
      <c r="K479" s="277">
        <v>203.95</v>
      </c>
      <c r="L479" s="277">
        <v>196.35</v>
      </c>
      <c r="M479" s="277">
        <v>0.22005</v>
      </c>
    </row>
    <row r="480" spans="1:13">
      <c r="A480" s="268">
        <v>470</v>
      </c>
      <c r="B480" s="245" t="s">
        <v>193</v>
      </c>
      <c r="C480" s="277">
        <v>960.75</v>
      </c>
      <c r="D480" s="279">
        <v>957.98333333333323</v>
      </c>
      <c r="E480" s="279">
        <v>940.96666666666647</v>
      </c>
      <c r="F480" s="277">
        <v>921.18333333333328</v>
      </c>
      <c r="G480" s="279">
        <v>904.16666666666652</v>
      </c>
      <c r="H480" s="279">
        <v>977.76666666666642</v>
      </c>
      <c r="I480" s="277">
        <v>994.78333333333308</v>
      </c>
      <c r="J480" s="279">
        <v>1014.5666666666664</v>
      </c>
      <c r="K480" s="279">
        <v>975</v>
      </c>
      <c r="L480" s="277">
        <v>938.2</v>
      </c>
      <c r="M480" s="279">
        <v>6.6832700000000003</v>
      </c>
    </row>
    <row r="481" spans="1:13">
      <c r="A481" s="268">
        <v>471</v>
      </c>
      <c r="B481" s="245" t="s">
        <v>553</v>
      </c>
      <c r="C481" s="277">
        <v>11.9</v>
      </c>
      <c r="D481" s="279">
        <v>11.933333333333332</v>
      </c>
      <c r="E481" s="279">
        <v>11.766666666666664</v>
      </c>
      <c r="F481" s="277">
        <v>11.633333333333333</v>
      </c>
      <c r="G481" s="279">
        <v>11.466666666666665</v>
      </c>
      <c r="H481" s="279">
        <v>12.066666666666663</v>
      </c>
      <c r="I481" s="277">
        <v>12.233333333333331</v>
      </c>
      <c r="J481" s="279">
        <v>12.366666666666662</v>
      </c>
      <c r="K481" s="279">
        <v>12.1</v>
      </c>
      <c r="L481" s="277">
        <v>11.8</v>
      </c>
      <c r="M481" s="279">
        <v>5.7886800000000003</v>
      </c>
    </row>
    <row r="482" spans="1:13">
      <c r="A482" s="268">
        <v>472</v>
      </c>
      <c r="B482" s="245" t="s">
        <v>554</v>
      </c>
      <c r="C482" s="245">
        <v>323.95</v>
      </c>
      <c r="D482" s="289">
        <v>325.21666666666664</v>
      </c>
      <c r="E482" s="289">
        <v>320.73333333333329</v>
      </c>
      <c r="F482" s="289">
        <v>317.51666666666665</v>
      </c>
      <c r="G482" s="289">
        <v>313.0333333333333</v>
      </c>
      <c r="H482" s="289">
        <v>328.43333333333328</v>
      </c>
      <c r="I482" s="289">
        <v>332.91666666666663</v>
      </c>
      <c r="J482" s="289">
        <v>336.13333333333327</v>
      </c>
      <c r="K482" s="289">
        <v>329.7</v>
      </c>
      <c r="L482" s="289">
        <v>322</v>
      </c>
      <c r="M482" s="289">
        <v>0.54185000000000005</v>
      </c>
    </row>
    <row r="483" spans="1:13">
      <c r="A483" s="268">
        <v>473</v>
      </c>
      <c r="B483" s="245" t="s">
        <v>194</v>
      </c>
      <c r="C483" s="245">
        <v>219.05</v>
      </c>
      <c r="D483" s="289">
        <v>220.01666666666665</v>
      </c>
      <c r="E483" s="289">
        <v>217.0333333333333</v>
      </c>
      <c r="F483" s="289">
        <v>215.01666666666665</v>
      </c>
      <c r="G483" s="289">
        <v>212.0333333333333</v>
      </c>
      <c r="H483" s="289">
        <v>222.0333333333333</v>
      </c>
      <c r="I483" s="289">
        <v>225.01666666666665</v>
      </c>
      <c r="J483" s="289">
        <v>227.0333333333333</v>
      </c>
      <c r="K483" s="289">
        <v>223</v>
      </c>
      <c r="L483" s="289">
        <v>218</v>
      </c>
      <c r="M483" s="289">
        <v>4.3352599999999999</v>
      </c>
    </row>
    <row r="484" spans="1:13">
      <c r="A484" s="268">
        <v>474</v>
      </c>
      <c r="B484" s="245" t="s">
        <v>3098</v>
      </c>
      <c r="C484" s="289">
        <v>32.700000000000003</v>
      </c>
      <c r="D484" s="289">
        <v>32.716666666666669</v>
      </c>
      <c r="E484" s="289">
        <v>32.483333333333334</v>
      </c>
      <c r="F484" s="289">
        <v>32.266666666666666</v>
      </c>
      <c r="G484" s="289">
        <v>32.033333333333331</v>
      </c>
      <c r="H484" s="289">
        <v>32.933333333333337</v>
      </c>
      <c r="I484" s="289">
        <v>33.166666666666671</v>
      </c>
      <c r="J484" s="289">
        <v>33.38333333333334</v>
      </c>
      <c r="K484" s="289">
        <v>32.950000000000003</v>
      </c>
      <c r="L484" s="289">
        <v>32.5</v>
      </c>
      <c r="M484" s="289">
        <v>4.6647800000000004</v>
      </c>
    </row>
    <row r="485" spans="1:13">
      <c r="A485" s="268">
        <v>475</v>
      </c>
      <c r="B485" s="245" t="s">
        <v>195</v>
      </c>
      <c r="C485" s="289">
        <v>4346</v>
      </c>
      <c r="D485" s="289">
        <v>4306.666666666667</v>
      </c>
      <c r="E485" s="289">
        <v>4253.3333333333339</v>
      </c>
      <c r="F485" s="289">
        <v>4160.666666666667</v>
      </c>
      <c r="G485" s="289">
        <v>4107.3333333333339</v>
      </c>
      <c r="H485" s="289">
        <v>4399.3333333333339</v>
      </c>
      <c r="I485" s="289">
        <v>4452.6666666666679</v>
      </c>
      <c r="J485" s="289">
        <v>4545.3333333333339</v>
      </c>
      <c r="K485" s="289">
        <v>4360</v>
      </c>
      <c r="L485" s="289">
        <v>4214</v>
      </c>
      <c r="M485" s="289">
        <v>8.0178999999999991</v>
      </c>
    </row>
    <row r="486" spans="1:13">
      <c r="A486" s="268">
        <v>476</v>
      </c>
      <c r="B486" s="245" t="s">
        <v>196</v>
      </c>
      <c r="C486" s="289">
        <v>24.45</v>
      </c>
      <c r="D486" s="289">
        <v>24.55</v>
      </c>
      <c r="E486" s="289">
        <v>24.25</v>
      </c>
      <c r="F486" s="289">
        <v>24.05</v>
      </c>
      <c r="G486" s="289">
        <v>23.75</v>
      </c>
      <c r="H486" s="289">
        <v>24.75</v>
      </c>
      <c r="I486" s="289">
        <v>25.050000000000004</v>
      </c>
      <c r="J486" s="289">
        <v>25.25</v>
      </c>
      <c r="K486" s="289">
        <v>24.85</v>
      </c>
      <c r="L486" s="289">
        <v>24.35</v>
      </c>
      <c r="M486" s="289">
        <v>33.4178</v>
      </c>
    </row>
    <row r="487" spans="1:13">
      <c r="A487" s="268">
        <v>477</v>
      </c>
      <c r="B487" s="245" t="s">
        <v>197</v>
      </c>
      <c r="C487" s="289">
        <v>509.4</v>
      </c>
      <c r="D487" s="289">
        <v>511.91666666666669</v>
      </c>
      <c r="E487" s="289">
        <v>503.98333333333335</v>
      </c>
      <c r="F487" s="289">
        <v>498.56666666666666</v>
      </c>
      <c r="G487" s="289">
        <v>490.63333333333333</v>
      </c>
      <c r="H487" s="289">
        <v>517.33333333333337</v>
      </c>
      <c r="I487" s="289">
        <v>525.26666666666665</v>
      </c>
      <c r="J487" s="289">
        <v>530.68333333333339</v>
      </c>
      <c r="K487" s="289">
        <v>519.85</v>
      </c>
      <c r="L487" s="289">
        <v>506.5</v>
      </c>
      <c r="M487" s="289">
        <v>28.142939999999999</v>
      </c>
    </row>
    <row r="488" spans="1:13">
      <c r="A488" s="268">
        <v>478</v>
      </c>
      <c r="B488" s="245" t="s">
        <v>560</v>
      </c>
      <c r="C488" s="289">
        <v>1869.85</v>
      </c>
      <c r="D488" s="289">
        <v>1877.6166666666668</v>
      </c>
      <c r="E488" s="289">
        <v>1852.2333333333336</v>
      </c>
      <c r="F488" s="289">
        <v>1834.6166666666668</v>
      </c>
      <c r="G488" s="289">
        <v>1809.2333333333336</v>
      </c>
      <c r="H488" s="289">
        <v>1895.2333333333336</v>
      </c>
      <c r="I488" s="289">
        <v>1920.6166666666668</v>
      </c>
      <c r="J488" s="289">
        <v>1938.2333333333336</v>
      </c>
      <c r="K488" s="289">
        <v>1903</v>
      </c>
      <c r="L488" s="289">
        <v>1860</v>
      </c>
      <c r="M488" s="289">
        <v>0.11508</v>
      </c>
    </row>
    <row r="489" spans="1:13">
      <c r="A489" s="268">
        <v>479</v>
      </c>
      <c r="B489" s="245" t="s">
        <v>561</v>
      </c>
      <c r="C489" s="289">
        <v>29.05</v>
      </c>
      <c r="D489" s="289">
        <v>29.433333333333334</v>
      </c>
      <c r="E489" s="289">
        <v>28.416666666666668</v>
      </c>
      <c r="F489" s="289">
        <v>27.783333333333335</v>
      </c>
      <c r="G489" s="289">
        <v>26.766666666666669</v>
      </c>
      <c r="H489" s="289">
        <v>30.066666666666666</v>
      </c>
      <c r="I489" s="289">
        <v>31.083333333333332</v>
      </c>
      <c r="J489" s="289">
        <v>31.716666666666665</v>
      </c>
      <c r="K489" s="289">
        <v>30.45</v>
      </c>
      <c r="L489" s="289">
        <v>28.8</v>
      </c>
      <c r="M489" s="289">
        <v>13.6119</v>
      </c>
    </row>
    <row r="490" spans="1:13">
      <c r="A490" s="268">
        <v>480</v>
      </c>
      <c r="B490" s="245" t="s">
        <v>285</v>
      </c>
      <c r="C490" s="289">
        <v>311.05</v>
      </c>
      <c r="D490" s="289">
        <v>310.38333333333338</v>
      </c>
      <c r="E490" s="289">
        <v>305.86666666666679</v>
      </c>
      <c r="F490" s="289">
        <v>300.68333333333339</v>
      </c>
      <c r="G490" s="289">
        <v>296.1666666666668</v>
      </c>
      <c r="H490" s="289">
        <v>315.56666666666678</v>
      </c>
      <c r="I490" s="289">
        <v>320.08333333333331</v>
      </c>
      <c r="J490" s="289">
        <v>325.26666666666677</v>
      </c>
      <c r="K490" s="289">
        <v>314.89999999999998</v>
      </c>
      <c r="L490" s="289">
        <v>305.2</v>
      </c>
      <c r="M490" s="289">
        <v>1.3589599999999999</v>
      </c>
    </row>
    <row r="491" spans="1:13">
      <c r="A491" s="268">
        <v>481</v>
      </c>
      <c r="B491" s="245" t="s">
        <v>563</v>
      </c>
      <c r="C491" s="289">
        <v>676.25</v>
      </c>
      <c r="D491" s="289">
        <v>678.9666666666667</v>
      </c>
      <c r="E491" s="289">
        <v>667.98333333333335</v>
      </c>
      <c r="F491" s="289">
        <v>659.7166666666667</v>
      </c>
      <c r="G491" s="289">
        <v>648.73333333333335</v>
      </c>
      <c r="H491" s="289">
        <v>687.23333333333335</v>
      </c>
      <c r="I491" s="289">
        <v>698.2166666666667</v>
      </c>
      <c r="J491" s="289">
        <v>706.48333333333335</v>
      </c>
      <c r="K491" s="289">
        <v>689.95</v>
      </c>
      <c r="L491" s="289">
        <v>670.7</v>
      </c>
      <c r="M491" s="289">
        <v>3.9004300000000001</v>
      </c>
    </row>
    <row r="492" spans="1:13">
      <c r="A492" s="268">
        <v>482</v>
      </c>
      <c r="B492" s="245" t="s">
        <v>564</v>
      </c>
      <c r="C492" s="289">
        <v>1480.2</v>
      </c>
      <c r="D492" s="289">
        <v>1491.3833333333332</v>
      </c>
      <c r="E492" s="289">
        <v>1460.8166666666664</v>
      </c>
      <c r="F492" s="289">
        <v>1441.4333333333332</v>
      </c>
      <c r="G492" s="289">
        <v>1410.8666666666663</v>
      </c>
      <c r="H492" s="289">
        <v>1510.7666666666664</v>
      </c>
      <c r="I492" s="289">
        <v>1541.333333333333</v>
      </c>
      <c r="J492" s="289">
        <v>1560.7166666666665</v>
      </c>
      <c r="K492" s="289">
        <v>1521.95</v>
      </c>
      <c r="L492" s="289">
        <v>1472</v>
      </c>
      <c r="M492" s="289">
        <v>0.89168999999999998</v>
      </c>
    </row>
    <row r="493" spans="1:13">
      <c r="A493" s="268">
        <v>483</v>
      </c>
      <c r="B493" s="245" t="s">
        <v>2780</v>
      </c>
      <c r="C493" s="289">
        <v>863.55</v>
      </c>
      <c r="D493" s="289">
        <v>867.31666666666661</v>
      </c>
      <c r="E493" s="289">
        <v>855.63333333333321</v>
      </c>
      <c r="F493" s="289">
        <v>847.71666666666658</v>
      </c>
      <c r="G493" s="289">
        <v>836.03333333333319</v>
      </c>
      <c r="H493" s="289">
        <v>875.23333333333323</v>
      </c>
      <c r="I493" s="289">
        <v>886.91666666666663</v>
      </c>
      <c r="J493" s="289">
        <v>894.83333333333326</v>
      </c>
      <c r="K493" s="289">
        <v>879</v>
      </c>
      <c r="L493" s="289">
        <v>859.4</v>
      </c>
      <c r="M493" s="289">
        <v>2.1440000000000001E-2</v>
      </c>
    </row>
    <row r="494" spans="1:13">
      <c r="A494" s="268">
        <v>484</v>
      </c>
      <c r="B494" s="245" t="s">
        <v>284</v>
      </c>
      <c r="C494" s="289">
        <v>164.75</v>
      </c>
      <c r="D494" s="289">
        <v>165.58333333333334</v>
      </c>
      <c r="E494" s="289">
        <v>162.4666666666667</v>
      </c>
      <c r="F494" s="289">
        <v>160.18333333333337</v>
      </c>
      <c r="G494" s="289">
        <v>157.06666666666672</v>
      </c>
      <c r="H494" s="289">
        <v>167.86666666666667</v>
      </c>
      <c r="I494" s="289">
        <v>170.98333333333329</v>
      </c>
      <c r="J494" s="289">
        <v>173.26666666666665</v>
      </c>
      <c r="K494" s="289">
        <v>168.7</v>
      </c>
      <c r="L494" s="289">
        <v>163.30000000000001</v>
      </c>
      <c r="M494" s="289">
        <v>4.9996299999999998</v>
      </c>
    </row>
    <row r="495" spans="1:13">
      <c r="A495" s="268">
        <v>485</v>
      </c>
      <c r="B495" s="245" t="s">
        <v>565</v>
      </c>
      <c r="C495" s="289">
        <v>1223.05</v>
      </c>
      <c r="D495" s="289">
        <v>1239.3500000000001</v>
      </c>
      <c r="E495" s="289">
        <v>1198.7000000000003</v>
      </c>
      <c r="F495" s="289">
        <v>1174.3500000000001</v>
      </c>
      <c r="G495" s="289">
        <v>1133.7000000000003</v>
      </c>
      <c r="H495" s="289">
        <v>1263.7000000000003</v>
      </c>
      <c r="I495" s="289">
        <v>1304.3500000000004</v>
      </c>
      <c r="J495" s="289">
        <v>1328.7000000000003</v>
      </c>
      <c r="K495" s="289">
        <v>1280</v>
      </c>
      <c r="L495" s="289">
        <v>1215</v>
      </c>
      <c r="M495" s="289">
        <v>1.37016</v>
      </c>
    </row>
    <row r="496" spans="1:13">
      <c r="A496" s="268">
        <v>486</v>
      </c>
      <c r="B496" s="245" t="s">
        <v>556</v>
      </c>
      <c r="C496" s="289">
        <v>290.14999999999998</v>
      </c>
      <c r="D496" s="289">
        <v>290.98333333333335</v>
      </c>
      <c r="E496" s="289">
        <v>287.9666666666667</v>
      </c>
      <c r="F496" s="289">
        <v>285.78333333333336</v>
      </c>
      <c r="G496" s="289">
        <v>282.76666666666671</v>
      </c>
      <c r="H496" s="289">
        <v>293.16666666666669</v>
      </c>
      <c r="I496" s="289">
        <v>296.18333333333334</v>
      </c>
      <c r="J496" s="289">
        <v>298.36666666666667</v>
      </c>
      <c r="K496" s="289">
        <v>294</v>
      </c>
      <c r="L496" s="289">
        <v>288.8</v>
      </c>
      <c r="M496" s="289">
        <v>1.68994</v>
      </c>
    </row>
    <row r="497" spans="1:13">
      <c r="A497" s="268">
        <v>487</v>
      </c>
      <c r="B497" s="245" t="s">
        <v>555</v>
      </c>
      <c r="C497" s="289">
        <v>1967.3</v>
      </c>
      <c r="D497" s="289">
        <v>1980.8666666666668</v>
      </c>
      <c r="E497" s="289">
        <v>1924.7333333333336</v>
      </c>
      <c r="F497" s="289">
        <v>1882.1666666666667</v>
      </c>
      <c r="G497" s="289">
        <v>1826.0333333333335</v>
      </c>
      <c r="H497" s="289">
        <v>2023.4333333333336</v>
      </c>
      <c r="I497" s="289">
        <v>2079.5666666666666</v>
      </c>
      <c r="J497" s="289">
        <v>2122.1333333333337</v>
      </c>
      <c r="K497" s="289">
        <v>2037</v>
      </c>
      <c r="L497" s="289">
        <v>1938.3</v>
      </c>
      <c r="M497" s="289">
        <v>0.2051</v>
      </c>
    </row>
    <row r="498" spans="1:13">
      <c r="A498" s="268">
        <v>488</v>
      </c>
      <c r="B498" s="245" t="s">
        <v>199</v>
      </c>
      <c r="C498" s="289">
        <v>692.3</v>
      </c>
      <c r="D498" s="289">
        <v>689.04999999999984</v>
      </c>
      <c r="E498" s="289">
        <v>683.79999999999973</v>
      </c>
      <c r="F498" s="289">
        <v>675.29999999999984</v>
      </c>
      <c r="G498" s="289">
        <v>670.04999999999973</v>
      </c>
      <c r="H498" s="289">
        <v>697.54999999999973</v>
      </c>
      <c r="I498" s="289">
        <v>702.8</v>
      </c>
      <c r="J498" s="289">
        <v>711.29999999999973</v>
      </c>
      <c r="K498" s="289">
        <v>694.3</v>
      </c>
      <c r="L498" s="289">
        <v>680.55</v>
      </c>
      <c r="M498" s="289">
        <v>31.222439999999999</v>
      </c>
    </row>
    <row r="499" spans="1:13">
      <c r="A499" s="268">
        <v>489</v>
      </c>
      <c r="B499" s="245" t="s">
        <v>557</v>
      </c>
      <c r="C499" s="289">
        <v>161.55000000000001</v>
      </c>
      <c r="D499" s="289">
        <v>161.58333333333334</v>
      </c>
      <c r="E499" s="289">
        <v>159.2166666666667</v>
      </c>
      <c r="F499" s="289">
        <v>156.88333333333335</v>
      </c>
      <c r="G499" s="289">
        <v>154.51666666666671</v>
      </c>
      <c r="H499" s="289">
        <v>163.91666666666669</v>
      </c>
      <c r="I499" s="289">
        <v>166.2833333333333</v>
      </c>
      <c r="J499" s="289">
        <v>168.61666666666667</v>
      </c>
      <c r="K499" s="289">
        <v>163.95</v>
      </c>
      <c r="L499" s="289">
        <v>159.25</v>
      </c>
      <c r="M499" s="289">
        <v>0.58645999999999998</v>
      </c>
    </row>
    <row r="500" spans="1:13">
      <c r="A500" s="268">
        <v>490</v>
      </c>
      <c r="B500" s="245" t="s">
        <v>558</v>
      </c>
      <c r="C500" s="289">
        <v>3339.85</v>
      </c>
      <c r="D500" s="289">
        <v>3346.4833333333336</v>
      </c>
      <c r="E500" s="289">
        <v>3313.3666666666672</v>
      </c>
      <c r="F500" s="289">
        <v>3286.8833333333337</v>
      </c>
      <c r="G500" s="289">
        <v>3253.7666666666673</v>
      </c>
      <c r="H500" s="289">
        <v>3372.9666666666672</v>
      </c>
      <c r="I500" s="289">
        <v>3406.0833333333339</v>
      </c>
      <c r="J500" s="289">
        <v>3432.5666666666671</v>
      </c>
      <c r="K500" s="289">
        <v>3379.6</v>
      </c>
      <c r="L500" s="289">
        <v>3320</v>
      </c>
      <c r="M500" s="289">
        <v>0.13564000000000001</v>
      </c>
    </row>
    <row r="501" spans="1:13">
      <c r="A501" s="268">
        <v>491</v>
      </c>
      <c r="B501" s="245" t="s">
        <v>562</v>
      </c>
      <c r="C501" s="289">
        <v>792.85</v>
      </c>
      <c r="D501" s="289">
        <v>800.44999999999993</v>
      </c>
      <c r="E501" s="289">
        <v>777.89999999999986</v>
      </c>
      <c r="F501" s="289">
        <v>762.94999999999993</v>
      </c>
      <c r="G501" s="289">
        <v>740.39999999999986</v>
      </c>
      <c r="H501" s="289">
        <v>815.39999999999986</v>
      </c>
      <c r="I501" s="289">
        <v>837.94999999999982</v>
      </c>
      <c r="J501" s="289">
        <v>852.89999999999986</v>
      </c>
      <c r="K501" s="289">
        <v>823</v>
      </c>
      <c r="L501" s="289">
        <v>785.5</v>
      </c>
      <c r="M501" s="289">
        <v>0.24329999999999999</v>
      </c>
    </row>
    <row r="502" spans="1:13">
      <c r="A502" s="268">
        <v>492</v>
      </c>
      <c r="B502" s="245" t="s">
        <v>566</v>
      </c>
      <c r="C502" s="289">
        <v>5663.75</v>
      </c>
      <c r="D502" s="289">
        <v>5682.2333333333336</v>
      </c>
      <c r="E502" s="289">
        <v>5632.5166666666673</v>
      </c>
      <c r="F502" s="289">
        <v>5601.2833333333338</v>
      </c>
      <c r="G502" s="289">
        <v>5551.5666666666675</v>
      </c>
      <c r="H502" s="289">
        <v>5713.4666666666672</v>
      </c>
      <c r="I502" s="289">
        <v>5763.1833333333343</v>
      </c>
      <c r="J502" s="289">
        <v>5794.416666666667</v>
      </c>
      <c r="K502" s="289">
        <v>5731.95</v>
      </c>
      <c r="L502" s="289">
        <v>5651</v>
      </c>
      <c r="M502" s="289">
        <v>2.0480000000000002E-2</v>
      </c>
    </row>
    <row r="503" spans="1:13">
      <c r="A503" s="268">
        <v>493</v>
      </c>
      <c r="B503" s="245" t="s">
        <v>567</v>
      </c>
      <c r="C503" s="289">
        <v>114.9</v>
      </c>
      <c r="D503" s="289">
        <v>115.63333333333334</v>
      </c>
      <c r="E503" s="289">
        <v>112.56666666666668</v>
      </c>
      <c r="F503" s="289">
        <v>110.23333333333333</v>
      </c>
      <c r="G503" s="289">
        <v>107.16666666666667</v>
      </c>
      <c r="H503" s="289">
        <v>117.96666666666668</v>
      </c>
      <c r="I503" s="289">
        <v>121.03333333333335</v>
      </c>
      <c r="J503" s="289">
        <v>123.36666666666669</v>
      </c>
      <c r="K503" s="289">
        <v>118.7</v>
      </c>
      <c r="L503" s="289">
        <v>113.3</v>
      </c>
      <c r="M503" s="289">
        <v>11.27646</v>
      </c>
    </row>
    <row r="504" spans="1:13">
      <c r="A504" s="268">
        <v>494</v>
      </c>
      <c r="B504" s="245" t="s">
        <v>568</v>
      </c>
      <c r="C504" s="289">
        <v>69.8</v>
      </c>
      <c r="D504" s="289">
        <v>70.466666666666654</v>
      </c>
      <c r="E504" s="289">
        <v>68.833333333333314</v>
      </c>
      <c r="F504" s="289">
        <v>67.86666666666666</v>
      </c>
      <c r="G504" s="289">
        <v>66.23333333333332</v>
      </c>
      <c r="H504" s="289">
        <v>71.433333333333309</v>
      </c>
      <c r="I504" s="289">
        <v>73.066666666666663</v>
      </c>
      <c r="J504" s="289">
        <v>74.033333333333303</v>
      </c>
      <c r="K504" s="289">
        <v>72.099999999999994</v>
      </c>
      <c r="L504" s="289">
        <v>69.5</v>
      </c>
      <c r="M504" s="289">
        <v>14.634069999999999</v>
      </c>
    </row>
    <row r="505" spans="1:13">
      <c r="A505" s="268">
        <v>495</v>
      </c>
      <c r="B505" s="245" t="s">
        <v>2851</v>
      </c>
      <c r="C505" s="289">
        <v>390</v>
      </c>
      <c r="D505" s="289">
        <v>390.51666666666665</v>
      </c>
      <c r="E505" s="289">
        <v>388.73333333333329</v>
      </c>
      <c r="F505" s="289">
        <v>387.46666666666664</v>
      </c>
      <c r="G505" s="289">
        <v>385.68333333333328</v>
      </c>
      <c r="H505" s="289">
        <v>391.7833333333333</v>
      </c>
      <c r="I505" s="289">
        <v>393.56666666666661</v>
      </c>
      <c r="J505" s="289">
        <v>394.83333333333331</v>
      </c>
      <c r="K505" s="289">
        <v>392.3</v>
      </c>
      <c r="L505" s="289">
        <v>389.25</v>
      </c>
      <c r="M505" s="289">
        <v>0.46251999999999999</v>
      </c>
    </row>
    <row r="506" spans="1:13">
      <c r="A506" s="268">
        <v>496</v>
      </c>
      <c r="B506" s="245" t="s">
        <v>569</v>
      </c>
      <c r="C506" s="289">
        <v>2105.5500000000002</v>
      </c>
      <c r="D506" s="289">
        <v>2118.8000000000002</v>
      </c>
      <c r="E506" s="289">
        <v>2068.0500000000002</v>
      </c>
      <c r="F506" s="289">
        <v>2030.5500000000002</v>
      </c>
      <c r="G506" s="289">
        <v>1979.8000000000002</v>
      </c>
      <c r="H506" s="289">
        <v>2156.3000000000002</v>
      </c>
      <c r="I506" s="289">
        <v>2207.0500000000002</v>
      </c>
      <c r="J506" s="289">
        <v>2244.5500000000002</v>
      </c>
      <c r="K506" s="289">
        <v>2169.5500000000002</v>
      </c>
      <c r="L506" s="289">
        <v>2081.3000000000002</v>
      </c>
      <c r="M506" s="289">
        <v>0.32602999999999999</v>
      </c>
    </row>
    <row r="507" spans="1:13">
      <c r="A507" s="268">
        <v>497</v>
      </c>
      <c r="B507" s="245" t="s">
        <v>200</v>
      </c>
      <c r="C507" s="289">
        <v>359.45</v>
      </c>
      <c r="D507" s="289">
        <v>357.88333333333338</v>
      </c>
      <c r="E507" s="289">
        <v>348.01666666666677</v>
      </c>
      <c r="F507" s="289">
        <v>336.58333333333337</v>
      </c>
      <c r="G507" s="289">
        <v>326.71666666666675</v>
      </c>
      <c r="H507" s="289">
        <v>369.31666666666678</v>
      </c>
      <c r="I507" s="289">
        <v>379.18333333333345</v>
      </c>
      <c r="J507" s="289">
        <v>390.61666666666679</v>
      </c>
      <c r="K507" s="289">
        <v>367.75</v>
      </c>
      <c r="L507" s="289">
        <v>346.45</v>
      </c>
      <c r="M507" s="289">
        <v>1072.7057</v>
      </c>
    </row>
    <row r="508" spans="1:13">
      <c r="A508" s="268">
        <v>498</v>
      </c>
      <c r="B508" s="245" t="s">
        <v>570</v>
      </c>
      <c r="C508" s="289">
        <v>317.3</v>
      </c>
      <c r="D508" s="289">
        <v>321.11666666666667</v>
      </c>
      <c r="E508" s="289">
        <v>309.83333333333337</v>
      </c>
      <c r="F508" s="289">
        <v>302.36666666666667</v>
      </c>
      <c r="G508" s="289">
        <v>291.08333333333337</v>
      </c>
      <c r="H508" s="289">
        <v>328.58333333333337</v>
      </c>
      <c r="I508" s="289">
        <v>339.86666666666667</v>
      </c>
      <c r="J508" s="289">
        <v>347.33333333333337</v>
      </c>
      <c r="K508" s="289">
        <v>332.4</v>
      </c>
      <c r="L508" s="289">
        <v>313.64999999999998</v>
      </c>
      <c r="M508" s="289">
        <v>18.090710000000001</v>
      </c>
    </row>
    <row r="509" spans="1:13">
      <c r="A509" s="268">
        <v>499</v>
      </c>
      <c r="B509" s="245" t="s">
        <v>202</v>
      </c>
      <c r="C509" s="289">
        <v>205.9</v>
      </c>
      <c r="D509" s="289">
        <v>207.66666666666666</v>
      </c>
      <c r="E509" s="289">
        <v>202.38333333333333</v>
      </c>
      <c r="F509" s="289">
        <v>198.86666666666667</v>
      </c>
      <c r="G509" s="289">
        <v>193.58333333333334</v>
      </c>
      <c r="H509" s="289">
        <v>211.18333333333331</v>
      </c>
      <c r="I509" s="289">
        <v>216.46666666666667</v>
      </c>
      <c r="J509" s="289">
        <v>219.98333333333329</v>
      </c>
      <c r="K509" s="289">
        <v>212.95</v>
      </c>
      <c r="L509" s="289">
        <v>204.15</v>
      </c>
      <c r="M509" s="289">
        <v>248.46187</v>
      </c>
    </row>
    <row r="510" spans="1:13">
      <c r="A510" s="268">
        <v>500</v>
      </c>
      <c r="B510" s="245" t="s">
        <v>571</v>
      </c>
      <c r="C510" s="289">
        <v>192.85</v>
      </c>
      <c r="D510" s="289">
        <v>195.11666666666665</v>
      </c>
      <c r="E510" s="289">
        <v>189.93333333333328</v>
      </c>
      <c r="F510" s="289">
        <v>187.01666666666662</v>
      </c>
      <c r="G510" s="289">
        <v>181.83333333333326</v>
      </c>
      <c r="H510" s="289">
        <v>198.0333333333333</v>
      </c>
      <c r="I510" s="289">
        <v>203.21666666666664</v>
      </c>
      <c r="J510" s="289">
        <v>206.13333333333333</v>
      </c>
      <c r="K510" s="289">
        <v>200.3</v>
      </c>
      <c r="L510" s="289">
        <v>192.2</v>
      </c>
      <c r="M510" s="289">
        <v>5.4511200000000004</v>
      </c>
    </row>
    <row r="511" spans="1:13">
      <c r="A511" s="268"/>
      <c r="B511" s="245" t="s">
        <v>572</v>
      </c>
      <c r="C511" s="289">
        <v>1787.25</v>
      </c>
      <c r="D511" s="289">
        <v>1794.0833333333333</v>
      </c>
      <c r="E511" s="289">
        <v>1763.1666666666665</v>
      </c>
      <c r="F511" s="289">
        <v>1739.0833333333333</v>
      </c>
      <c r="G511" s="289">
        <v>1708.1666666666665</v>
      </c>
      <c r="H511" s="289">
        <v>1818.1666666666665</v>
      </c>
      <c r="I511" s="289">
        <v>1849.083333333333</v>
      </c>
      <c r="J511" s="289">
        <v>1873.1666666666665</v>
      </c>
      <c r="K511" s="289">
        <v>1825</v>
      </c>
      <c r="L511" s="289">
        <v>1770</v>
      </c>
      <c r="M511" s="289">
        <v>0.75814999999999999</v>
      </c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2"/>
      <c r="B5" s="532"/>
      <c r="C5" s="533"/>
      <c r="D5" s="53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4" t="s">
        <v>574</v>
      </c>
      <c r="C7" s="534"/>
      <c r="D7" s="262">
        <f>Main!B10</f>
        <v>44113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44112</v>
      </c>
      <c r="B10" s="267">
        <v>531673</v>
      </c>
      <c r="C10" s="268" t="s">
        <v>3698</v>
      </c>
      <c r="D10" s="268" t="s">
        <v>3699</v>
      </c>
      <c r="E10" s="268" t="s">
        <v>584</v>
      </c>
      <c r="F10" s="381">
        <v>34901</v>
      </c>
      <c r="G10" s="267">
        <v>9.24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44112</v>
      </c>
      <c r="B11" s="267">
        <v>539800</v>
      </c>
      <c r="C11" s="268" t="s">
        <v>3700</v>
      </c>
      <c r="D11" s="268" t="s">
        <v>3723</v>
      </c>
      <c r="E11" s="268" t="s">
        <v>583</v>
      </c>
      <c r="F11" s="381">
        <v>75116</v>
      </c>
      <c r="G11" s="267">
        <v>73.45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44112</v>
      </c>
      <c r="B12" s="267">
        <v>539800</v>
      </c>
      <c r="C12" s="268" t="s">
        <v>3700</v>
      </c>
      <c r="D12" s="268" t="s">
        <v>3724</v>
      </c>
      <c r="E12" s="268" t="s">
        <v>583</v>
      </c>
      <c r="F12" s="381">
        <v>156638</v>
      </c>
      <c r="G12" s="267">
        <v>73.459999999999994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44112</v>
      </c>
      <c r="B13" s="267">
        <v>539800</v>
      </c>
      <c r="C13" s="268" t="s">
        <v>3700</v>
      </c>
      <c r="D13" s="268" t="s">
        <v>3723</v>
      </c>
      <c r="E13" s="268" t="s">
        <v>584</v>
      </c>
      <c r="F13" s="381">
        <v>75116</v>
      </c>
      <c r="G13" s="267">
        <v>73.5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44112</v>
      </c>
      <c r="B14" s="267">
        <v>539800</v>
      </c>
      <c r="C14" s="268" t="s">
        <v>3700</v>
      </c>
      <c r="D14" s="268" t="s">
        <v>3724</v>
      </c>
      <c r="E14" s="268" t="s">
        <v>584</v>
      </c>
      <c r="F14" s="381">
        <v>151638</v>
      </c>
      <c r="G14" s="267">
        <v>73.5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44112</v>
      </c>
      <c r="B15" s="267">
        <v>539197</v>
      </c>
      <c r="C15" s="268" t="s">
        <v>3683</v>
      </c>
      <c r="D15" s="268" t="s">
        <v>3725</v>
      </c>
      <c r="E15" s="268" t="s">
        <v>584</v>
      </c>
      <c r="F15" s="381">
        <v>600000</v>
      </c>
      <c r="G15" s="267">
        <v>4.9800000000000004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44112</v>
      </c>
      <c r="B16" s="267">
        <v>539197</v>
      </c>
      <c r="C16" s="268" t="s">
        <v>3683</v>
      </c>
      <c r="D16" s="268" t="s">
        <v>3726</v>
      </c>
      <c r="E16" s="268" t="s">
        <v>583</v>
      </c>
      <c r="F16" s="381">
        <v>400000</v>
      </c>
      <c r="G16" s="267">
        <v>4.99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44112</v>
      </c>
      <c r="B17" s="267">
        <v>539197</v>
      </c>
      <c r="C17" s="268" t="s">
        <v>3683</v>
      </c>
      <c r="D17" s="268" t="s">
        <v>3684</v>
      </c>
      <c r="E17" s="268" t="s">
        <v>583</v>
      </c>
      <c r="F17" s="381">
        <v>498606</v>
      </c>
      <c r="G17" s="267">
        <v>4.96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44112</v>
      </c>
      <c r="B18" s="267">
        <v>539197</v>
      </c>
      <c r="C18" s="268" t="s">
        <v>3683</v>
      </c>
      <c r="D18" s="268" t="s">
        <v>3684</v>
      </c>
      <c r="E18" s="268" t="s">
        <v>584</v>
      </c>
      <c r="F18" s="381">
        <v>498606</v>
      </c>
      <c r="G18" s="267">
        <v>4.99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44112</v>
      </c>
      <c r="B19" s="267">
        <v>540614</v>
      </c>
      <c r="C19" s="268" t="s">
        <v>3727</v>
      </c>
      <c r="D19" s="268" t="s">
        <v>3728</v>
      </c>
      <c r="E19" s="268" t="s">
        <v>583</v>
      </c>
      <c r="F19" s="381">
        <v>55700</v>
      </c>
      <c r="G19" s="267">
        <v>71.7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44112</v>
      </c>
      <c r="B20" s="267">
        <v>539788</v>
      </c>
      <c r="C20" s="268" t="s">
        <v>3729</v>
      </c>
      <c r="D20" s="268" t="s">
        <v>3730</v>
      </c>
      <c r="E20" s="268" t="s">
        <v>583</v>
      </c>
      <c r="F20" s="381">
        <v>1474800</v>
      </c>
      <c r="G20" s="267">
        <v>70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44112</v>
      </c>
      <c r="B21" s="267">
        <v>539788</v>
      </c>
      <c r="C21" s="268" t="s">
        <v>3729</v>
      </c>
      <c r="D21" s="268" t="s">
        <v>3731</v>
      </c>
      <c r="E21" s="268" t="s">
        <v>584</v>
      </c>
      <c r="F21" s="381">
        <v>1474800</v>
      </c>
      <c r="G21" s="267">
        <v>70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44112</v>
      </c>
      <c r="B22" s="267">
        <v>507912</v>
      </c>
      <c r="C22" s="268" t="s">
        <v>3682</v>
      </c>
      <c r="D22" s="268" t="s">
        <v>3701</v>
      </c>
      <c r="E22" s="268" t="s">
        <v>583</v>
      </c>
      <c r="F22" s="381">
        <v>250000</v>
      </c>
      <c r="G22" s="267">
        <v>70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44112</v>
      </c>
      <c r="B23" s="267">
        <v>507912</v>
      </c>
      <c r="C23" s="268" t="s">
        <v>3682</v>
      </c>
      <c r="D23" s="268" t="s">
        <v>3702</v>
      </c>
      <c r="E23" s="268" t="s">
        <v>584</v>
      </c>
      <c r="F23" s="381">
        <v>250000</v>
      </c>
      <c r="G23" s="267">
        <v>70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44112</v>
      </c>
      <c r="B24" s="267">
        <v>540198</v>
      </c>
      <c r="C24" s="268" t="s">
        <v>3732</v>
      </c>
      <c r="D24" s="268" t="s">
        <v>3733</v>
      </c>
      <c r="E24" s="268" t="s">
        <v>584</v>
      </c>
      <c r="F24" s="381">
        <v>30000</v>
      </c>
      <c r="G24" s="267">
        <v>37.729999999999997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44112</v>
      </c>
      <c r="B25" s="267">
        <v>532911</v>
      </c>
      <c r="C25" s="268" t="s">
        <v>3703</v>
      </c>
      <c r="D25" s="268" t="s">
        <v>3704</v>
      </c>
      <c r="E25" s="268" t="s">
        <v>584</v>
      </c>
      <c r="F25" s="381">
        <v>100666</v>
      </c>
      <c r="G25" s="267">
        <v>9.94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44112</v>
      </c>
      <c r="B26" s="267">
        <v>540738</v>
      </c>
      <c r="C26" s="268" t="s">
        <v>3734</v>
      </c>
      <c r="D26" s="268" t="s">
        <v>3735</v>
      </c>
      <c r="E26" s="268" t="s">
        <v>584</v>
      </c>
      <c r="F26" s="381">
        <v>81000</v>
      </c>
      <c r="G26" s="267">
        <v>32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44112</v>
      </c>
      <c r="B27" s="267">
        <v>540738</v>
      </c>
      <c r="C27" s="268" t="s">
        <v>3734</v>
      </c>
      <c r="D27" s="268" t="s">
        <v>3705</v>
      </c>
      <c r="E27" s="268" t="s">
        <v>583</v>
      </c>
      <c r="F27" s="381">
        <v>96000</v>
      </c>
      <c r="G27" s="267">
        <v>32.08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44112</v>
      </c>
      <c r="B28" s="267">
        <v>542910</v>
      </c>
      <c r="C28" s="268" t="s">
        <v>3736</v>
      </c>
      <c r="D28" s="268" t="s">
        <v>3705</v>
      </c>
      <c r="E28" s="268" t="s">
        <v>584</v>
      </c>
      <c r="F28" s="381">
        <v>150000</v>
      </c>
      <c r="G28" s="267">
        <v>44.49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44112</v>
      </c>
      <c r="B29" s="267">
        <v>542910</v>
      </c>
      <c r="C29" s="268" t="s">
        <v>3736</v>
      </c>
      <c r="D29" s="268" t="s">
        <v>3706</v>
      </c>
      <c r="E29" s="268" t="s">
        <v>583</v>
      </c>
      <c r="F29" s="381">
        <v>39000</v>
      </c>
      <c r="G29" s="267">
        <v>44.46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44112</v>
      </c>
      <c r="B30" s="267">
        <v>542910</v>
      </c>
      <c r="C30" s="268" t="s">
        <v>3736</v>
      </c>
      <c r="D30" s="268" t="s">
        <v>3737</v>
      </c>
      <c r="E30" s="268" t="s">
        <v>583</v>
      </c>
      <c r="F30" s="381">
        <v>111000</v>
      </c>
      <c r="G30" s="267">
        <v>44.5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44112</v>
      </c>
      <c r="B31" s="267" t="s">
        <v>3738</v>
      </c>
      <c r="C31" s="268" t="s">
        <v>3739</v>
      </c>
      <c r="D31" s="268" t="s">
        <v>3740</v>
      </c>
      <c r="E31" s="268" t="s">
        <v>583</v>
      </c>
      <c r="F31" s="381">
        <v>12000</v>
      </c>
      <c r="G31" s="267">
        <v>33.67</v>
      </c>
      <c r="H31" s="345" t="s">
        <v>2952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44112</v>
      </c>
      <c r="B32" s="267" t="s">
        <v>1003</v>
      </c>
      <c r="C32" s="268" t="s">
        <v>3741</v>
      </c>
      <c r="D32" s="268" t="s">
        <v>3742</v>
      </c>
      <c r="E32" s="268" t="s">
        <v>583</v>
      </c>
      <c r="F32" s="381">
        <v>74736</v>
      </c>
      <c r="G32" s="267">
        <v>54.62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44112</v>
      </c>
      <c r="B33" s="267" t="s">
        <v>3743</v>
      </c>
      <c r="C33" s="268" t="s">
        <v>3744</v>
      </c>
      <c r="D33" s="268" t="s">
        <v>3745</v>
      </c>
      <c r="E33" s="268" t="s">
        <v>583</v>
      </c>
      <c r="F33" s="381">
        <v>624252</v>
      </c>
      <c r="G33" s="267">
        <v>7.83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44112</v>
      </c>
      <c r="B34" s="267" t="s">
        <v>1391</v>
      </c>
      <c r="C34" s="268" t="s">
        <v>3746</v>
      </c>
      <c r="D34" s="268" t="s">
        <v>3747</v>
      </c>
      <c r="E34" s="268" t="s">
        <v>583</v>
      </c>
      <c r="F34" s="381">
        <v>143247</v>
      </c>
      <c r="G34" s="267">
        <v>315.25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44112</v>
      </c>
      <c r="B35" s="267" t="s">
        <v>132</v>
      </c>
      <c r="C35" s="268" t="s">
        <v>3748</v>
      </c>
      <c r="D35" s="268" t="s">
        <v>3749</v>
      </c>
      <c r="E35" s="268" t="s">
        <v>583</v>
      </c>
      <c r="F35" s="381">
        <v>349692</v>
      </c>
      <c r="G35" s="267">
        <v>422.75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44112</v>
      </c>
      <c r="B36" s="267" t="s">
        <v>132</v>
      </c>
      <c r="C36" s="268" t="s">
        <v>3748</v>
      </c>
      <c r="D36" s="268" t="s">
        <v>3750</v>
      </c>
      <c r="E36" s="268" t="s">
        <v>583</v>
      </c>
      <c r="F36" s="381">
        <v>609564</v>
      </c>
      <c r="G36" s="267">
        <v>419.59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44112</v>
      </c>
      <c r="B37" s="267" t="s">
        <v>150</v>
      </c>
      <c r="C37" s="268" t="s">
        <v>3751</v>
      </c>
      <c r="D37" s="268" t="s">
        <v>3752</v>
      </c>
      <c r="E37" s="268" t="s">
        <v>583</v>
      </c>
      <c r="F37" s="381">
        <v>10542671</v>
      </c>
      <c r="G37" s="267">
        <v>30.96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44112</v>
      </c>
      <c r="B38" s="267" t="s">
        <v>2241</v>
      </c>
      <c r="C38" s="268" t="s">
        <v>3753</v>
      </c>
      <c r="D38" s="268" t="s">
        <v>3754</v>
      </c>
      <c r="E38" s="268" t="s">
        <v>583</v>
      </c>
      <c r="F38" s="381">
        <v>84420</v>
      </c>
      <c r="G38" s="267">
        <v>113.95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44112</v>
      </c>
      <c r="B39" s="267" t="s">
        <v>3755</v>
      </c>
      <c r="C39" s="268" t="s">
        <v>3756</v>
      </c>
      <c r="D39" s="268" t="s">
        <v>3757</v>
      </c>
      <c r="E39" s="268" t="s">
        <v>583</v>
      </c>
      <c r="F39" s="381">
        <v>4000</v>
      </c>
      <c r="G39" s="267">
        <v>54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44112</v>
      </c>
      <c r="B40" s="267" t="s">
        <v>3738</v>
      </c>
      <c r="C40" s="268" t="s">
        <v>3739</v>
      </c>
      <c r="D40" s="268" t="s">
        <v>3740</v>
      </c>
      <c r="E40" s="268" t="s">
        <v>584</v>
      </c>
      <c r="F40" s="381">
        <v>52000</v>
      </c>
      <c r="G40" s="267">
        <v>33.31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44112</v>
      </c>
      <c r="B41" s="267" t="s">
        <v>1003</v>
      </c>
      <c r="C41" s="268" t="s">
        <v>3741</v>
      </c>
      <c r="D41" s="268" t="s">
        <v>3742</v>
      </c>
      <c r="E41" s="268" t="s">
        <v>584</v>
      </c>
      <c r="F41" s="381">
        <v>34736</v>
      </c>
      <c r="G41" s="267">
        <v>54.75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44112</v>
      </c>
      <c r="B42" s="267" t="s">
        <v>3743</v>
      </c>
      <c r="C42" s="268" t="s">
        <v>3744</v>
      </c>
      <c r="D42" s="268" t="s">
        <v>3758</v>
      </c>
      <c r="E42" s="268" t="s">
        <v>584</v>
      </c>
      <c r="F42" s="381">
        <v>828235</v>
      </c>
      <c r="G42" s="267">
        <v>7.87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44112</v>
      </c>
      <c r="B43" s="267" t="s">
        <v>1391</v>
      </c>
      <c r="C43" s="268" t="s">
        <v>3746</v>
      </c>
      <c r="D43" s="268" t="s">
        <v>3747</v>
      </c>
      <c r="E43" s="268" t="s">
        <v>584</v>
      </c>
      <c r="F43" s="381">
        <v>163581</v>
      </c>
      <c r="G43" s="267">
        <v>319.55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44112</v>
      </c>
      <c r="B44" s="267" t="s">
        <v>132</v>
      </c>
      <c r="C44" s="268" t="s">
        <v>3748</v>
      </c>
      <c r="D44" s="268" t="s">
        <v>3749</v>
      </c>
      <c r="E44" s="268" t="s">
        <v>584</v>
      </c>
      <c r="F44" s="381">
        <v>351887</v>
      </c>
      <c r="G44" s="267">
        <v>423.27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44112</v>
      </c>
      <c r="B45" s="267" t="s">
        <v>132</v>
      </c>
      <c r="C45" s="268" t="s">
        <v>3748</v>
      </c>
      <c r="D45" s="268" t="s">
        <v>3750</v>
      </c>
      <c r="E45" s="268" t="s">
        <v>584</v>
      </c>
      <c r="F45" s="381">
        <v>609564</v>
      </c>
      <c r="G45" s="267">
        <v>420.03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44112</v>
      </c>
      <c r="B46" s="267" t="s">
        <v>3759</v>
      </c>
      <c r="C46" s="268" t="s">
        <v>3760</v>
      </c>
      <c r="D46" s="268" t="s">
        <v>3761</v>
      </c>
      <c r="E46" s="268" t="s">
        <v>584</v>
      </c>
      <c r="F46" s="381">
        <v>24000</v>
      </c>
      <c r="G46" s="267">
        <v>12.6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44112</v>
      </c>
      <c r="B47" s="267" t="s">
        <v>150</v>
      </c>
      <c r="C47" s="268" t="s">
        <v>3751</v>
      </c>
      <c r="D47" s="268" t="s">
        <v>3752</v>
      </c>
      <c r="E47" s="268" t="s">
        <v>584</v>
      </c>
      <c r="F47" s="381">
        <v>10542671</v>
      </c>
      <c r="G47" s="267">
        <v>30.88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44112</v>
      </c>
      <c r="B48" s="267" t="s">
        <v>3755</v>
      </c>
      <c r="C48" s="268" t="s">
        <v>3756</v>
      </c>
      <c r="D48" s="268" t="s">
        <v>3757</v>
      </c>
      <c r="E48" s="268" t="s">
        <v>584</v>
      </c>
      <c r="F48" s="381">
        <v>34000</v>
      </c>
      <c r="G48" s="267">
        <v>54.26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44112</v>
      </c>
      <c r="B49" s="267" t="s">
        <v>2499</v>
      </c>
      <c r="C49" s="268" t="s">
        <v>3762</v>
      </c>
      <c r="D49" s="268" t="s">
        <v>3763</v>
      </c>
      <c r="E49" s="268" t="s">
        <v>584</v>
      </c>
      <c r="F49" s="381">
        <v>341848</v>
      </c>
      <c r="G49" s="267">
        <v>1212.6400000000001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85" zoomScaleNormal="85" workbookViewId="0">
      <selection activeCell="H29" sqref="H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1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9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9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1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3642</v>
      </c>
      <c r="K12" s="434">
        <f t="shared" ref="K12" si="3">H12-F12</f>
        <v>10.5</v>
      </c>
      <c r="L12" s="459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9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1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20" customFormat="1" ht="14.25">
      <c r="A14" s="427">
        <v>5</v>
      </c>
      <c r="B14" s="428">
        <v>44088</v>
      </c>
      <c r="C14" s="429"/>
      <c r="D14" s="430" t="s">
        <v>106</v>
      </c>
      <c r="E14" s="431" t="s">
        <v>600</v>
      </c>
      <c r="F14" s="432">
        <v>663</v>
      </c>
      <c r="G14" s="431">
        <v>630</v>
      </c>
      <c r="H14" s="431">
        <v>692</v>
      </c>
      <c r="I14" s="433">
        <v>730</v>
      </c>
      <c r="J14" s="434" t="s">
        <v>3656</v>
      </c>
      <c r="K14" s="434">
        <f t="shared" ref="K14" si="6">H14-F14</f>
        <v>29</v>
      </c>
      <c r="L14" s="459">
        <f t="shared" ref="L14" si="7">(F14*-0.8)/100</f>
        <v>-5.3039999999999994</v>
      </c>
      <c r="M14" s="435">
        <f t="shared" ref="M14" si="8">(K14+L14)/F14</f>
        <v>3.5740573152337862E-2</v>
      </c>
      <c r="N14" s="436" t="s">
        <v>599</v>
      </c>
      <c r="O14" s="437">
        <v>44102</v>
      </c>
      <c r="Q14" s="421"/>
      <c r="R14" s="422" t="s">
        <v>3186</v>
      </c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3641</v>
      </c>
      <c r="J15" s="434" t="s">
        <v>3707</v>
      </c>
      <c r="K15" s="434">
        <f t="shared" ref="K15" si="9">H15-F15</f>
        <v>50.5</v>
      </c>
      <c r="L15" s="459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9" t="s">
        <v>802</v>
      </c>
      <c r="E16" s="416" t="s">
        <v>600</v>
      </c>
      <c r="F16" s="416" t="s">
        <v>3647</v>
      </c>
      <c r="G16" s="424">
        <v>980</v>
      </c>
      <c r="H16" s="416"/>
      <c r="I16" s="411">
        <v>1150</v>
      </c>
      <c r="J16" s="417" t="s">
        <v>601</v>
      </c>
      <c r="K16" s="417"/>
      <c r="L16" s="461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9" t="s">
        <v>128</v>
      </c>
      <c r="E17" s="416" t="s">
        <v>600</v>
      </c>
      <c r="F17" s="416" t="s">
        <v>3648</v>
      </c>
      <c r="G17" s="424">
        <v>166</v>
      </c>
      <c r="H17" s="416"/>
      <c r="I17" s="411" t="s">
        <v>3649</v>
      </c>
      <c r="J17" s="417" t="s">
        <v>601</v>
      </c>
      <c r="K17" s="417"/>
      <c r="L17" s="461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3650</v>
      </c>
      <c r="J18" s="434" t="s">
        <v>3659</v>
      </c>
      <c r="K18" s="434">
        <f t="shared" ref="K18" si="12">H18-F18</f>
        <v>82.5</v>
      </c>
      <c r="L18" s="459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3651</v>
      </c>
      <c r="J19" s="434" t="s">
        <v>3655</v>
      </c>
      <c r="K19" s="434">
        <f t="shared" ref="K19" si="13">H19-F19</f>
        <v>14</v>
      </c>
      <c r="L19" s="459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383">
        <v>11</v>
      </c>
      <c r="B20" s="408">
        <v>44103</v>
      </c>
      <c r="C20" s="415"/>
      <c r="D20" s="449" t="s">
        <v>3636</v>
      </c>
      <c r="E20" s="416" t="s">
        <v>600</v>
      </c>
      <c r="F20" s="416" t="s">
        <v>3658</v>
      </c>
      <c r="G20" s="424">
        <v>163</v>
      </c>
      <c r="H20" s="416"/>
      <c r="I20" s="411">
        <v>195</v>
      </c>
      <c r="J20" s="503" t="s">
        <v>601</v>
      </c>
      <c r="K20" s="503"/>
      <c r="L20" s="461"/>
      <c r="M20" s="503"/>
      <c r="N20" s="418"/>
      <c r="O20" s="419"/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383">
        <v>12</v>
      </c>
      <c r="B21" s="408">
        <v>44103</v>
      </c>
      <c r="C21" s="415"/>
      <c r="D21" s="449" t="s">
        <v>3660</v>
      </c>
      <c r="E21" s="416" t="s">
        <v>600</v>
      </c>
      <c r="F21" s="416" t="s">
        <v>3661</v>
      </c>
      <c r="G21" s="424">
        <v>735</v>
      </c>
      <c r="H21" s="416"/>
      <c r="I21" s="411" t="s">
        <v>3662</v>
      </c>
      <c r="J21" s="503" t="s">
        <v>601</v>
      </c>
      <c r="K21" s="503"/>
      <c r="L21" s="461"/>
      <c r="M21" s="503"/>
      <c r="N21" s="418"/>
      <c r="O21" s="419"/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7">
        <v>13</v>
      </c>
      <c r="B22" s="444">
        <v>44105</v>
      </c>
      <c r="C22" s="468"/>
      <c r="D22" s="481" t="s">
        <v>3671</v>
      </c>
      <c r="E22" s="469" t="s">
        <v>600</v>
      </c>
      <c r="F22" s="509">
        <v>1787.5</v>
      </c>
      <c r="G22" s="472">
        <v>1690</v>
      </c>
      <c r="H22" s="469">
        <v>1935</v>
      </c>
      <c r="I22" s="470" t="s">
        <v>3672</v>
      </c>
      <c r="J22" s="443" t="s">
        <v>3687</v>
      </c>
      <c r="K22" s="443">
        <f t="shared" ref="K22" si="14">H22-F22</f>
        <v>147.5</v>
      </c>
      <c r="L22" s="443">
        <f t="shared" ref="L22" si="15">(F22*-0.8)/100</f>
        <v>-14.3</v>
      </c>
      <c r="M22" s="446">
        <f>(K22+L22)/F22</f>
        <v>7.4517482517482511E-2</v>
      </c>
      <c r="N22" s="447" t="s">
        <v>599</v>
      </c>
      <c r="O22" s="482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383">
        <v>14</v>
      </c>
      <c r="B23" s="408">
        <v>44110</v>
      </c>
      <c r="C23" s="415"/>
      <c r="D23" s="449" t="s">
        <v>138</v>
      </c>
      <c r="E23" s="416" t="s">
        <v>600</v>
      </c>
      <c r="F23" s="416" t="s">
        <v>3685</v>
      </c>
      <c r="G23" s="424">
        <v>590</v>
      </c>
      <c r="H23" s="416"/>
      <c r="I23" s="411">
        <v>690</v>
      </c>
      <c r="J23" s="503" t="s">
        <v>601</v>
      </c>
      <c r="K23" s="503"/>
      <c r="L23" s="461"/>
      <c r="M23" s="503"/>
      <c r="N23" s="418"/>
      <c r="O23" s="419"/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9" t="s">
        <v>142</v>
      </c>
      <c r="E24" s="416" t="s">
        <v>600</v>
      </c>
      <c r="F24" s="416" t="s">
        <v>3686</v>
      </c>
      <c r="G24" s="424">
        <v>6600</v>
      </c>
      <c r="H24" s="416"/>
      <c r="I24" s="411">
        <v>7450</v>
      </c>
      <c r="J24" s="503" t="s">
        <v>601</v>
      </c>
      <c r="K24" s="503"/>
      <c r="L24" s="461"/>
      <c r="M24" s="503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9" t="s">
        <v>3716</v>
      </c>
      <c r="E25" s="416" t="s">
        <v>600</v>
      </c>
      <c r="F25" s="416" t="s">
        <v>3717</v>
      </c>
      <c r="G25" s="424">
        <v>548</v>
      </c>
      <c r="H25" s="416"/>
      <c r="I25" s="411">
        <v>640</v>
      </c>
      <c r="J25" s="503" t="s">
        <v>601</v>
      </c>
      <c r="K25" s="503"/>
      <c r="L25" s="461"/>
      <c r="M25" s="503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/>
      <c r="B26" s="408"/>
      <c r="C26" s="415"/>
      <c r="D26" s="449"/>
      <c r="E26" s="416"/>
      <c r="F26" s="416"/>
      <c r="G26" s="424"/>
      <c r="H26" s="416"/>
      <c r="I26" s="411"/>
      <c r="J26" s="503"/>
      <c r="K26" s="503"/>
      <c r="L26" s="461"/>
      <c r="M26" s="503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9"/>
      <c r="E27" s="416"/>
      <c r="F27" s="416"/>
      <c r="G27" s="424"/>
      <c r="H27" s="416"/>
      <c r="I27" s="411"/>
      <c r="J27" s="503"/>
      <c r="K27" s="503"/>
      <c r="L27" s="461"/>
      <c r="M27" s="503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9"/>
      <c r="E28" s="416"/>
      <c r="F28" s="416"/>
      <c r="G28" s="424"/>
      <c r="H28" s="416"/>
      <c r="I28" s="411"/>
      <c r="J28" s="503"/>
      <c r="K28" s="503"/>
      <c r="L28" s="461"/>
      <c r="M28" s="503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9"/>
      <c r="E29" s="416"/>
      <c r="F29" s="416"/>
      <c r="G29" s="424"/>
      <c r="H29" s="416"/>
      <c r="I29" s="411"/>
      <c r="J29" s="503"/>
      <c r="K29" s="503"/>
      <c r="L29" s="461"/>
      <c r="M29" s="503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9"/>
      <c r="E30" s="416"/>
      <c r="F30" s="416"/>
      <c r="G30" s="424"/>
      <c r="H30" s="416"/>
      <c r="I30" s="411"/>
      <c r="J30" s="503"/>
      <c r="K30" s="503"/>
      <c r="L30" s="461"/>
      <c r="M30" s="503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9"/>
      <c r="E31" s="416"/>
      <c r="F31" s="416"/>
      <c r="G31" s="424"/>
      <c r="H31" s="416"/>
      <c r="I31" s="411"/>
      <c r="J31" s="503"/>
      <c r="K31" s="503"/>
      <c r="L31" s="461"/>
      <c r="M31" s="503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9"/>
      <c r="E32" s="416"/>
      <c r="F32" s="416"/>
      <c r="G32" s="424"/>
      <c r="H32" s="416"/>
      <c r="I32" s="411"/>
      <c r="J32" s="503"/>
      <c r="K32" s="503"/>
      <c r="L32" s="461"/>
      <c r="M32" s="503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2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3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4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4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4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5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6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3">
        <v>1</v>
      </c>
      <c r="B40" s="438">
        <v>44102</v>
      </c>
      <c r="C40" s="441"/>
      <c r="D40" s="484" t="s">
        <v>3653</v>
      </c>
      <c r="E40" s="442" t="s">
        <v>600</v>
      </c>
      <c r="F40" s="498">
        <v>623</v>
      </c>
      <c r="G40" s="485">
        <v>602</v>
      </c>
      <c r="H40" s="442">
        <v>603</v>
      </c>
      <c r="I40" s="486" t="s">
        <v>3654</v>
      </c>
      <c r="J40" s="479" t="s">
        <v>3708</v>
      </c>
      <c r="K40" s="479">
        <f t="shared" ref="K40" si="16">H40-F40</f>
        <v>-20</v>
      </c>
      <c r="L40" s="460">
        <f>(F40*-0.07)/100</f>
        <v>-0.43610000000000004</v>
      </c>
      <c r="M40" s="425">
        <f t="shared" ref="M40" si="17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3">
        <v>2</v>
      </c>
      <c r="B41" s="438">
        <v>44104</v>
      </c>
      <c r="C41" s="441"/>
      <c r="D41" s="484" t="s">
        <v>3663</v>
      </c>
      <c r="E41" s="442" t="s">
        <v>600</v>
      </c>
      <c r="F41" s="498">
        <v>967.5</v>
      </c>
      <c r="G41" s="485">
        <v>940</v>
      </c>
      <c r="H41" s="442">
        <v>940</v>
      </c>
      <c r="I41" s="486">
        <v>1025</v>
      </c>
      <c r="J41" s="479" t="s">
        <v>3673</v>
      </c>
      <c r="K41" s="479">
        <f t="shared" ref="K41:K43" si="18">H41-F41</f>
        <v>-27.5</v>
      </c>
      <c r="L41" s="460">
        <f t="shared" ref="L41:L42" si="19">(F41*-0.7)/100</f>
        <v>-6.7725</v>
      </c>
      <c r="M41" s="425">
        <f t="shared" ref="M41:M43" si="20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7">
        <v>3</v>
      </c>
      <c r="B42" s="444">
        <v>44104</v>
      </c>
      <c r="C42" s="468"/>
      <c r="D42" s="481" t="s">
        <v>3664</v>
      </c>
      <c r="E42" s="469" t="s">
        <v>600</v>
      </c>
      <c r="F42" s="509">
        <v>802.5</v>
      </c>
      <c r="G42" s="472">
        <v>770</v>
      </c>
      <c r="H42" s="469">
        <v>821</v>
      </c>
      <c r="I42" s="470" t="s">
        <v>3652</v>
      </c>
      <c r="J42" s="443" t="s">
        <v>3628</v>
      </c>
      <c r="K42" s="443">
        <f t="shared" si="18"/>
        <v>18.5</v>
      </c>
      <c r="L42" s="458">
        <f t="shared" si="19"/>
        <v>-5.6174999999999997</v>
      </c>
      <c r="M42" s="446">
        <f t="shared" si="20"/>
        <v>1.6052959501557634E-2</v>
      </c>
      <c r="N42" s="447" t="s">
        <v>599</v>
      </c>
      <c r="O42" s="482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7">
        <v>4</v>
      </c>
      <c r="B43" s="444">
        <v>44105</v>
      </c>
      <c r="C43" s="468"/>
      <c r="D43" s="481" t="s">
        <v>3665</v>
      </c>
      <c r="E43" s="469" t="s">
        <v>600</v>
      </c>
      <c r="F43" s="509">
        <v>334</v>
      </c>
      <c r="G43" s="472">
        <v>323</v>
      </c>
      <c r="H43" s="469">
        <v>339.5</v>
      </c>
      <c r="I43" s="470">
        <v>355</v>
      </c>
      <c r="J43" s="443" t="s">
        <v>3645</v>
      </c>
      <c r="K43" s="443">
        <f t="shared" si="18"/>
        <v>5.5</v>
      </c>
      <c r="L43" s="458">
        <f>(F43*-0.07)/100</f>
        <v>-0.23380000000000004</v>
      </c>
      <c r="M43" s="446">
        <f t="shared" si="20"/>
        <v>1.5767065868263472E-2</v>
      </c>
      <c r="N43" s="447" t="s">
        <v>599</v>
      </c>
      <c r="O43" s="450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9" t="s">
        <v>3667</v>
      </c>
      <c r="E44" s="416" t="s">
        <v>600</v>
      </c>
      <c r="F44" s="501" t="s">
        <v>3668</v>
      </c>
      <c r="G44" s="424">
        <v>648</v>
      </c>
      <c r="H44" s="416"/>
      <c r="I44" s="411">
        <v>700</v>
      </c>
      <c r="J44" s="501" t="s">
        <v>601</v>
      </c>
      <c r="K44" s="501"/>
      <c r="L44" s="502"/>
      <c r="M44" s="497"/>
      <c r="N44" s="503"/>
      <c r="O44" s="475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7">
        <v>6</v>
      </c>
      <c r="B45" s="444">
        <v>44109</v>
      </c>
      <c r="C45" s="468"/>
      <c r="D45" s="481" t="s">
        <v>3677</v>
      </c>
      <c r="E45" s="469" t="s">
        <v>600</v>
      </c>
      <c r="F45" s="509">
        <v>396</v>
      </c>
      <c r="G45" s="472">
        <v>385</v>
      </c>
      <c r="H45" s="469">
        <v>402.5</v>
      </c>
      <c r="I45" s="470">
        <v>425</v>
      </c>
      <c r="J45" s="443" t="s">
        <v>3680</v>
      </c>
      <c r="K45" s="443">
        <f t="shared" ref="K45:K48" si="21">H45-F45</f>
        <v>6.5</v>
      </c>
      <c r="L45" s="458">
        <f>(F45*-0.07)/100</f>
        <v>-0.2772</v>
      </c>
      <c r="M45" s="446">
        <f t="shared" ref="M45:M47" si="22">(K45+L45)/F45</f>
        <v>1.5714141414141417E-2</v>
      </c>
      <c r="N45" s="447" t="s">
        <v>599</v>
      </c>
      <c r="O45" s="450">
        <v>44109</v>
      </c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7">
        <v>7</v>
      </c>
      <c r="B46" s="444">
        <v>44109</v>
      </c>
      <c r="C46" s="468"/>
      <c r="D46" s="481" t="s">
        <v>266</v>
      </c>
      <c r="E46" s="469" t="s">
        <v>600</v>
      </c>
      <c r="F46" s="509">
        <v>2550</v>
      </c>
      <c r="G46" s="472">
        <v>2475</v>
      </c>
      <c r="H46" s="469">
        <v>2612.5</v>
      </c>
      <c r="I46" s="470">
        <v>2600</v>
      </c>
      <c r="J46" s="443" t="s">
        <v>3688</v>
      </c>
      <c r="K46" s="443">
        <f t="shared" si="21"/>
        <v>62.5</v>
      </c>
      <c r="L46" s="458">
        <f t="shared" ref="L46:L47" si="23">(F46*-0.7)/100</f>
        <v>-17.850000000000001</v>
      </c>
      <c r="M46" s="446">
        <f t="shared" si="22"/>
        <v>1.7509803921568628E-2</v>
      </c>
      <c r="N46" s="447" t="s">
        <v>599</v>
      </c>
      <c r="O46" s="482">
        <v>44110</v>
      </c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7">
        <v>8</v>
      </c>
      <c r="B47" s="444">
        <v>44109</v>
      </c>
      <c r="C47" s="468"/>
      <c r="D47" s="481" t="s">
        <v>3665</v>
      </c>
      <c r="E47" s="469" t="s">
        <v>600</v>
      </c>
      <c r="F47" s="509">
        <v>335</v>
      </c>
      <c r="G47" s="472">
        <v>323</v>
      </c>
      <c r="H47" s="469">
        <v>344</v>
      </c>
      <c r="I47" s="470">
        <v>355</v>
      </c>
      <c r="J47" s="443" t="s">
        <v>3405</v>
      </c>
      <c r="K47" s="443">
        <f t="shared" si="21"/>
        <v>9</v>
      </c>
      <c r="L47" s="458">
        <f t="shared" si="23"/>
        <v>-2.3449999999999998</v>
      </c>
      <c r="M47" s="446">
        <f t="shared" si="22"/>
        <v>1.9865671641791045E-2</v>
      </c>
      <c r="N47" s="447" t="s">
        <v>599</v>
      </c>
      <c r="O47" s="482">
        <v>44110</v>
      </c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7">
        <v>9</v>
      </c>
      <c r="B48" s="444">
        <v>44110</v>
      </c>
      <c r="C48" s="468"/>
      <c r="D48" s="481" t="s">
        <v>135</v>
      </c>
      <c r="E48" s="469" t="s">
        <v>600</v>
      </c>
      <c r="F48" s="509">
        <v>283.5</v>
      </c>
      <c r="G48" s="472">
        <v>276</v>
      </c>
      <c r="H48" s="469">
        <v>291.5</v>
      </c>
      <c r="I48" s="470">
        <v>300</v>
      </c>
      <c r="J48" s="443" t="s">
        <v>3689</v>
      </c>
      <c r="K48" s="443">
        <f t="shared" si="21"/>
        <v>8</v>
      </c>
      <c r="L48" s="458">
        <f>(F48*-0.07)/100</f>
        <v>-0.19845000000000002</v>
      </c>
      <c r="M48" s="446">
        <f t="shared" ref="M48:M49" si="24">(K48+L48)/F48</f>
        <v>2.7518694885361551E-2</v>
      </c>
      <c r="N48" s="447" t="s">
        <v>599</v>
      </c>
      <c r="O48" s="450">
        <v>44110</v>
      </c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4" customFormat="1" ht="15" customHeight="1">
      <c r="A49" s="467">
        <v>10</v>
      </c>
      <c r="B49" s="444">
        <v>44111</v>
      </c>
      <c r="C49" s="468"/>
      <c r="D49" s="481" t="s">
        <v>3691</v>
      </c>
      <c r="E49" s="469" t="s">
        <v>600</v>
      </c>
      <c r="F49" s="509">
        <v>457</v>
      </c>
      <c r="G49" s="472">
        <v>445</v>
      </c>
      <c r="H49" s="469">
        <v>472</v>
      </c>
      <c r="I49" s="470" t="s">
        <v>3692</v>
      </c>
      <c r="J49" s="443" t="s">
        <v>3709</v>
      </c>
      <c r="K49" s="443">
        <f t="shared" ref="K49" si="25">H49-F49</f>
        <v>15</v>
      </c>
      <c r="L49" s="458">
        <f t="shared" ref="L49" si="26">(F49*-0.7)/100</f>
        <v>-3.1989999999999998</v>
      </c>
      <c r="M49" s="446">
        <f t="shared" si="24"/>
        <v>2.5822757111597375E-2</v>
      </c>
      <c r="N49" s="447" t="s">
        <v>599</v>
      </c>
      <c r="O49" s="482">
        <v>44112</v>
      </c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4" customFormat="1" ht="15" customHeight="1">
      <c r="A50" s="467">
        <v>11</v>
      </c>
      <c r="B50" s="444">
        <v>44111</v>
      </c>
      <c r="C50" s="468"/>
      <c r="D50" s="481" t="s">
        <v>3693</v>
      </c>
      <c r="E50" s="469" t="s">
        <v>600</v>
      </c>
      <c r="F50" s="509">
        <v>319</v>
      </c>
      <c r="G50" s="472">
        <v>309</v>
      </c>
      <c r="H50" s="469">
        <v>326</v>
      </c>
      <c r="I50" s="470">
        <v>340</v>
      </c>
      <c r="J50" s="443" t="s">
        <v>3694</v>
      </c>
      <c r="K50" s="443">
        <f t="shared" ref="K50" si="27">H50-F50</f>
        <v>7</v>
      </c>
      <c r="L50" s="458">
        <f>(F50*-0.07)/100</f>
        <v>-0.22330000000000003</v>
      </c>
      <c r="M50" s="446">
        <f t="shared" ref="M50" si="28">(K50+L50)/F50</f>
        <v>2.12435736677116E-2</v>
      </c>
      <c r="N50" s="447" t="s">
        <v>599</v>
      </c>
      <c r="O50" s="450">
        <v>44111</v>
      </c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4" customFormat="1" ht="15" customHeight="1">
      <c r="A51" s="383">
        <v>12</v>
      </c>
      <c r="B51" s="408">
        <v>44112</v>
      </c>
      <c r="C51" s="415"/>
      <c r="D51" s="449" t="s">
        <v>3711</v>
      </c>
      <c r="E51" s="416" t="s">
        <v>600</v>
      </c>
      <c r="F51" s="501" t="s">
        <v>3712</v>
      </c>
      <c r="G51" s="424">
        <v>3430</v>
      </c>
      <c r="H51" s="416"/>
      <c r="I51" s="411">
        <v>3650</v>
      </c>
      <c r="J51" s="501" t="s">
        <v>601</v>
      </c>
      <c r="K51" s="501"/>
      <c r="L51" s="502"/>
      <c r="M51" s="497"/>
      <c r="N51" s="503"/>
      <c r="O51" s="475"/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4" customFormat="1" ht="15" customHeight="1">
      <c r="A52" s="383">
        <v>13</v>
      </c>
      <c r="B52" s="408">
        <v>44112</v>
      </c>
      <c r="C52" s="415"/>
      <c r="D52" s="449" t="s">
        <v>3665</v>
      </c>
      <c r="E52" s="416" t="s">
        <v>600</v>
      </c>
      <c r="F52" s="501" t="s">
        <v>3713</v>
      </c>
      <c r="G52" s="424">
        <v>328</v>
      </c>
      <c r="H52" s="416"/>
      <c r="I52" s="411">
        <v>360</v>
      </c>
      <c r="J52" s="501" t="s">
        <v>601</v>
      </c>
      <c r="K52" s="501"/>
      <c r="L52" s="502"/>
      <c r="M52" s="497"/>
      <c r="N52" s="503"/>
      <c r="O52" s="475"/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4" customFormat="1" ht="15" customHeight="1">
      <c r="A53" s="383"/>
      <c r="B53" s="408"/>
      <c r="C53" s="415"/>
      <c r="D53" s="449"/>
      <c r="E53" s="416"/>
      <c r="F53" s="501"/>
      <c r="G53" s="424"/>
      <c r="H53" s="416"/>
      <c r="I53" s="411"/>
      <c r="J53" s="501"/>
      <c r="K53" s="501"/>
      <c r="L53" s="502"/>
      <c r="M53" s="497"/>
      <c r="N53" s="503"/>
      <c r="O53" s="475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9" customFormat="1" ht="15" customHeight="1">
      <c r="A54" s="476"/>
      <c r="B54" s="408"/>
      <c r="C54" s="451"/>
      <c r="D54" s="452"/>
      <c r="E54" s="453"/>
      <c r="F54" s="453"/>
      <c r="G54" s="454"/>
      <c r="H54" s="454"/>
      <c r="I54" s="453"/>
      <c r="J54" s="453"/>
      <c r="K54" s="453"/>
      <c r="L54" s="453"/>
      <c r="M54" s="453"/>
      <c r="N54" s="453"/>
      <c r="O54" s="453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5"/>
      <c r="B55" s="477"/>
      <c r="C55" s="5"/>
      <c r="D55" s="5"/>
      <c r="E55" s="5"/>
      <c r="F55" s="82"/>
      <c r="G55" s="82"/>
      <c r="H55" s="82"/>
      <c r="I55" s="82"/>
      <c r="J55" s="42"/>
      <c r="K55" s="82"/>
      <c r="L55" s="82"/>
      <c r="M55" s="35"/>
      <c r="N55" s="478"/>
      <c r="O55" s="478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5"/>
      <c r="B56" s="477"/>
      <c r="C56" s="5"/>
      <c r="D56" s="5"/>
      <c r="E56" s="5"/>
      <c r="F56" s="82"/>
      <c r="G56" s="82"/>
      <c r="H56" s="82"/>
      <c r="I56" s="82"/>
      <c r="J56" s="42"/>
      <c r="K56" s="82"/>
      <c r="L56" s="82"/>
      <c r="M56" s="35"/>
      <c r="N56" s="478"/>
      <c r="O56" s="478"/>
      <c r="P56" s="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404" customFormat="1" ht="14.25" customHeight="1">
      <c r="A63" s="467">
        <v>1</v>
      </c>
      <c r="B63" s="444">
        <v>44105</v>
      </c>
      <c r="C63" s="474"/>
      <c r="D63" s="490" t="s">
        <v>3669</v>
      </c>
      <c r="E63" s="473" t="s">
        <v>600</v>
      </c>
      <c r="F63" s="445">
        <v>1435.5</v>
      </c>
      <c r="G63" s="445">
        <v>1415</v>
      </c>
      <c r="H63" s="445">
        <v>1446</v>
      </c>
      <c r="I63" s="445" t="s">
        <v>3670</v>
      </c>
      <c r="J63" s="443" t="s">
        <v>707</v>
      </c>
      <c r="K63" s="443">
        <f>H63-F63</f>
        <v>10.5</v>
      </c>
      <c r="L63" s="458">
        <f>(H63*N63)*0.035%</f>
        <v>354.27000000000004</v>
      </c>
      <c r="M63" s="443">
        <f t="shared" ref="M63" si="29">(K63*N63)-L63</f>
        <v>6995.73</v>
      </c>
      <c r="N63" s="443">
        <v>700</v>
      </c>
      <c r="O63" s="447" t="s">
        <v>599</v>
      </c>
      <c r="P63" s="450">
        <v>44105</v>
      </c>
      <c r="Q63" s="391"/>
      <c r="R63" s="344" t="s">
        <v>3186</v>
      </c>
      <c r="S63" s="40"/>
      <c r="Y63" s="40"/>
      <c r="Z63" s="40"/>
    </row>
    <row r="64" spans="1:34" s="404" customFormat="1" ht="14.25" customHeight="1">
      <c r="A64" s="467">
        <v>2</v>
      </c>
      <c r="B64" s="444">
        <v>44109</v>
      </c>
      <c r="C64" s="474"/>
      <c r="D64" s="490" t="s">
        <v>3678</v>
      </c>
      <c r="E64" s="473" t="s">
        <v>600</v>
      </c>
      <c r="F64" s="445">
        <v>2021.5</v>
      </c>
      <c r="G64" s="445">
        <v>1975</v>
      </c>
      <c r="H64" s="445">
        <v>2052.5</v>
      </c>
      <c r="I64" s="445">
        <v>2100</v>
      </c>
      <c r="J64" s="443" t="s">
        <v>3690</v>
      </c>
      <c r="K64" s="443">
        <f>H64-F64</f>
        <v>31</v>
      </c>
      <c r="L64" s="458">
        <f>(H64*N64)*0.035%</f>
        <v>215.51250000000002</v>
      </c>
      <c r="M64" s="443">
        <f t="shared" ref="M64:M65" si="30">(K64*N64)-L64</f>
        <v>9084.4874999999993</v>
      </c>
      <c r="N64" s="443">
        <v>300</v>
      </c>
      <c r="O64" s="447" t="s">
        <v>599</v>
      </c>
      <c r="P64" s="482">
        <v>44110</v>
      </c>
      <c r="Q64" s="391"/>
      <c r="R64" s="344"/>
      <c r="S64" s="40"/>
      <c r="Y64" s="40"/>
      <c r="Z64" s="40"/>
    </row>
    <row r="65" spans="1:26" s="404" customFormat="1" ht="14.25" customHeight="1">
      <c r="A65" s="467">
        <v>3</v>
      </c>
      <c r="B65" s="444">
        <v>44111</v>
      </c>
      <c r="C65" s="474"/>
      <c r="D65" s="490" t="s">
        <v>3669</v>
      </c>
      <c r="E65" s="473" t="s">
        <v>600</v>
      </c>
      <c r="F65" s="445">
        <v>1433.5</v>
      </c>
      <c r="G65" s="445">
        <v>1415</v>
      </c>
      <c r="H65" s="445">
        <v>1444</v>
      </c>
      <c r="I65" s="445" t="s">
        <v>3670</v>
      </c>
      <c r="J65" s="443" t="s">
        <v>707</v>
      </c>
      <c r="K65" s="443">
        <f>H65-F65</f>
        <v>10.5</v>
      </c>
      <c r="L65" s="458">
        <f>(H65*N65)*0.035%</f>
        <v>353.78000000000003</v>
      </c>
      <c r="M65" s="443">
        <f t="shared" si="30"/>
        <v>6996.22</v>
      </c>
      <c r="N65" s="443">
        <v>700</v>
      </c>
      <c r="O65" s="447" t="s">
        <v>599</v>
      </c>
      <c r="P65" s="450">
        <v>44111</v>
      </c>
      <c r="Q65" s="391"/>
      <c r="R65" s="344"/>
      <c r="S65" s="40"/>
      <c r="Y65" s="40"/>
      <c r="Z65" s="40"/>
    </row>
    <row r="66" spans="1:26" s="404" customFormat="1" ht="14.25" customHeight="1">
      <c r="A66" s="383">
        <v>4</v>
      </c>
      <c r="B66" s="408">
        <v>44112</v>
      </c>
      <c r="C66" s="448"/>
      <c r="D66" s="510" t="s">
        <v>3678</v>
      </c>
      <c r="E66" s="511" t="s">
        <v>600</v>
      </c>
      <c r="F66" s="457" t="s">
        <v>3714</v>
      </c>
      <c r="G66" s="457">
        <v>2048</v>
      </c>
      <c r="H66" s="457"/>
      <c r="I66" s="457" t="s">
        <v>3715</v>
      </c>
      <c r="J66" s="512" t="s">
        <v>601</v>
      </c>
      <c r="K66" s="512"/>
      <c r="L66" s="513"/>
      <c r="M66" s="513"/>
      <c r="N66" s="511"/>
      <c r="O66" s="417"/>
      <c r="P66" s="475"/>
      <c r="Q66" s="391"/>
      <c r="R66" s="344"/>
      <c r="S66" s="40"/>
      <c r="Y66" s="40"/>
      <c r="Z66" s="40"/>
    </row>
    <row r="67" spans="1:26" s="404" customFormat="1" ht="14.25" customHeight="1">
      <c r="A67" s="467">
        <v>5</v>
      </c>
      <c r="B67" s="444">
        <v>44112</v>
      </c>
      <c r="C67" s="474"/>
      <c r="D67" s="490" t="s">
        <v>3718</v>
      </c>
      <c r="E67" s="473" t="s">
        <v>600</v>
      </c>
      <c r="F67" s="445">
        <v>1028</v>
      </c>
      <c r="G67" s="445">
        <v>1013</v>
      </c>
      <c r="H67" s="445">
        <v>1040</v>
      </c>
      <c r="I67" s="445" t="s">
        <v>3719</v>
      </c>
      <c r="J67" s="443" t="s">
        <v>3720</v>
      </c>
      <c r="K67" s="443">
        <f>H67-F67</f>
        <v>12</v>
      </c>
      <c r="L67" s="458">
        <f>(H67*N67)*0.035%</f>
        <v>309.40000000000003</v>
      </c>
      <c r="M67" s="443">
        <f t="shared" ref="M67" si="31">(K67*N67)-L67</f>
        <v>9890.6</v>
      </c>
      <c r="N67" s="443">
        <v>850</v>
      </c>
      <c r="O67" s="447" t="s">
        <v>599</v>
      </c>
      <c r="P67" s="450">
        <v>44112</v>
      </c>
      <c r="Q67" s="391"/>
      <c r="R67" s="344"/>
      <c r="S67" s="40"/>
      <c r="Y67" s="40"/>
      <c r="Z67" s="40"/>
    </row>
    <row r="68" spans="1:26" s="404" customFormat="1" ht="14.25" customHeight="1">
      <c r="A68" s="467">
        <v>6</v>
      </c>
      <c r="B68" s="444">
        <v>44112</v>
      </c>
      <c r="C68" s="474"/>
      <c r="D68" s="490" t="s">
        <v>3721</v>
      </c>
      <c r="E68" s="473" t="s">
        <v>600</v>
      </c>
      <c r="F68" s="445">
        <v>1450</v>
      </c>
      <c r="G68" s="445">
        <v>1432</v>
      </c>
      <c r="H68" s="445">
        <v>1460</v>
      </c>
      <c r="I68" s="445">
        <v>1480</v>
      </c>
      <c r="J68" s="443" t="s">
        <v>3722</v>
      </c>
      <c r="K68" s="443">
        <f>H68-F68</f>
        <v>10</v>
      </c>
      <c r="L68" s="458">
        <f>(H68*N68)*0.035%</f>
        <v>357.70000000000005</v>
      </c>
      <c r="M68" s="443">
        <f t="shared" ref="M68" si="32">(K68*N68)-L68</f>
        <v>6642.3</v>
      </c>
      <c r="N68" s="443">
        <v>700</v>
      </c>
      <c r="O68" s="447" t="s">
        <v>599</v>
      </c>
      <c r="P68" s="450">
        <v>44112</v>
      </c>
      <c r="Q68" s="391"/>
      <c r="R68" s="344"/>
      <c r="S68" s="40"/>
      <c r="Y68" s="40"/>
      <c r="Z68" s="40"/>
    </row>
    <row r="69" spans="1:26" s="404" customFormat="1" ht="14.25" customHeight="1">
      <c r="A69" s="512"/>
      <c r="B69" s="408"/>
      <c r="C69" s="448"/>
      <c r="D69" s="390"/>
      <c r="E69" s="511"/>
      <c r="F69" s="514"/>
      <c r="G69" s="511"/>
      <c r="H69" s="511"/>
      <c r="I69" s="511"/>
      <c r="J69" s="512"/>
      <c r="K69" s="512"/>
      <c r="L69" s="513"/>
      <c r="M69" s="513"/>
      <c r="N69" s="511"/>
      <c r="O69" s="417"/>
      <c r="P69" s="505"/>
      <c r="Q69" s="391"/>
      <c r="R69" s="344"/>
      <c r="S69" s="40"/>
      <c r="Y69" s="40"/>
      <c r="Z69" s="40"/>
    </row>
    <row r="70" spans="1:26" s="404" customFormat="1" ht="14.25" customHeight="1">
      <c r="A70" s="383"/>
      <c r="B70" s="408"/>
      <c r="C70" s="448"/>
      <c r="D70" s="510"/>
      <c r="E70" s="511"/>
      <c r="F70" s="457"/>
      <c r="G70" s="457"/>
      <c r="H70" s="457"/>
      <c r="I70" s="457"/>
      <c r="J70" s="512"/>
      <c r="K70" s="512"/>
      <c r="L70" s="513"/>
      <c r="M70" s="513"/>
      <c r="N70" s="511"/>
      <c r="O70" s="417"/>
      <c r="P70" s="475"/>
      <c r="Q70" s="391"/>
      <c r="R70" s="344"/>
      <c r="S70" s="40"/>
      <c r="Y70" s="40"/>
      <c r="Z70" s="40"/>
    </row>
    <row r="71" spans="1:26" s="404" customFormat="1" ht="14.25" customHeight="1">
      <c r="A71" s="512"/>
      <c r="B71" s="408"/>
      <c r="C71" s="448"/>
      <c r="D71" s="390"/>
      <c r="E71" s="511"/>
      <c r="F71" s="514"/>
      <c r="G71" s="511"/>
      <c r="H71" s="511"/>
      <c r="I71" s="511"/>
      <c r="J71" s="512"/>
      <c r="K71" s="512"/>
      <c r="L71" s="513"/>
      <c r="M71" s="513"/>
      <c r="N71" s="511"/>
      <c r="O71" s="417"/>
      <c r="P71" s="505"/>
      <c r="Q71" s="391"/>
      <c r="R71" s="344"/>
      <c r="S71" s="40"/>
      <c r="Y71" s="40"/>
      <c r="Z71" s="40"/>
    </row>
    <row r="72" spans="1:26" s="404" customFormat="1" ht="14.25" customHeight="1">
      <c r="A72" s="383"/>
      <c r="B72" s="408"/>
      <c r="C72" s="448"/>
      <c r="D72" s="510"/>
      <c r="E72" s="511"/>
      <c r="F72" s="457"/>
      <c r="G72" s="457"/>
      <c r="H72" s="457"/>
      <c r="I72" s="457"/>
      <c r="J72" s="512"/>
      <c r="K72" s="512"/>
      <c r="L72" s="512"/>
      <c r="M72" s="513"/>
      <c r="N72" s="511"/>
      <c r="O72" s="417"/>
      <c r="P72" s="475"/>
      <c r="Q72" s="391"/>
      <c r="R72" s="344"/>
      <c r="S72" s="40"/>
      <c r="Y72" s="40"/>
      <c r="Z72" s="40"/>
    </row>
    <row r="73" spans="1:26" s="404" customFormat="1" ht="13.9" customHeight="1">
      <c r="A73" s="512"/>
      <c r="B73" s="408"/>
      <c r="C73" s="448"/>
      <c r="D73" s="390"/>
      <c r="E73" s="511"/>
      <c r="F73" s="514"/>
      <c r="G73" s="511"/>
      <c r="H73" s="511"/>
      <c r="I73" s="511"/>
      <c r="J73" s="512"/>
      <c r="K73" s="512"/>
      <c r="L73" s="513"/>
      <c r="M73" s="513"/>
      <c r="N73" s="511"/>
      <c r="O73" s="417"/>
      <c r="P73" s="475"/>
      <c r="Q73" s="391"/>
      <c r="R73" s="344"/>
      <c r="S73" s="40"/>
      <c r="Y73" s="40"/>
      <c r="Z73" s="40"/>
    </row>
    <row r="74" spans="1:26" s="404" customFormat="1" ht="13.9" customHeight="1">
      <c r="A74" s="383"/>
      <c r="B74" s="408"/>
      <c r="C74" s="448"/>
      <c r="D74" s="510"/>
      <c r="E74" s="511"/>
      <c r="F74" s="457"/>
      <c r="G74" s="457"/>
      <c r="H74" s="457"/>
      <c r="I74" s="457"/>
      <c r="J74" s="512"/>
      <c r="K74" s="512"/>
      <c r="L74" s="515"/>
      <c r="M74" s="513"/>
      <c r="N74" s="511"/>
      <c r="O74" s="417"/>
      <c r="P74" s="475"/>
      <c r="Q74" s="391"/>
      <c r="R74" s="344"/>
      <c r="S74" s="40"/>
      <c r="Y74" s="40"/>
      <c r="Z74" s="40"/>
    </row>
    <row r="75" spans="1:26" s="404" customFormat="1" ht="13.9" customHeight="1">
      <c r="A75" s="383"/>
      <c r="B75" s="408"/>
      <c r="C75" s="448"/>
      <c r="D75" s="510"/>
      <c r="E75" s="511"/>
      <c r="F75" s="457"/>
      <c r="G75" s="457"/>
      <c r="H75" s="457"/>
      <c r="I75" s="457"/>
      <c r="J75" s="512"/>
      <c r="K75" s="512"/>
      <c r="L75" s="513"/>
      <c r="M75" s="513"/>
      <c r="N75" s="511"/>
      <c r="O75" s="417"/>
      <c r="P75" s="505"/>
      <c r="Q75" s="391"/>
      <c r="R75" s="344"/>
      <c r="S75" s="40"/>
      <c r="Y75" s="40"/>
      <c r="Z75" s="40"/>
    </row>
    <row r="76" spans="1:26" s="404" customFormat="1" ht="13.9" customHeight="1">
      <c r="A76" s="512"/>
      <c r="B76" s="408"/>
      <c r="C76" s="448"/>
      <c r="D76" s="390"/>
      <c r="E76" s="511"/>
      <c r="F76" s="514"/>
      <c r="G76" s="511"/>
      <c r="H76" s="511"/>
      <c r="I76" s="511"/>
      <c r="J76" s="512"/>
      <c r="K76" s="512"/>
      <c r="L76" s="513"/>
      <c r="M76" s="513"/>
      <c r="N76" s="511"/>
      <c r="O76" s="417"/>
      <c r="P76" s="475"/>
      <c r="Q76" s="391"/>
      <c r="R76" s="344"/>
      <c r="S76" s="40"/>
      <c r="Y76" s="40"/>
      <c r="Z76" s="40"/>
    </row>
    <row r="77" spans="1:26" s="404" customFormat="1" ht="13.9" customHeight="1">
      <c r="A77" s="512"/>
      <c r="B77" s="408"/>
      <c r="C77" s="448"/>
      <c r="D77" s="390"/>
      <c r="E77" s="511"/>
      <c r="F77" s="514"/>
      <c r="G77" s="511"/>
      <c r="H77" s="511"/>
      <c r="I77" s="511"/>
      <c r="J77" s="512"/>
      <c r="K77" s="512"/>
      <c r="L77" s="513"/>
      <c r="M77" s="513"/>
      <c r="N77" s="511"/>
      <c r="O77" s="417"/>
      <c r="P77" s="505"/>
      <c r="Q77" s="391"/>
      <c r="R77" s="344"/>
      <c r="S77" s="40"/>
      <c r="Y77" s="40"/>
      <c r="Z77" s="40"/>
    </row>
    <row r="78" spans="1:26" s="404" customFormat="1" ht="13.9" customHeight="1">
      <c r="A78" s="383"/>
      <c r="B78" s="408"/>
      <c r="C78" s="448"/>
      <c r="D78" s="510"/>
      <c r="E78" s="511"/>
      <c r="F78" s="457"/>
      <c r="G78" s="457"/>
      <c r="H78" s="457"/>
      <c r="I78" s="512"/>
      <c r="J78" s="512"/>
      <c r="K78" s="512"/>
      <c r="L78" s="512"/>
      <c r="M78" s="512"/>
      <c r="N78" s="512"/>
      <c r="O78" s="512"/>
      <c r="P78" s="512"/>
      <c r="Q78" s="391"/>
      <c r="R78" s="344"/>
      <c r="S78" s="40"/>
      <c r="Y78" s="40"/>
      <c r="Z78" s="40"/>
    </row>
    <row r="79" spans="1:26" s="404" customFormat="1" ht="13.9" customHeight="1">
      <c r="A79" s="383"/>
      <c r="B79" s="408"/>
      <c r="C79" s="448"/>
      <c r="D79" s="510"/>
      <c r="E79" s="511"/>
      <c r="F79" s="457"/>
      <c r="G79" s="457"/>
      <c r="H79" s="457"/>
      <c r="I79" s="512"/>
      <c r="J79" s="512"/>
      <c r="K79" s="512"/>
      <c r="L79" s="512"/>
      <c r="M79" s="512"/>
      <c r="N79" s="512"/>
      <c r="O79" s="512"/>
      <c r="P79" s="512"/>
      <c r="Q79" s="391"/>
      <c r="R79" s="344"/>
      <c r="S79" s="40"/>
      <c r="Y79" s="40"/>
      <c r="Z79" s="40"/>
    </row>
    <row r="80" spans="1:26" s="404" customFormat="1" ht="13.9" customHeight="1">
      <c r="A80" s="383"/>
      <c r="B80" s="408"/>
      <c r="C80" s="448"/>
      <c r="D80" s="510"/>
      <c r="E80" s="511"/>
      <c r="F80" s="457"/>
      <c r="G80" s="457"/>
      <c r="H80" s="457"/>
      <c r="I80" s="377"/>
      <c r="J80" s="377"/>
      <c r="K80" s="377"/>
      <c r="L80" s="377"/>
      <c r="M80" s="377"/>
      <c r="N80" s="377"/>
      <c r="O80" s="377"/>
      <c r="P80" s="377"/>
      <c r="Q80" s="391"/>
      <c r="R80" s="344"/>
      <c r="S80" s="40"/>
      <c r="Y80" s="40"/>
      <c r="Z80" s="40"/>
    </row>
    <row r="81" spans="1:34" s="9" customFormat="1" ht="15">
      <c r="A81" s="378"/>
      <c r="B81" s="379"/>
      <c r="C81" s="379"/>
      <c r="D81" s="380"/>
      <c r="E81" s="378"/>
      <c r="F81" s="386"/>
      <c r="G81" s="378"/>
      <c r="H81" s="378"/>
      <c r="I81" s="378"/>
      <c r="J81" s="379"/>
      <c r="K81" s="79"/>
      <c r="L81" s="378"/>
      <c r="M81" s="378"/>
      <c r="N81" s="378"/>
      <c r="O81" s="387"/>
      <c r="P81" s="4"/>
      <c r="Q81" s="4"/>
      <c r="R81" s="93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471">
        <v>1</v>
      </c>
      <c r="B85" s="487">
        <v>44103</v>
      </c>
      <c r="C85" s="487"/>
      <c r="D85" s="488" t="s">
        <v>3657</v>
      </c>
      <c r="E85" s="489" t="s">
        <v>600</v>
      </c>
      <c r="F85" s="489">
        <v>57</v>
      </c>
      <c r="G85" s="485"/>
      <c r="H85" s="485">
        <v>0</v>
      </c>
      <c r="I85" s="489">
        <v>120</v>
      </c>
      <c r="J85" s="479" t="s">
        <v>3674</v>
      </c>
      <c r="K85" s="479">
        <f t="shared" ref="K85" si="33">H85-F85</f>
        <v>-57</v>
      </c>
      <c r="L85" s="479">
        <v>100</v>
      </c>
      <c r="M85" s="479">
        <f t="shared" ref="M85" si="34">(K85*N85)-100</f>
        <v>-4375</v>
      </c>
      <c r="N85" s="479">
        <v>75</v>
      </c>
      <c r="O85" s="439" t="s">
        <v>663</v>
      </c>
      <c r="P85" s="426">
        <v>44105</v>
      </c>
      <c r="Q85" s="391"/>
      <c r="R85" s="344" t="s">
        <v>3186</v>
      </c>
      <c r="Z85" s="404"/>
      <c r="AA85" s="404"/>
      <c r="AB85" s="404"/>
      <c r="AC85" s="404"/>
      <c r="AD85" s="404"/>
      <c r="AE85" s="404"/>
      <c r="AF85" s="404"/>
      <c r="AG85" s="404"/>
      <c r="AH85" s="404"/>
    </row>
    <row r="86" spans="1:34" s="404" customFormat="1" ht="14.25" customHeight="1">
      <c r="A86" s="467">
        <v>2</v>
      </c>
      <c r="B86" s="444">
        <v>44109</v>
      </c>
      <c r="C86" s="474"/>
      <c r="D86" s="490" t="s">
        <v>3679</v>
      </c>
      <c r="E86" s="473" t="s">
        <v>600</v>
      </c>
      <c r="F86" s="445">
        <v>76.5</v>
      </c>
      <c r="G86" s="445">
        <v>35</v>
      </c>
      <c r="H86" s="445">
        <v>91</v>
      </c>
      <c r="I86" s="445">
        <v>150</v>
      </c>
      <c r="J86" s="443" t="s">
        <v>3696</v>
      </c>
      <c r="K86" s="443">
        <f t="shared" ref="K86" si="35">H86-F86</f>
        <v>14.5</v>
      </c>
      <c r="L86" s="458">
        <v>100</v>
      </c>
      <c r="M86" s="443">
        <f t="shared" ref="M86" si="36">(K86*N86)-100</f>
        <v>987.5</v>
      </c>
      <c r="N86" s="443">
        <v>75</v>
      </c>
      <c r="O86" s="447" t="s">
        <v>599</v>
      </c>
      <c r="P86" s="450">
        <v>44109</v>
      </c>
      <c r="Q86" s="391"/>
      <c r="R86" s="344"/>
      <c r="S86" s="40"/>
      <c r="Y86" s="40"/>
      <c r="Z86" s="40"/>
    </row>
    <row r="87" spans="1:34" s="404" customFormat="1" ht="14.25" customHeight="1">
      <c r="A87" s="467">
        <v>3</v>
      </c>
      <c r="B87" s="444">
        <v>44111</v>
      </c>
      <c r="C87" s="474"/>
      <c r="D87" s="490" t="s">
        <v>3695</v>
      </c>
      <c r="E87" s="473" t="s">
        <v>600</v>
      </c>
      <c r="F87" s="445">
        <v>49</v>
      </c>
      <c r="G87" s="445"/>
      <c r="H87" s="445">
        <v>62</v>
      </c>
      <c r="I87" s="445">
        <v>100</v>
      </c>
      <c r="J87" s="443" t="s">
        <v>3697</v>
      </c>
      <c r="K87" s="443">
        <f t="shared" ref="K87:K88" si="37">H87-F87</f>
        <v>13</v>
      </c>
      <c r="L87" s="458">
        <v>100</v>
      </c>
      <c r="M87" s="443">
        <f t="shared" ref="M87:M88" si="38">(K87*N87)-100</f>
        <v>875</v>
      </c>
      <c r="N87" s="443">
        <v>75</v>
      </c>
      <c r="O87" s="447" t="s">
        <v>599</v>
      </c>
      <c r="P87" s="450">
        <v>44111</v>
      </c>
      <c r="Q87" s="391"/>
      <c r="R87" s="344"/>
      <c r="S87" s="40"/>
      <c r="Y87" s="40"/>
      <c r="Z87" s="40"/>
    </row>
    <row r="88" spans="1:34" s="40" customFormat="1" ht="14.25">
      <c r="A88" s="471">
        <v>4</v>
      </c>
      <c r="B88" s="487">
        <v>44111</v>
      </c>
      <c r="C88" s="487"/>
      <c r="D88" s="488" t="s">
        <v>3695</v>
      </c>
      <c r="E88" s="489" t="s">
        <v>600</v>
      </c>
      <c r="F88" s="489">
        <v>40</v>
      </c>
      <c r="G88" s="485"/>
      <c r="H88" s="485">
        <v>0</v>
      </c>
      <c r="I88" s="489">
        <v>80</v>
      </c>
      <c r="J88" s="479" t="s">
        <v>3710</v>
      </c>
      <c r="K88" s="479">
        <f t="shared" si="37"/>
        <v>-40</v>
      </c>
      <c r="L88" s="479">
        <v>100</v>
      </c>
      <c r="M88" s="479">
        <f t="shared" si="38"/>
        <v>-3100</v>
      </c>
      <c r="N88" s="479">
        <v>75</v>
      </c>
      <c r="O88" s="439" t="s">
        <v>663</v>
      </c>
      <c r="P88" s="426">
        <v>44112</v>
      </c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80"/>
      <c r="B89" s="455"/>
      <c r="C89" s="455"/>
      <c r="D89" s="456"/>
      <c r="E89" s="457"/>
      <c r="F89" s="457"/>
      <c r="G89" s="424"/>
      <c r="H89" s="424"/>
      <c r="I89" s="457"/>
      <c r="J89" s="377"/>
      <c r="K89" s="377"/>
      <c r="L89" s="377"/>
      <c r="M89" s="377"/>
      <c r="N89" s="377"/>
      <c r="O89" s="377"/>
      <c r="P89" s="377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80"/>
      <c r="B90" s="455"/>
      <c r="C90" s="455"/>
      <c r="D90" s="456"/>
      <c r="E90" s="457"/>
      <c r="F90" s="457"/>
      <c r="G90" s="424"/>
      <c r="H90" s="424"/>
      <c r="I90" s="457"/>
      <c r="J90" s="377"/>
      <c r="K90" s="377"/>
      <c r="L90" s="377"/>
      <c r="M90" s="377"/>
      <c r="N90" s="377"/>
      <c r="O90" s="377"/>
      <c r="P90" s="377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36"/>
      <c r="B91" s="492"/>
      <c r="C91" s="492"/>
      <c r="D91" s="493"/>
      <c r="E91" s="494"/>
      <c r="F91" s="494"/>
      <c r="G91" s="495"/>
      <c r="H91" s="495"/>
      <c r="I91" s="494"/>
      <c r="J91" s="478"/>
      <c r="K91" s="478"/>
      <c r="L91" s="478"/>
      <c r="M91" s="478"/>
      <c r="N91" s="478"/>
      <c r="O91" s="478"/>
      <c r="P91" s="478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36"/>
      <c r="B92" s="492"/>
      <c r="C92" s="492"/>
      <c r="D92" s="493"/>
      <c r="E92" s="494"/>
      <c r="F92" s="494"/>
      <c r="G92" s="495"/>
      <c r="H92" s="495"/>
      <c r="I92" s="494"/>
      <c r="J92" s="478"/>
      <c r="K92" s="478"/>
      <c r="L92" s="478"/>
      <c r="M92" s="478"/>
      <c r="N92" s="478"/>
      <c r="O92" s="478"/>
      <c r="P92" s="478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36"/>
      <c r="B93" s="492"/>
      <c r="C93" s="492"/>
      <c r="D93" s="493"/>
      <c r="E93" s="494"/>
      <c r="F93" s="494"/>
      <c r="G93" s="495"/>
      <c r="H93" s="495"/>
      <c r="I93" s="494"/>
      <c r="J93" s="478"/>
      <c r="K93" s="478"/>
      <c r="L93" s="478"/>
      <c r="M93" s="478"/>
      <c r="N93" s="478"/>
      <c r="O93" s="478"/>
      <c r="P93" s="478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36"/>
      <c r="B94" s="492"/>
      <c r="C94" s="492"/>
      <c r="D94" s="493"/>
      <c r="E94" s="494"/>
      <c r="F94" s="494"/>
      <c r="G94" s="495"/>
      <c r="H94" s="495"/>
      <c r="I94" s="494"/>
      <c r="J94" s="478"/>
      <c r="K94" s="478"/>
      <c r="L94" s="478"/>
      <c r="M94" s="478"/>
      <c r="N94" s="478"/>
      <c r="O94" s="478"/>
      <c r="P94" s="478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36"/>
      <c r="B95" s="492"/>
      <c r="C95" s="492"/>
      <c r="D95" s="493"/>
      <c r="E95" s="494"/>
      <c r="F95" s="494"/>
      <c r="G95" s="495"/>
      <c r="H95" s="495"/>
      <c r="I95" s="494"/>
      <c r="J95" s="478"/>
      <c r="K95" s="478"/>
      <c r="L95" s="478"/>
      <c r="M95" s="478"/>
      <c r="N95" s="478"/>
      <c r="O95" s="478"/>
      <c r="P95" s="478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36"/>
      <c r="B96" s="492"/>
      <c r="C96" s="492"/>
      <c r="D96" s="493"/>
      <c r="E96" s="494"/>
      <c r="F96" s="494"/>
      <c r="G96" s="495"/>
      <c r="H96" s="495"/>
      <c r="I96" s="494"/>
      <c r="J96" s="478"/>
      <c r="K96" s="478"/>
      <c r="L96" s="478"/>
      <c r="M96" s="478"/>
      <c r="N96" s="478"/>
      <c r="O96" s="478"/>
      <c r="P96" s="478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36"/>
      <c r="B97" s="492"/>
      <c r="C97" s="492"/>
      <c r="D97" s="493"/>
      <c r="E97" s="494"/>
      <c r="F97" s="494"/>
      <c r="G97" s="495"/>
      <c r="H97" s="495"/>
      <c r="I97" s="494"/>
      <c r="J97" s="478"/>
      <c r="K97" s="478"/>
      <c r="L97" s="478"/>
      <c r="M97" s="478"/>
      <c r="N97" s="478"/>
      <c r="O97" s="478"/>
      <c r="P97" s="478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2"/>
      <c r="C98" s="492"/>
      <c r="D98" s="493"/>
      <c r="E98" s="494"/>
      <c r="F98" s="494"/>
      <c r="G98" s="495"/>
      <c r="H98" s="495"/>
      <c r="I98" s="494"/>
      <c r="J98" s="478"/>
      <c r="K98" s="478"/>
      <c r="L98" s="478"/>
      <c r="M98" s="478"/>
      <c r="N98" s="478"/>
      <c r="O98" s="478"/>
      <c r="P98" s="478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2"/>
      <c r="C99" s="492"/>
      <c r="D99" s="493"/>
      <c r="E99" s="494"/>
      <c r="F99" s="494"/>
      <c r="G99" s="495"/>
      <c r="H99" s="495"/>
      <c r="I99" s="494"/>
      <c r="J99" s="478"/>
      <c r="K99" s="478"/>
      <c r="L99" s="478"/>
      <c r="M99" s="478"/>
      <c r="N99" s="478"/>
      <c r="O99" s="478"/>
      <c r="P99" s="478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2"/>
      <c r="C100" s="492"/>
      <c r="D100" s="493"/>
      <c r="E100" s="494"/>
      <c r="F100" s="494"/>
      <c r="G100" s="495"/>
      <c r="H100" s="495"/>
      <c r="I100" s="494"/>
      <c r="J100" s="478"/>
      <c r="K100" s="478"/>
      <c r="L100" s="478"/>
      <c r="M100" s="478"/>
      <c r="N100" s="478"/>
      <c r="O100" s="478"/>
      <c r="P100" s="478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2"/>
      <c r="C101" s="492"/>
      <c r="D101" s="493"/>
      <c r="E101" s="494"/>
      <c r="F101" s="494"/>
      <c r="G101" s="495"/>
      <c r="H101" s="495"/>
      <c r="I101" s="494"/>
      <c r="J101" s="478"/>
      <c r="K101" s="478"/>
      <c r="L101" s="478"/>
      <c r="M101" s="478"/>
      <c r="N101" s="478"/>
      <c r="O101" s="478"/>
      <c r="P101" s="478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2"/>
      <c r="C102" s="492"/>
      <c r="D102" s="493"/>
      <c r="E102" s="494"/>
      <c r="F102" s="494"/>
      <c r="G102" s="495"/>
      <c r="H102" s="495"/>
      <c r="I102" s="494"/>
      <c r="J102" s="478"/>
      <c r="K102" s="478"/>
      <c r="L102" s="478"/>
      <c r="M102" s="478"/>
      <c r="N102" s="478"/>
      <c r="O102" s="496"/>
      <c r="P102" s="478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78"/>
      <c r="B103" s="379"/>
      <c r="C103" s="379"/>
      <c r="D103" s="380"/>
      <c r="E103" s="378"/>
      <c r="F103" s="405"/>
      <c r="G103" s="378"/>
      <c r="H103" s="378"/>
      <c r="I103" s="378"/>
      <c r="J103" s="379"/>
      <c r="K103" s="406"/>
      <c r="L103" s="378"/>
      <c r="M103" s="378"/>
      <c r="N103" s="378"/>
      <c r="O103" s="407"/>
      <c r="P103" s="391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ht="15">
      <c r="A104" s="100" t="s">
        <v>618</v>
      </c>
      <c r="B104" s="101"/>
      <c r="C104" s="101"/>
      <c r="D104" s="102"/>
      <c r="E104" s="34"/>
      <c r="F104" s="32"/>
      <c r="G104" s="32"/>
      <c r="H104" s="73"/>
      <c r="I104" s="120"/>
      <c r="J104" s="121"/>
      <c r="K104" s="17"/>
      <c r="L104" s="17"/>
      <c r="M104" s="17"/>
      <c r="N104" s="11"/>
      <c r="O104" s="53"/>
      <c r="Q104" s="9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591</v>
      </c>
      <c r="H105" s="21" t="s">
        <v>592</v>
      </c>
      <c r="I105" s="21" t="s">
        <v>593</v>
      </c>
      <c r="J105" s="20" t="s">
        <v>594</v>
      </c>
      <c r="K105" s="62" t="s">
        <v>610</v>
      </c>
      <c r="L105" s="466" t="s">
        <v>3630</v>
      </c>
      <c r="M105" s="63" t="s">
        <v>3629</v>
      </c>
      <c r="N105" s="21" t="s">
        <v>597</v>
      </c>
      <c r="O105" s="78" t="s">
        <v>598</v>
      </c>
      <c r="P105" s="98"/>
      <c r="Q105" s="11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s="404" customFormat="1" ht="14.25">
      <c r="A106" s="480"/>
      <c r="B106" s="455"/>
      <c r="C106" s="455"/>
      <c r="D106" s="456"/>
      <c r="E106" s="457"/>
      <c r="F106" s="457"/>
      <c r="G106" s="424"/>
      <c r="H106" s="424"/>
      <c r="I106" s="457"/>
      <c r="J106" s="512"/>
      <c r="K106" s="512"/>
      <c r="L106" s="513"/>
      <c r="M106" s="497"/>
      <c r="N106" s="417"/>
      <c r="O106" s="505"/>
      <c r="P106" s="99"/>
      <c r="Q106" s="516"/>
      <c r="R106" s="31"/>
      <c r="S106" s="506"/>
      <c r="T106" s="506"/>
      <c r="U106" s="506"/>
      <c r="V106" s="506"/>
      <c r="W106" s="506"/>
      <c r="X106" s="506"/>
      <c r="Y106" s="506"/>
      <c r="Z106" s="506"/>
    </row>
    <row r="107" spans="1:34" s="8" customFormat="1">
      <c r="A107" s="392"/>
      <c r="B107" s="393"/>
      <c r="C107" s="394"/>
      <c r="D107" s="395"/>
      <c r="E107" s="396"/>
      <c r="F107" s="396"/>
      <c r="G107" s="397"/>
      <c r="H107" s="397"/>
      <c r="I107" s="396"/>
      <c r="J107" s="398"/>
      <c r="K107" s="399"/>
      <c r="L107" s="400"/>
      <c r="M107" s="401"/>
      <c r="N107" s="402"/>
      <c r="O107" s="403"/>
      <c r="P107" s="124"/>
      <c r="Q107"/>
      <c r="R107" s="95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5"/>
      <c r="P108" s="11"/>
      <c r="Q108" s="16"/>
      <c r="R108" s="97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3643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65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66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467">
        <v>1</v>
      </c>
      <c r="B113" s="444">
        <v>44105</v>
      </c>
      <c r="C113" s="468"/>
      <c r="D113" s="481" t="s">
        <v>93</v>
      </c>
      <c r="E113" s="469" t="s">
        <v>3627</v>
      </c>
      <c r="F113" s="508">
        <v>158</v>
      </c>
      <c r="G113" s="472">
        <v>163</v>
      </c>
      <c r="H113" s="469">
        <v>155.5</v>
      </c>
      <c r="I113" s="470">
        <v>148</v>
      </c>
      <c r="J113" s="443" t="s">
        <v>3646</v>
      </c>
      <c r="K113" s="443">
        <f>F113-H113</f>
        <v>2.5</v>
      </c>
      <c r="L113" s="458"/>
      <c r="M113" s="473"/>
      <c r="N113" s="458">
        <f t="shared" ref="N113:N114" si="39">(H113*-0.07)/100</f>
        <v>-0.10885000000000002</v>
      </c>
      <c r="O113" s="446">
        <f t="shared" ref="O113:O114" si="40">(K113+N113)/F113</f>
        <v>1.5133860759493672E-2</v>
      </c>
      <c r="P113" s="447" t="s">
        <v>599</v>
      </c>
      <c r="Q113" s="450">
        <v>44105</v>
      </c>
      <c r="R113" s="507" t="s">
        <v>3186</v>
      </c>
      <c r="S113" s="496"/>
      <c r="T113" s="16"/>
      <c r="U113" s="506"/>
      <c r="V113" s="506"/>
      <c r="W113" s="506"/>
      <c r="X113" s="506"/>
      <c r="Y113" s="506"/>
      <c r="Z113" s="506"/>
      <c r="AA113" s="404"/>
      <c r="AB113" s="404"/>
      <c r="AC113" s="404"/>
    </row>
    <row r="114" spans="1:29" ht="14.25">
      <c r="A114" s="467">
        <v>2</v>
      </c>
      <c r="B114" s="444">
        <v>44105</v>
      </c>
      <c r="C114" s="468"/>
      <c r="D114" s="481" t="s">
        <v>122</v>
      </c>
      <c r="E114" s="469" t="s">
        <v>600</v>
      </c>
      <c r="F114" s="508">
        <v>394</v>
      </c>
      <c r="G114" s="472">
        <v>385</v>
      </c>
      <c r="H114" s="469">
        <v>398.5</v>
      </c>
      <c r="I114" s="470" t="s">
        <v>3666</v>
      </c>
      <c r="J114" s="443" t="s">
        <v>3675</v>
      </c>
      <c r="K114" s="443">
        <f>H114-F114</f>
        <v>4.5</v>
      </c>
      <c r="L114" s="458"/>
      <c r="M114" s="473"/>
      <c r="N114" s="458">
        <f t="shared" si="39"/>
        <v>-0.27895000000000003</v>
      </c>
      <c r="O114" s="446">
        <f t="shared" si="40"/>
        <v>1.0713324873096447E-2</v>
      </c>
      <c r="P114" s="447" t="s">
        <v>599</v>
      </c>
      <c r="Q114" s="450">
        <v>44105</v>
      </c>
      <c r="R114" s="507" t="s">
        <v>3186</v>
      </c>
      <c r="S114" s="496"/>
      <c r="T114" s="16"/>
      <c r="U114" s="506"/>
      <c r="V114" s="506"/>
      <c r="W114" s="506"/>
      <c r="X114" s="506"/>
      <c r="Y114" s="506"/>
      <c r="Z114" s="506"/>
      <c r="AA114" s="404"/>
      <c r="AB114" s="404"/>
      <c r="AC114" s="404"/>
    </row>
    <row r="115" spans="1:29" s="404" customFormat="1" ht="14.25">
      <c r="A115" s="483">
        <v>3</v>
      </c>
      <c r="B115" s="438">
        <v>44109</v>
      </c>
      <c r="C115" s="441"/>
      <c r="D115" s="484" t="s">
        <v>93</v>
      </c>
      <c r="E115" s="442" t="s">
        <v>3627</v>
      </c>
      <c r="F115" s="518">
        <v>158</v>
      </c>
      <c r="G115" s="485">
        <v>163</v>
      </c>
      <c r="H115" s="442">
        <v>159.75</v>
      </c>
      <c r="I115" s="486">
        <v>148</v>
      </c>
      <c r="J115" s="479" t="s">
        <v>3681</v>
      </c>
      <c r="K115" s="479">
        <f>F115-H115</f>
        <v>-1.75</v>
      </c>
      <c r="L115" s="460"/>
      <c r="M115" s="519"/>
      <c r="N115" s="460">
        <f t="shared" ref="N115" si="41">(H115*-0.07)/100</f>
        <v>-0.11182500000000001</v>
      </c>
      <c r="O115" s="425">
        <f t="shared" ref="O115" si="42">(K115+N115)/F115</f>
        <v>-1.178370253164557E-2</v>
      </c>
      <c r="P115" s="439" t="s">
        <v>663</v>
      </c>
      <c r="Q115" s="520">
        <v>44109</v>
      </c>
      <c r="R115" s="504"/>
      <c r="S115" s="506"/>
      <c r="T115" s="506"/>
      <c r="U115" s="506"/>
      <c r="V115" s="506"/>
      <c r="W115" s="506"/>
      <c r="X115" s="506"/>
      <c r="Y115" s="506"/>
      <c r="Z115" s="506"/>
    </row>
    <row r="116" spans="1:29" s="404" customFormat="1" ht="14.25">
      <c r="A116" s="383"/>
      <c r="B116" s="408"/>
      <c r="C116" s="415"/>
      <c r="D116" s="449"/>
      <c r="E116" s="416"/>
      <c r="F116" s="512"/>
      <c r="G116" s="457"/>
      <c r="H116" s="416"/>
      <c r="I116" s="411"/>
      <c r="J116" s="512"/>
      <c r="K116" s="512"/>
      <c r="L116" s="513"/>
      <c r="M116" s="511"/>
      <c r="N116" s="513"/>
      <c r="O116" s="497"/>
      <c r="P116" s="417"/>
      <c r="Q116" s="475"/>
      <c r="R116" s="504"/>
      <c r="S116" s="506"/>
      <c r="T116" s="506"/>
      <c r="U116" s="506"/>
      <c r="V116" s="506"/>
      <c r="W116" s="506"/>
      <c r="X116" s="506"/>
      <c r="Y116" s="506"/>
      <c r="Z116" s="506"/>
    </row>
    <row r="117" spans="1:29" s="404" customFormat="1" ht="14.25">
      <c r="A117" s="383"/>
      <c r="B117" s="408"/>
      <c r="C117" s="415"/>
      <c r="D117" s="449"/>
      <c r="E117" s="416"/>
      <c r="F117" s="512"/>
      <c r="G117" s="457"/>
      <c r="H117" s="416"/>
      <c r="I117" s="411"/>
      <c r="J117" s="512"/>
      <c r="K117" s="512"/>
      <c r="L117" s="513"/>
      <c r="M117" s="511"/>
      <c r="N117" s="513"/>
      <c r="O117" s="497"/>
      <c r="P117" s="417"/>
      <c r="Q117" s="475"/>
      <c r="R117" s="504"/>
      <c r="S117" s="506"/>
      <c r="T117" s="506"/>
      <c r="U117" s="506"/>
      <c r="V117" s="506"/>
      <c r="W117" s="506"/>
      <c r="X117" s="506"/>
      <c r="Y117" s="506"/>
      <c r="Z117" s="506"/>
    </row>
    <row r="118" spans="1:29" s="404" customFormat="1" ht="14.25">
      <c r="A118" s="383"/>
      <c r="B118" s="408"/>
      <c r="C118" s="415"/>
      <c r="D118" s="449"/>
      <c r="E118" s="416"/>
      <c r="F118" s="499"/>
      <c r="G118" s="424"/>
      <c r="H118" s="416"/>
      <c r="I118" s="411"/>
      <c r="J118" s="512"/>
      <c r="K118" s="501"/>
      <c r="L118" s="513"/>
      <c r="M118" s="511"/>
      <c r="N118" s="513"/>
      <c r="O118" s="497"/>
      <c r="P118" s="503"/>
      <c r="Q118" s="475"/>
      <c r="R118" s="504"/>
      <c r="S118" s="506"/>
      <c r="T118" s="506"/>
      <c r="U118" s="506"/>
      <c r="V118" s="506"/>
      <c r="W118" s="506"/>
      <c r="X118" s="506"/>
      <c r="Y118" s="506"/>
      <c r="Z118" s="506"/>
    </row>
    <row r="119" spans="1:29" s="404" customFormat="1" ht="14.25">
      <c r="A119" s="383"/>
      <c r="B119" s="408"/>
      <c r="C119" s="415"/>
      <c r="D119" s="449"/>
      <c r="E119" s="416"/>
      <c r="F119" s="499"/>
      <c r="G119" s="424"/>
      <c r="H119" s="416"/>
      <c r="I119" s="411"/>
      <c r="J119" s="501"/>
      <c r="K119" s="501"/>
      <c r="L119" s="501"/>
      <c r="M119" s="501"/>
      <c r="N119" s="502"/>
      <c r="O119" s="517"/>
      <c r="P119" s="503"/>
      <c r="Q119" s="475"/>
      <c r="R119" s="504"/>
      <c r="S119" s="506"/>
      <c r="T119" s="506"/>
      <c r="U119" s="506"/>
      <c r="V119" s="506"/>
      <c r="W119" s="506"/>
      <c r="X119" s="506"/>
      <c r="Y119" s="506"/>
      <c r="Z119" s="506"/>
    </row>
    <row r="120" spans="1:29" s="404" customFormat="1" ht="14.25">
      <c r="A120" s="383"/>
      <c r="B120" s="408"/>
      <c r="C120" s="415"/>
      <c r="D120" s="449"/>
      <c r="E120" s="416"/>
      <c r="F120" s="512"/>
      <c r="G120" s="457"/>
      <c r="H120" s="416"/>
      <c r="I120" s="411"/>
      <c r="J120" s="512"/>
      <c r="K120" s="512"/>
      <c r="L120" s="513"/>
      <c r="M120" s="511"/>
      <c r="N120" s="513"/>
      <c r="O120" s="497"/>
      <c r="P120" s="417"/>
      <c r="Q120" s="475"/>
      <c r="R120" s="507"/>
      <c r="S120" s="496"/>
      <c r="T120" s="506"/>
      <c r="U120" s="506"/>
      <c r="V120" s="506"/>
      <c r="W120" s="506"/>
      <c r="X120" s="506"/>
      <c r="Y120" s="506"/>
      <c r="Z120" s="506"/>
    </row>
    <row r="121" spans="1:29" s="404" customFormat="1" ht="14.25">
      <c r="A121" s="383"/>
      <c r="B121" s="408"/>
      <c r="C121" s="415"/>
      <c r="D121" s="449"/>
      <c r="E121" s="416"/>
      <c r="F121" s="499"/>
      <c r="G121" s="424"/>
      <c r="H121" s="416"/>
      <c r="I121" s="411"/>
      <c r="J121" s="501"/>
      <c r="K121" s="501"/>
      <c r="L121" s="501"/>
      <c r="M121" s="501"/>
      <c r="N121" s="502"/>
      <c r="O121" s="517"/>
      <c r="P121" s="503"/>
      <c r="Q121" s="475"/>
      <c r="R121" s="507"/>
      <c r="S121" s="496"/>
      <c r="T121" s="506"/>
      <c r="U121" s="506"/>
      <c r="V121" s="506"/>
      <c r="W121" s="506"/>
      <c r="X121" s="506"/>
      <c r="Y121" s="506"/>
      <c r="Z121" s="506"/>
    </row>
    <row r="122" spans="1:29" s="404" customFormat="1" ht="14.25">
      <c r="A122" s="383"/>
      <c r="B122" s="408"/>
      <c r="C122" s="415"/>
      <c r="D122" s="449"/>
      <c r="E122" s="416"/>
      <c r="F122" s="499"/>
      <c r="G122" s="424"/>
      <c r="H122" s="416"/>
      <c r="I122" s="411"/>
      <c r="J122" s="501"/>
      <c r="K122" s="501"/>
      <c r="L122" s="501"/>
      <c r="M122" s="501"/>
      <c r="N122" s="502"/>
      <c r="O122" s="517"/>
      <c r="P122" s="503"/>
      <c r="Q122" s="475"/>
      <c r="R122" s="507"/>
      <c r="S122" s="496"/>
      <c r="T122" s="506"/>
      <c r="U122" s="506"/>
      <c r="V122" s="506"/>
      <c r="W122" s="506"/>
      <c r="X122" s="506"/>
      <c r="Y122" s="506"/>
      <c r="Z122" s="506"/>
    </row>
    <row r="123" spans="1:29" s="404" customFormat="1" ht="14.25">
      <c r="A123" s="383"/>
      <c r="B123" s="408"/>
      <c r="C123" s="415"/>
      <c r="D123" s="449"/>
      <c r="E123" s="416"/>
      <c r="F123" s="499"/>
      <c r="G123" s="424"/>
      <c r="H123" s="416"/>
      <c r="I123" s="411"/>
      <c r="J123" s="512"/>
      <c r="K123" s="501"/>
      <c r="L123" s="513"/>
      <c r="M123" s="511"/>
      <c r="N123" s="513"/>
      <c r="O123" s="497"/>
      <c r="P123" s="417"/>
      <c r="Q123" s="475"/>
      <c r="R123" s="507"/>
      <c r="S123" s="496"/>
      <c r="T123" s="506"/>
      <c r="U123" s="506"/>
      <c r="V123" s="506"/>
      <c r="W123" s="506"/>
      <c r="X123" s="506"/>
      <c r="Y123" s="506"/>
      <c r="Z123" s="506"/>
    </row>
    <row r="124" spans="1:29" s="404" customFormat="1" ht="14.25">
      <c r="A124" s="383"/>
      <c r="B124" s="408"/>
      <c r="C124" s="415"/>
      <c r="D124" s="449"/>
      <c r="E124" s="416"/>
      <c r="F124" s="512"/>
      <c r="G124" s="457"/>
      <c r="H124" s="416"/>
      <c r="I124" s="411"/>
      <c r="J124" s="512"/>
      <c r="K124" s="512"/>
      <c r="L124" s="513"/>
      <c r="M124" s="511"/>
      <c r="N124" s="513"/>
      <c r="O124" s="497"/>
      <c r="P124" s="417"/>
      <c r="Q124" s="475"/>
      <c r="R124" s="507"/>
      <c r="S124" s="496"/>
      <c r="T124" s="506"/>
      <c r="U124" s="506"/>
      <c r="V124" s="506"/>
      <c r="W124" s="506"/>
      <c r="X124" s="506"/>
      <c r="Y124" s="506"/>
      <c r="Z124" s="506"/>
    </row>
    <row r="125" spans="1:29" s="404" customFormat="1" ht="14.25">
      <c r="A125" s="383"/>
      <c r="B125" s="408"/>
      <c r="C125" s="415"/>
      <c r="D125" s="449"/>
      <c r="E125" s="416"/>
      <c r="F125" s="499"/>
      <c r="G125" s="424"/>
      <c r="H125" s="416"/>
      <c r="I125" s="411"/>
      <c r="J125" s="501"/>
      <c r="K125" s="501"/>
      <c r="L125" s="501"/>
      <c r="M125" s="501"/>
      <c r="N125" s="502"/>
      <c r="O125" s="517"/>
      <c r="P125" s="503"/>
      <c r="Q125" s="475"/>
      <c r="R125" s="507"/>
      <c r="S125" s="496"/>
      <c r="T125" s="506"/>
      <c r="U125" s="506"/>
      <c r="V125" s="506"/>
      <c r="W125" s="506"/>
      <c r="X125" s="506"/>
      <c r="Y125" s="506"/>
      <c r="Z125" s="506"/>
    </row>
    <row r="126" spans="1:29" s="404" customFormat="1" ht="14.25">
      <c r="A126" s="383"/>
      <c r="B126" s="408"/>
      <c r="C126" s="415"/>
      <c r="D126" s="449"/>
      <c r="E126" s="416"/>
      <c r="F126" s="499"/>
      <c r="G126" s="424"/>
      <c r="H126" s="416"/>
      <c r="I126" s="411"/>
      <c r="J126" s="501"/>
      <c r="K126" s="501"/>
      <c r="L126" s="501"/>
      <c r="M126" s="501"/>
      <c r="N126" s="502"/>
      <c r="O126" s="517"/>
      <c r="P126" s="503"/>
      <c r="Q126" s="475"/>
      <c r="R126" s="507"/>
      <c r="S126" s="496"/>
      <c r="T126" s="506"/>
      <c r="U126" s="506"/>
      <c r="V126" s="506"/>
      <c r="W126" s="506"/>
      <c r="X126" s="506"/>
      <c r="Y126" s="506"/>
      <c r="Z126" s="506"/>
    </row>
    <row r="127" spans="1:29" s="404" customFormat="1" ht="14.25">
      <c r="A127" s="383"/>
      <c r="B127" s="408"/>
      <c r="C127" s="415"/>
      <c r="D127" s="449"/>
      <c r="E127" s="416"/>
      <c r="F127" s="499"/>
      <c r="G127" s="424"/>
      <c r="H127" s="416"/>
      <c r="I127" s="411"/>
      <c r="J127" s="501"/>
      <c r="K127" s="501"/>
      <c r="L127" s="501"/>
      <c r="M127" s="501"/>
      <c r="N127" s="502"/>
      <c r="O127" s="517"/>
      <c r="P127" s="503"/>
      <c r="Q127" s="475"/>
      <c r="R127" s="507"/>
      <c r="S127" s="496"/>
      <c r="T127" s="506"/>
      <c r="U127" s="506"/>
      <c r="V127" s="506"/>
      <c r="W127" s="506"/>
      <c r="X127" s="506"/>
      <c r="Y127" s="506"/>
      <c r="Z127" s="506"/>
    </row>
    <row r="128" spans="1:29" s="404" customFormat="1" ht="14.25">
      <c r="A128" s="383"/>
      <c r="B128" s="408"/>
      <c r="C128" s="415"/>
      <c r="D128" s="449"/>
      <c r="E128" s="416"/>
      <c r="F128" s="499"/>
      <c r="G128" s="424"/>
      <c r="H128" s="416"/>
      <c r="I128" s="411"/>
      <c r="J128" s="512"/>
      <c r="K128" s="512"/>
      <c r="L128" s="513"/>
      <c r="M128" s="511"/>
      <c r="N128" s="513"/>
      <c r="O128" s="497"/>
      <c r="P128" s="417"/>
      <c r="Q128" s="475"/>
      <c r="R128" s="507"/>
      <c r="S128" s="496"/>
      <c r="T128" s="506"/>
      <c r="U128" s="506"/>
      <c r="V128" s="506"/>
      <c r="W128" s="506"/>
      <c r="X128" s="506"/>
      <c r="Y128" s="506"/>
      <c r="Z128" s="506"/>
    </row>
    <row r="129" spans="1:26" s="404" customFormat="1" ht="14.25">
      <c r="A129" s="383"/>
      <c r="B129" s="408"/>
      <c r="C129" s="415"/>
      <c r="D129" s="449"/>
      <c r="E129" s="416"/>
      <c r="F129" s="499"/>
      <c r="G129" s="424"/>
      <c r="H129" s="416"/>
      <c r="I129" s="411"/>
      <c r="J129" s="512"/>
      <c r="K129" s="512"/>
      <c r="L129" s="513"/>
      <c r="M129" s="511"/>
      <c r="N129" s="513"/>
      <c r="O129" s="497"/>
      <c r="P129" s="417"/>
      <c r="Q129" s="475"/>
      <c r="R129" s="507"/>
      <c r="S129" s="496"/>
      <c r="T129" s="506"/>
      <c r="U129" s="506"/>
      <c r="V129" s="506"/>
      <c r="W129" s="506"/>
      <c r="X129" s="506"/>
      <c r="Y129" s="506"/>
      <c r="Z129" s="506"/>
    </row>
    <row r="130" spans="1:26" s="404" customFormat="1" ht="14.25">
      <c r="A130" s="383"/>
      <c r="B130" s="408"/>
      <c r="C130" s="415"/>
      <c r="D130" s="449"/>
      <c r="E130" s="416"/>
      <c r="F130" s="499"/>
      <c r="G130" s="424"/>
      <c r="H130" s="416"/>
      <c r="I130" s="411"/>
      <c r="J130" s="501"/>
      <c r="K130" s="501"/>
      <c r="L130" s="501"/>
      <c r="M130" s="501"/>
      <c r="N130" s="502"/>
      <c r="O130" s="517"/>
      <c r="P130" s="503"/>
      <c r="Q130" s="475"/>
      <c r="R130" s="507"/>
      <c r="S130" s="496"/>
      <c r="T130" s="506"/>
      <c r="U130" s="506"/>
      <c r="V130" s="506"/>
      <c r="W130" s="506"/>
      <c r="X130" s="506"/>
      <c r="Y130" s="506"/>
      <c r="Z130" s="506"/>
    </row>
    <row r="131" spans="1:26" s="404" customFormat="1" ht="14.25">
      <c r="A131" s="383"/>
      <c r="B131" s="408"/>
      <c r="C131" s="415"/>
      <c r="D131" s="449"/>
      <c r="E131" s="416"/>
      <c r="F131" s="499"/>
      <c r="G131" s="424"/>
      <c r="H131" s="416"/>
      <c r="I131" s="411"/>
      <c r="J131" s="501"/>
      <c r="K131" s="501"/>
      <c r="L131" s="501"/>
      <c r="M131" s="501"/>
      <c r="N131" s="502"/>
      <c r="O131" s="517"/>
      <c r="P131" s="503"/>
      <c r="Q131" s="475"/>
      <c r="R131" s="507"/>
      <c r="S131" s="496"/>
      <c r="T131" s="506"/>
      <c r="U131" s="506"/>
      <c r="V131" s="506"/>
      <c r="W131" s="506"/>
      <c r="X131" s="506"/>
      <c r="Y131" s="506"/>
      <c r="Z131" s="506"/>
    </row>
    <row r="132" spans="1:26" ht="14.25">
      <c r="A132" s="383"/>
      <c r="B132" s="408"/>
      <c r="C132" s="415"/>
      <c r="D132" s="449"/>
      <c r="E132" s="416"/>
      <c r="F132" s="499"/>
      <c r="G132" s="424"/>
      <c r="H132" s="416"/>
      <c r="I132" s="411"/>
      <c r="J132" s="377"/>
      <c r="K132" s="377"/>
      <c r="L132" s="377"/>
      <c r="M132" s="377"/>
      <c r="N132" s="500"/>
      <c r="O132" s="497"/>
      <c r="P132" s="418"/>
      <c r="Q132" s="505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14.25">
      <c r="A133" s="383"/>
      <c r="B133" s="408"/>
      <c r="C133" s="415"/>
      <c r="D133" s="449"/>
      <c r="E133" s="416"/>
      <c r="F133" s="499"/>
      <c r="G133" s="424"/>
      <c r="H133" s="416"/>
      <c r="I133" s="411"/>
      <c r="J133" s="377"/>
      <c r="K133" s="377"/>
      <c r="L133" s="377"/>
      <c r="M133" s="377"/>
      <c r="N133" s="500"/>
      <c r="O133" s="497"/>
      <c r="P133" s="418"/>
      <c r="Q133" s="505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619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622</v>
      </c>
      <c r="E139" s="108" t="s">
        <v>623</v>
      </c>
      <c r="F139" s="109">
        <v>82</v>
      </c>
      <c r="G139" s="108" t="s">
        <v>624</v>
      </c>
      <c r="H139" s="108">
        <v>100</v>
      </c>
      <c r="I139" s="126">
        <v>100</v>
      </c>
      <c r="J139" s="127" t="s">
        <v>625</v>
      </c>
      <c r="K139" s="128">
        <f t="shared" ref="K139:K170" si="43">H139-F139</f>
        <v>18</v>
      </c>
      <c r="L139" s="129">
        <f t="shared" ref="L139:L170" si="44">K139/F139</f>
        <v>0.21951219512195122</v>
      </c>
      <c r="M139" s="130" t="s">
        <v>599</v>
      </c>
      <c r="N139" s="131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626</v>
      </c>
      <c r="E140" s="108" t="s">
        <v>600</v>
      </c>
      <c r="F140" s="109">
        <v>257</v>
      </c>
      <c r="G140" s="108" t="s">
        <v>624</v>
      </c>
      <c r="H140" s="108">
        <v>300</v>
      </c>
      <c r="I140" s="126">
        <v>300</v>
      </c>
      <c r="J140" s="127" t="s">
        <v>625</v>
      </c>
      <c r="K140" s="128">
        <f t="shared" si="43"/>
        <v>43</v>
      </c>
      <c r="L140" s="129">
        <f t="shared" si="44"/>
        <v>0.16731517509727625</v>
      </c>
      <c r="M140" s="130" t="s">
        <v>599</v>
      </c>
      <c r="N140" s="131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627</v>
      </c>
      <c r="E141" s="108" t="s">
        <v>600</v>
      </c>
      <c r="F141" s="109">
        <v>393</v>
      </c>
      <c r="G141" s="108" t="s">
        <v>624</v>
      </c>
      <c r="H141" s="108">
        <v>468</v>
      </c>
      <c r="I141" s="126">
        <v>468</v>
      </c>
      <c r="J141" s="127" t="s">
        <v>625</v>
      </c>
      <c r="K141" s="128">
        <f t="shared" si="43"/>
        <v>75</v>
      </c>
      <c r="L141" s="129">
        <f t="shared" si="44"/>
        <v>0.19083969465648856</v>
      </c>
      <c r="M141" s="130" t="s">
        <v>599</v>
      </c>
      <c r="N141" s="131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628</v>
      </c>
      <c r="E142" s="108" t="s">
        <v>600</v>
      </c>
      <c r="F142" s="109">
        <v>205</v>
      </c>
      <c r="G142" s="108" t="s">
        <v>624</v>
      </c>
      <c r="H142" s="108">
        <v>275</v>
      </c>
      <c r="I142" s="126">
        <v>250</v>
      </c>
      <c r="J142" s="127" t="s">
        <v>625</v>
      </c>
      <c r="K142" s="128">
        <f t="shared" si="43"/>
        <v>70</v>
      </c>
      <c r="L142" s="129">
        <f t="shared" si="44"/>
        <v>0.34146341463414637</v>
      </c>
      <c r="M142" s="130" t="s">
        <v>599</v>
      </c>
      <c r="N142" s="131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629</v>
      </c>
      <c r="E143" s="108" t="s">
        <v>600</v>
      </c>
      <c r="F143" s="109">
        <v>162</v>
      </c>
      <c r="G143" s="108" t="s">
        <v>624</v>
      </c>
      <c r="H143" s="108">
        <v>190</v>
      </c>
      <c r="I143" s="126">
        <v>190</v>
      </c>
      <c r="J143" s="127" t="s">
        <v>625</v>
      </c>
      <c r="K143" s="128">
        <f t="shared" si="43"/>
        <v>28</v>
      </c>
      <c r="L143" s="129">
        <f t="shared" si="44"/>
        <v>0.1728395061728395</v>
      </c>
      <c r="M143" s="130" t="s">
        <v>599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630</v>
      </c>
      <c r="E144" s="108" t="s">
        <v>600</v>
      </c>
      <c r="F144" s="109">
        <v>75</v>
      </c>
      <c r="G144" s="108" t="s">
        <v>624</v>
      </c>
      <c r="H144" s="108">
        <v>91.5</v>
      </c>
      <c r="I144" s="126" t="s">
        <v>631</v>
      </c>
      <c r="J144" s="127" t="s">
        <v>632</v>
      </c>
      <c r="K144" s="128">
        <f t="shared" si="43"/>
        <v>16.5</v>
      </c>
      <c r="L144" s="129">
        <f t="shared" si="44"/>
        <v>0.22</v>
      </c>
      <c r="M144" s="130" t="s">
        <v>599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633</v>
      </c>
      <c r="E145" s="108" t="s">
        <v>600</v>
      </c>
      <c r="F145" s="109">
        <v>850</v>
      </c>
      <c r="G145" s="108" t="s">
        <v>624</v>
      </c>
      <c r="H145" s="108">
        <v>982.5</v>
      </c>
      <c r="I145" s="126">
        <v>1050</v>
      </c>
      <c r="J145" s="127" t="s">
        <v>634</v>
      </c>
      <c r="K145" s="128">
        <f t="shared" si="43"/>
        <v>132.5</v>
      </c>
      <c r="L145" s="129">
        <f t="shared" si="44"/>
        <v>0.15588235294117647</v>
      </c>
      <c r="M145" s="130" t="s">
        <v>599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635</v>
      </c>
      <c r="E146" s="108" t="s">
        <v>600</v>
      </c>
      <c r="F146" s="109">
        <v>475</v>
      </c>
      <c r="G146" s="108" t="s">
        <v>624</v>
      </c>
      <c r="H146" s="108">
        <v>515</v>
      </c>
      <c r="I146" s="126">
        <v>600</v>
      </c>
      <c r="J146" s="127" t="s">
        <v>636</v>
      </c>
      <c r="K146" s="128">
        <f t="shared" si="43"/>
        <v>40</v>
      </c>
      <c r="L146" s="129">
        <f t="shared" si="44"/>
        <v>8.4210526315789472E-2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637</v>
      </c>
      <c r="E147" s="108" t="s">
        <v>600</v>
      </c>
      <c r="F147" s="109">
        <v>86</v>
      </c>
      <c r="G147" s="108" t="s">
        <v>624</v>
      </c>
      <c r="H147" s="108">
        <v>99</v>
      </c>
      <c r="I147" s="126">
        <v>140</v>
      </c>
      <c r="J147" s="127" t="s">
        <v>638</v>
      </c>
      <c r="K147" s="128">
        <f t="shared" si="43"/>
        <v>13</v>
      </c>
      <c r="L147" s="129">
        <f t="shared" si="44"/>
        <v>0.15116279069767441</v>
      </c>
      <c r="M147" s="130" t="s">
        <v>599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639</v>
      </c>
      <c r="E148" s="108" t="s">
        <v>600</v>
      </c>
      <c r="F148" s="109">
        <v>496.6</v>
      </c>
      <c r="G148" s="108" t="s">
        <v>624</v>
      </c>
      <c r="H148" s="108">
        <v>621</v>
      </c>
      <c r="I148" s="126">
        <v>580</v>
      </c>
      <c r="J148" s="127" t="s">
        <v>625</v>
      </c>
      <c r="K148" s="128">
        <f t="shared" si="43"/>
        <v>124.39999999999998</v>
      </c>
      <c r="L148" s="129">
        <f t="shared" si="44"/>
        <v>0.25050342327829234</v>
      </c>
      <c r="M148" s="130" t="s">
        <v>599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640</v>
      </c>
      <c r="E149" s="108" t="s">
        <v>600</v>
      </c>
      <c r="F149" s="109">
        <v>2481.9</v>
      </c>
      <c r="G149" s="108" t="s">
        <v>624</v>
      </c>
      <c r="H149" s="108">
        <v>2840</v>
      </c>
      <c r="I149" s="126">
        <v>2870</v>
      </c>
      <c r="J149" s="127" t="s">
        <v>641</v>
      </c>
      <c r="K149" s="128">
        <f t="shared" si="43"/>
        <v>358.09999999999991</v>
      </c>
      <c r="L149" s="129">
        <f t="shared" si="44"/>
        <v>0.14428462065353154</v>
      </c>
      <c r="M149" s="130" t="s">
        <v>599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642</v>
      </c>
      <c r="E150" s="108" t="s">
        <v>600</v>
      </c>
      <c r="F150" s="109">
        <v>84.5</v>
      </c>
      <c r="G150" s="108" t="s">
        <v>624</v>
      </c>
      <c r="H150" s="108">
        <v>93</v>
      </c>
      <c r="I150" s="126">
        <v>110</v>
      </c>
      <c r="J150" s="127" t="s">
        <v>643</v>
      </c>
      <c r="K150" s="128">
        <f t="shared" si="43"/>
        <v>8.5</v>
      </c>
      <c r="L150" s="129">
        <f t="shared" si="44"/>
        <v>0.10059171597633136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644</v>
      </c>
      <c r="E151" s="108" t="s">
        <v>600</v>
      </c>
      <c r="F151" s="109">
        <v>401</v>
      </c>
      <c r="G151" s="108" t="s">
        <v>624</v>
      </c>
      <c r="H151" s="108">
        <v>428</v>
      </c>
      <c r="I151" s="126">
        <v>450</v>
      </c>
      <c r="J151" s="127" t="s">
        <v>645</v>
      </c>
      <c r="K151" s="128">
        <f t="shared" si="43"/>
        <v>27</v>
      </c>
      <c r="L151" s="129">
        <f t="shared" si="44"/>
        <v>6.7331670822942641E-2</v>
      </c>
      <c r="M151" s="130" t="s">
        <v>599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646</v>
      </c>
      <c r="E152" s="108" t="s">
        <v>600</v>
      </c>
      <c r="F152" s="109">
        <v>101</v>
      </c>
      <c r="G152" s="108" t="s">
        <v>624</v>
      </c>
      <c r="H152" s="108">
        <v>112</v>
      </c>
      <c r="I152" s="126">
        <v>120</v>
      </c>
      <c r="J152" s="127" t="s">
        <v>647</v>
      </c>
      <c r="K152" s="128">
        <f t="shared" si="43"/>
        <v>11</v>
      </c>
      <c r="L152" s="129">
        <f t="shared" si="44"/>
        <v>0.10891089108910891</v>
      </c>
      <c r="M152" s="130" t="s">
        <v>599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648</v>
      </c>
      <c r="E153" s="108" t="s">
        <v>600</v>
      </c>
      <c r="F153" s="109">
        <v>59</v>
      </c>
      <c r="G153" s="108" t="s">
        <v>624</v>
      </c>
      <c r="H153" s="108">
        <v>76</v>
      </c>
      <c r="I153" s="126">
        <v>76</v>
      </c>
      <c r="J153" s="127" t="s">
        <v>625</v>
      </c>
      <c r="K153" s="128">
        <f t="shared" si="43"/>
        <v>17</v>
      </c>
      <c r="L153" s="129">
        <f t="shared" si="44"/>
        <v>0.28813559322033899</v>
      </c>
      <c r="M153" s="130" t="s">
        <v>599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637</v>
      </c>
      <c r="E154" s="108" t="s">
        <v>600</v>
      </c>
      <c r="F154" s="109">
        <v>99</v>
      </c>
      <c r="G154" s="108" t="s">
        <v>624</v>
      </c>
      <c r="H154" s="108">
        <v>120</v>
      </c>
      <c r="I154" s="126">
        <v>120</v>
      </c>
      <c r="J154" s="127" t="s">
        <v>649</v>
      </c>
      <c r="K154" s="128">
        <f t="shared" si="43"/>
        <v>21</v>
      </c>
      <c r="L154" s="129">
        <f t="shared" si="44"/>
        <v>0.21212121212121213</v>
      </c>
      <c r="M154" s="130" t="s">
        <v>599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650</v>
      </c>
      <c r="E155" s="108" t="s">
        <v>600</v>
      </c>
      <c r="F155" s="109">
        <v>22</v>
      </c>
      <c r="G155" s="108" t="s">
        <v>624</v>
      </c>
      <c r="H155" s="108">
        <v>33.549999999999997</v>
      </c>
      <c r="I155" s="126">
        <v>32</v>
      </c>
      <c r="J155" s="127" t="s">
        <v>651</v>
      </c>
      <c r="K155" s="128">
        <f t="shared" si="43"/>
        <v>11.549999999999997</v>
      </c>
      <c r="L155" s="129">
        <f t="shared" si="44"/>
        <v>0.52499999999999991</v>
      </c>
      <c r="M155" s="130" t="s">
        <v>599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652</v>
      </c>
      <c r="E156" s="108" t="s">
        <v>600</v>
      </c>
      <c r="F156" s="109">
        <v>440</v>
      </c>
      <c r="G156" s="108" t="s">
        <v>624</v>
      </c>
      <c r="H156" s="108">
        <v>520</v>
      </c>
      <c r="I156" s="126">
        <v>520</v>
      </c>
      <c r="J156" s="127" t="s">
        <v>653</v>
      </c>
      <c r="K156" s="128">
        <f t="shared" si="43"/>
        <v>80</v>
      </c>
      <c r="L156" s="129">
        <f t="shared" si="44"/>
        <v>0.18181818181818182</v>
      </c>
      <c r="M156" s="130" t="s">
        <v>599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654</v>
      </c>
      <c r="E157" s="108" t="s">
        <v>600</v>
      </c>
      <c r="F157" s="109">
        <v>360</v>
      </c>
      <c r="G157" s="108" t="s">
        <v>624</v>
      </c>
      <c r="H157" s="108">
        <v>427</v>
      </c>
      <c r="I157" s="126">
        <v>425</v>
      </c>
      <c r="J157" s="127" t="s">
        <v>655</v>
      </c>
      <c r="K157" s="128">
        <f t="shared" si="43"/>
        <v>67</v>
      </c>
      <c r="L157" s="129">
        <f t="shared" si="44"/>
        <v>0.18611111111111112</v>
      </c>
      <c r="M157" s="130" t="s">
        <v>599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656</v>
      </c>
      <c r="E158" s="108" t="s">
        <v>600</v>
      </c>
      <c r="F158" s="109">
        <v>360</v>
      </c>
      <c r="G158" s="108" t="s">
        <v>624</v>
      </c>
      <c r="H158" s="108">
        <v>455</v>
      </c>
      <c r="I158" s="126">
        <v>420</v>
      </c>
      <c r="J158" s="127" t="s">
        <v>657</v>
      </c>
      <c r="K158" s="128">
        <f t="shared" si="43"/>
        <v>95</v>
      </c>
      <c r="L158" s="129">
        <f t="shared" si="44"/>
        <v>0.2638888888888889</v>
      </c>
      <c r="M158" s="130" t="s">
        <v>599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658</v>
      </c>
      <c r="E159" s="108" t="s">
        <v>600</v>
      </c>
      <c r="F159" s="109">
        <v>130</v>
      </c>
      <c r="G159" s="108"/>
      <c r="H159" s="108">
        <v>175.5</v>
      </c>
      <c r="I159" s="126">
        <v>165</v>
      </c>
      <c r="J159" s="127" t="s">
        <v>659</v>
      </c>
      <c r="K159" s="128">
        <f t="shared" si="43"/>
        <v>45.5</v>
      </c>
      <c r="L159" s="129">
        <f t="shared" si="44"/>
        <v>0.35</v>
      </c>
      <c r="M159" s="130" t="s">
        <v>599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623</v>
      </c>
      <c r="F160" s="109">
        <v>98</v>
      </c>
      <c r="G160" s="108"/>
      <c r="H160" s="108">
        <v>120</v>
      </c>
      <c r="I160" s="126">
        <v>120</v>
      </c>
      <c r="J160" s="127" t="s">
        <v>625</v>
      </c>
      <c r="K160" s="128">
        <f t="shared" si="43"/>
        <v>22</v>
      </c>
      <c r="L160" s="129">
        <f t="shared" si="44"/>
        <v>0.22448979591836735</v>
      </c>
      <c r="M160" s="130" t="s">
        <v>599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660</v>
      </c>
      <c r="E161" s="108" t="s">
        <v>623</v>
      </c>
      <c r="F161" s="109">
        <v>196</v>
      </c>
      <c r="G161" s="108"/>
      <c r="H161" s="108">
        <v>262</v>
      </c>
      <c r="I161" s="126">
        <v>255</v>
      </c>
      <c r="J161" s="127" t="s">
        <v>625</v>
      </c>
      <c r="K161" s="128">
        <f t="shared" si="43"/>
        <v>66</v>
      </c>
      <c r="L161" s="129">
        <f t="shared" si="44"/>
        <v>0.33673469387755101</v>
      </c>
      <c r="M161" s="130" t="s">
        <v>599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623</v>
      </c>
      <c r="F162" s="113">
        <v>235</v>
      </c>
      <c r="G162" s="113"/>
      <c r="H162" s="114">
        <v>77</v>
      </c>
      <c r="I162" s="132" t="s">
        <v>661</v>
      </c>
      <c r="J162" s="133" t="s">
        <v>662</v>
      </c>
      <c r="K162" s="134">
        <f t="shared" si="43"/>
        <v>-158</v>
      </c>
      <c r="L162" s="135">
        <f t="shared" si="44"/>
        <v>-0.67234042553191486</v>
      </c>
      <c r="M162" s="136" t="s">
        <v>663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623</v>
      </c>
      <c r="F163" s="109">
        <v>185</v>
      </c>
      <c r="G163" s="108"/>
      <c r="H163" s="108">
        <v>224</v>
      </c>
      <c r="I163" s="126" t="s">
        <v>664</v>
      </c>
      <c r="J163" s="127" t="s">
        <v>625</v>
      </c>
      <c r="K163" s="128">
        <f t="shared" si="43"/>
        <v>39</v>
      </c>
      <c r="L163" s="129">
        <f t="shared" si="44"/>
        <v>0.21081081081081082</v>
      </c>
      <c r="M163" s="130" t="s">
        <v>599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665</v>
      </c>
      <c r="E164" s="117" t="s">
        <v>623</v>
      </c>
      <c r="F164" s="118">
        <v>49.5</v>
      </c>
      <c r="G164" s="119"/>
      <c r="H164" s="119">
        <v>15.85</v>
      </c>
      <c r="I164" s="119">
        <v>67</v>
      </c>
      <c r="J164" s="138" t="s">
        <v>666</v>
      </c>
      <c r="K164" s="119">
        <f t="shared" si="43"/>
        <v>-33.65</v>
      </c>
      <c r="L164" s="139">
        <f t="shared" si="44"/>
        <v>-0.67979797979797973</v>
      </c>
      <c r="M164" s="136" t="s">
        <v>663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667</v>
      </c>
      <c r="E165" s="108" t="s">
        <v>623</v>
      </c>
      <c r="F165" s="109">
        <v>183.5</v>
      </c>
      <c r="G165" s="108"/>
      <c r="H165" s="108">
        <v>219</v>
      </c>
      <c r="I165" s="126">
        <v>218</v>
      </c>
      <c r="J165" s="127" t="s">
        <v>668</v>
      </c>
      <c r="K165" s="128">
        <f t="shared" si="43"/>
        <v>35.5</v>
      </c>
      <c r="L165" s="129">
        <f t="shared" si="44"/>
        <v>0.19346049046321526</v>
      </c>
      <c r="M165" s="130" t="s">
        <v>599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669</v>
      </c>
      <c r="E166" s="108" t="s">
        <v>623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625</v>
      </c>
      <c r="K166" s="128">
        <f t="shared" si="43"/>
        <v>66</v>
      </c>
      <c r="L166" s="129">
        <f t="shared" si="44"/>
        <v>0.28448275862068967</v>
      </c>
      <c r="M166" s="130" t="s">
        <v>599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670</v>
      </c>
      <c r="E167" s="108" t="s">
        <v>600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671</v>
      </c>
      <c r="K167" s="128">
        <f t="shared" si="43"/>
        <v>158.5</v>
      </c>
      <c r="L167" s="129">
        <f t="shared" si="44"/>
        <v>0.41168831168831171</v>
      </c>
      <c r="M167" s="130" t="s">
        <v>599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672</v>
      </c>
      <c r="E168" s="108" t="s">
        <v>600</v>
      </c>
      <c r="F168" s="109">
        <v>115.5</v>
      </c>
      <c r="G168" s="108"/>
      <c r="H168" s="108">
        <v>146</v>
      </c>
      <c r="I168" s="126">
        <v>142</v>
      </c>
      <c r="J168" s="127" t="s">
        <v>673</v>
      </c>
      <c r="K168" s="128">
        <f t="shared" si="43"/>
        <v>30.5</v>
      </c>
      <c r="L168" s="129">
        <f t="shared" si="44"/>
        <v>0.26406926406926406</v>
      </c>
      <c r="M168" s="130" t="s">
        <v>599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674</v>
      </c>
      <c r="E169" s="108" t="s">
        <v>600</v>
      </c>
      <c r="F169" s="109">
        <v>237.5</v>
      </c>
      <c r="G169" s="108"/>
      <c r="H169" s="108">
        <v>279.5</v>
      </c>
      <c r="I169" s="126">
        <v>278</v>
      </c>
      <c r="J169" s="127" t="s">
        <v>625</v>
      </c>
      <c r="K169" s="128">
        <f t="shared" si="43"/>
        <v>42</v>
      </c>
      <c r="L169" s="129">
        <f t="shared" si="44"/>
        <v>0.17684210526315788</v>
      </c>
      <c r="M169" s="130" t="s">
        <v>599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644</v>
      </c>
      <c r="E170" s="108" t="s">
        <v>623</v>
      </c>
      <c r="F170" s="109">
        <v>340</v>
      </c>
      <c r="G170" s="108"/>
      <c r="H170" s="108">
        <v>448</v>
      </c>
      <c r="I170" s="126">
        <v>448</v>
      </c>
      <c r="J170" s="127" t="s">
        <v>625</v>
      </c>
      <c r="K170" s="128">
        <f t="shared" si="43"/>
        <v>108</v>
      </c>
      <c r="L170" s="129">
        <f t="shared" si="44"/>
        <v>0.31764705882352939</v>
      </c>
      <c r="M170" s="130" t="s">
        <v>599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675</v>
      </c>
      <c r="E171" s="108" t="s">
        <v>623</v>
      </c>
      <c r="F171" s="109">
        <v>390</v>
      </c>
      <c r="G171" s="108"/>
      <c r="H171" s="108">
        <v>460</v>
      </c>
      <c r="I171" s="126">
        <v>460</v>
      </c>
      <c r="J171" s="127" t="s">
        <v>625</v>
      </c>
      <c r="K171" s="128">
        <f t="shared" ref="K171:K191" si="45">H171-F171</f>
        <v>70</v>
      </c>
      <c r="L171" s="129">
        <f t="shared" ref="L171:L191" si="46">K171/F171</f>
        <v>0.17948717948717949</v>
      </c>
      <c r="M171" s="130" t="s">
        <v>599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676</v>
      </c>
      <c r="E172" s="112" t="s">
        <v>623</v>
      </c>
      <c r="F172" s="113">
        <v>122.5</v>
      </c>
      <c r="G172" s="113"/>
      <c r="H172" s="114">
        <v>61</v>
      </c>
      <c r="I172" s="132">
        <v>172</v>
      </c>
      <c r="J172" s="133" t="s">
        <v>677</v>
      </c>
      <c r="K172" s="134">
        <f t="shared" si="45"/>
        <v>-61.5</v>
      </c>
      <c r="L172" s="135">
        <f t="shared" si="46"/>
        <v>-0.50204081632653064</v>
      </c>
      <c r="M172" s="136" t="s">
        <v>663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678</v>
      </c>
      <c r="E173" s="108" t="s">
        <v>623</v>
      </c>
      <c r="F173" s="109">
        <v>297.5</v>
      </c>
      <c r="G173" s="108"/>
      <c r="H173" s="108">
        <v>350</v>
      </c>
      <c r="I173" s="126">
        <v>360</v>
      </c>
      <c r="J173" s="127" t="s">
        <v>679</v>
      </c>
      <c r="K173" s="128">
        <f t="shared" si="45"/>
        <v>52.5</v>
      </c>
      <c r="L173" s="129">
        <f t="shared" si="46"/>
        <v>0.17647058823529413</v>
      </c>
      <c r="M173" s="130" t="s">
        <v>599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680</v>
      </c>
      <c r="E174" s="108" t="s">
        <v>623</v>
      </c>
      <c r="F174" s="109">
        <v>115.5</v>
      </c>
      <c r="G174" s="108"/>
      <c r="H174" s="108">
        <v>149</v>
      </c>
      <c r="I174" s="126">
        <v>140</v>
      </c>
      <c r="J174" s="141" t="s">
        <v>681</v>
      </c>
      <c r="K174" s="128">
        <f t="shared" si="45"/>
        <v>33.5</v>
      </c>
      <c r="L174" s="129">
        <f t="shared" si="46"/>
        <v>0.29004329004329005</v>
      </c>
      <c r="M174" s="130" t="s">
        <v>599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674</v>
      </c>
      <c r="E175" s="108" t="s">
        <v>623</v>
      </c>
      <c r="F175" s="109">
        <v>226</v>
      </c>
      <c r="G175" s="108"/>
      <c r="H175" s="108">
        <v>292</v>
      </c>
      <c r="I175" s="126">
        <v>292</v>
      </c>
      <c r="J175" s="127" t="s">
        <v>682</v>
      </c>
      <c r="K175" s="128">
        <f t="shared" si="45"/>
        <v>66</v>
      </c>
      <c r="L175" s="129">
        <f t="shared" si="46"/>
        <v>0.29203539823008851</v>
      </c>
      <c r="M175" s="130" t="s">
        <v>599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669</v>
      </c>
      <c r="E176" s="108" t="s">
        <v>623</v>
      </c>
      <c r="F176" s="109">
        <v>232.5</v>
      </c>
      <c r="G176" s="108"/>
      <c r="H176" s="108">
        <v>312.5</v>
      </c>
      <c r="I176" s="126">
        <v>310</v>
      </c>
      <c r="J176" s="127" t="s">
        <v>625</v>
      </c>
      <c r="K176" s="128">
        <f t="shared" si="45"/>
        <v>80</v>
      </c>
      <c r="L176" s="129">
        <f t="shared" si="46"/>
        <v>0.34408602150537637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683</v>
      </c>
      <c r="E177" s="108" t="s">
        <v>623</v>
      </c>
      <c r="F177" s="109">
        <v>196.5</v>
      </c>
      <c r="G177" s="108"/>
      <c r="H177" s="108">
        <v>238</v>
      </c>
      <c r="I177" s="126">
        <v>238</v>
      </c>
      <c r="J177" s="127" t="s">
        <v>682</v>
      </c>
      <c r="K177" s="128">
        <f t="shared" si="45"/>
        <v>41.5</v>
      </c>
      <c r="L177" s="129">
        <f t="shared" si="46"/>
        <v>0.21119592875318066</v>
      </c>
      <c r="M177" s="130" t="s">
        <v>599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622</v>
      </c>
      <c r="E178" s="108" t="s">
        <v>623</v>
      </c>
      <c r="F178" s="109">
        <v>65</v>
      </c>
      <c r="G178" s="108"/>
      <c r="H178" s="108">
        <v>82</v>
      </c>
      <c r="I178" s="126">
        <v>82</v>
      </c>
      <c r="J178" s="127" t="s">
        <v>682</v>
      </c>
      <c r="K178" s="128">
        <f t="shared" si="45"/>
        <v>17</v>
      </c>
      <c r="L178" s="129">
        <f t="shared" si="46"/>
        <v>0.26153846153846155</v>
      </c>
      <c r="M178" s="130" t="s">
        <v>599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684</v>
      </c>
      <c r="E179" s="108" t="s">
        <v>623</v>
      </c>
      <c r="F179" s="109">
        <v>144</v>
      </c>
      <c r="G179" s="108"/>
      <c r="H179" s="108">
        <v>182.5</v>
      </c>
      <c r="I179" s="126">
        <v>181</v>
      </c>
      <c r="J179" s="127" t="s">
        <v>682</v>
      </c>
      <c r="K179" s="128">
        <f t="shared" si="45"/>
        <v>38.5</v>
      </c>
      <c r="L179" s="129">
        <f t="shared" si="46"/>
        <v>0.2673611111111111</v>
      </c>
      <c r="M179" s="130" t="s">
        <v>599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685</v>
      </c>
      <c r="E180" s="108" t="s">
        <v>623</v>
      </c>
      <c r="F180" s="109">
        <v>264</v>
      </c>
      <c r="G180" s="108"/>
      <c r="H180" s="108">
        <v>311</v>
      </c>
      <c r="I180" s="126">
        <v>311</v>
      </c>
      <c r="J180" s="127" t="s">
        <v>682</v>
      </c>
      <c r="K180" s="128">
        <f t="shared" si="45"/>
        <v>47</v>
      </c>
      <c r="L180" s="129">
        <f t="shared" si="46"/>
        <v>0.17803030303030304</v>
      </c>
      <c r="M180" s="130" t="s">
        <v>599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686</v>
      </c>
      <c r="E181" s="108" t="s">
        <v>600</v>
      </c>
      <c r="F181" s="109">
        <v>549.5</v>
      </c>
      <c r="G181" s="108"/>
      <c r="H181" s="108">
        <v>630</v>
      </c>
      <c r="I181" s="126">
        <v>630</v>
      </c>
      <c r="J181" s="127" t="s">
        <v>682</v>
      </c>
      <c r="K181" s="128">
        <f t="shared" si="45"/>
        <v>80.5</v>
      </c>
      <c r="L181" s="129">
        <f t="shared" si="46"/>
        <v>0.1464968152866242</v>
      </c>
      <c r="M181" s="130" t="s">
        <v>599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687</v>
      </c>
      <c r="E182" s="108" t="s">
        <v>623</v>
      </c>
      <c r="F182" s="109">
        <v>1027.5</v>
      </c>
      <c r="G182" s="108"/>
      <c r="H182" s="108">
        <v>1315</v>
      </c>
      <c r="I182" s="126">
        <v>1250</v>
      </c>
      <c r="J182" s="127" t="s">
        <v>682</v>
      </c>
      <c r="K182" s="128">
        <f t="shared" si="45"/>
        <v>287.5</v>
      </c>
      <c r="L182" s="129">
        <f t="shared" si="46"/>
        <v>0.27980535279805352</v>
      </c>
      <c r="M182" s="130" t="s">
        <v>599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688</v>
      </c>
      <c r="E183" s="108" t="s">
        <v>623</v>
      </c>
      <c r="F183" s="109">
        <v>465</v>
      </c>
      <c r="G183" s="108"/>
      <c r="H183" s="108">
        <v>540</v>
      </c>
      <c r="I183" s="126">
        <v>540</v>
      </c>
      <c r="J183" s="127" t="s">
        <v>682</v>
      </c>
      <c r="K183" s="128">
        <f t="shared" si="45"/>
        <v>75</v>
      </c>
      <c r="L183" s="129">
        <f t="shared" si="46"/>
        <v>0.16129032258064516</v>
      </c>
      <c r="M183" s="130" t="s">
        <v>599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600</v>
      </c>
      <c r="F184" s="109">
        <v>81</v>
      </c>
      <c r="G184" s="108"/>
      <c r="H184" s="108">
        <v>110</v>
      </c>
      <c r="I184" s="126">
        <v>110</v>
      </c>
      <c r="J184" s="127" t="s">
        <v>682</v>
      </c>
      <c r="K184" s="128">
        <f t="shared" si="45"/>
        <v>29</v>
      </c>
      <c r="L184" s="129">
        <f t="shared" si="46"/>
        <v>0.35802469135802467</v>
      </c>
      <c r="M184" s="130" t="s">
        <v>599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689</v>
      </c>
      <c r="E185" s="108" t="s">
        <v>600</v>
      </c>
      <c r="F185" s="109">
        <v>417.5</v>
      </c>
      <c r="G185" s="108"/>
      <c r="H185" s="108">
        <v>547</v>
      </c>
      <c r="I185" s="126">
        <v>535</v>
      </c>
      <c r="J185" s="127" t="s">
        <v>682</v>
      </c>
      <c r="K185" s="128">
        <f t="shared" si="45"/>
        <v>129.5</v>
      </c>
      <c r="L185" s="129">
        <f t="shared" si="46"/>
        <v>0.31017964071856285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690</v>
      </c>
      <c r="E186" s="108" t="s">
        <v>623</v>
      </c>
      <c r="F186" s="109">
        <v>650</v>
      </c>
      <c r="G186" s="108"/>
      <c r="H186" s="108">
        <v>800</v>
      </c>
      <c r="I186" s="126">
        <v>800</v>
      </c>
      <c r="J186" s="127" t="s">
        <v>682</v>
      </c>
      <c r="K186" s="128">
        <f t="shared" si="45"/>
        <v>150</v>
      </c>
      <c r="L186" s="129">
        <f t="shared" si="46"/>
        <v>0.23076923076923078</v>
      </c>
      <c r="M186" s="130" t="s">
        <v>599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623</v>
      </c>
      <c r="F187" s="109">
        <v>437.5</v>
      </c>
      <c r="G187" s="108"/>
      <c r="H187" s="108">
        <v>504.5</v>
      </c>
      <c r="I187" s="126">
        <v>522</v>
      </c>
      <c r="J187" s="127" t="s">
        <v>691</v>
      </c>
      <c r="K187" s="128">
        <f t="shared" si="45"/>
        <v>67</v>
      </c>
      <c r="L187" s="129">
        <f t="shared" si="46"/>
        <v>0.15314285714285714</v>
      </c>
      <c r="M187" s="130" t="s">
        <v>599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692</v>
      </c>
      <c r="E188" s="108" t="s">
        <v>623</v>
      </c>
      <c r="F188" s="109">
        <v>189.5</v>
      </c>
      <c r="G188" s="108"/>
      <c r="H188" s="108">
        <v>218</v>
      </c>
      <c r="I188" s="126">
        <v>218</v>
      </c>
      <c r="J188" s="127" t="s">
        <v>682</v>
      </c>
      <c r="K188" s="128">
        <f t="shared" si="45"/>
        <v>28.5</v>
      </c>
      <c r="L188" s="129">
        <f t="shared" si="46"/>
        <v>0.15039577836411611</v>
      </c>
      <c r="M188" s="130" t="s">
        <v>599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693</v>
      </c>
      <c r="E189" s="117" t="s">
        <v>623</v>
      </c>
      <c r="F189" s="118">
        <v>36.5</v>
      </c>
      <c r="G189" s="119"/>
      <c r="H189" s="119">
        <v>15.85</v>
      </c>
      <c r="I189" s="119">
        <v>60</v>
      </c>
      <c r="J189" s="138" t="s">
        <v>694</v>
      </c>
      <c r="K189" s="134">
        <f t="shared" si="45"/>
        <v>-20.65</v>
      </c>
      <c r="L189" s="168">
        <f t="shared" si="46"/>
        <v>-0.5657534246575342</v>
      </c>
      <c r="M189" s="136" t="s">
        <v>663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695</v>
      </c>
      <c r="E190" s="108" t="s">
        <v>623</v>
      </c>
      <c r="F190" s="109">
        <v>93</v>
      </c>
      <c r="G190" s="108"/>
      <c r="H190" s="108">
        <v>149</v>
      </c>
      <c r="I190" s="126">
        <v>140</v>
      </c>
      <c r="J190" s="141" t="s">
        <v>696</v>
      </c>
      <c r="K190" s="128">
        <f t="shared" si="45"/>
        <v>56</v>
      </c>
      <c r="L190" s="129">
        <f t="shared" si="46"/>
        <v>0.60215053763440862</v>
      </c>
      <c r="M190" s="130" t="s">
        <v>599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697</v>
      </c>
      <c r="E191" s="108" t="s">
        <v>623</v>
      </c>
      <c r="F191" s="109">
        <v>130</v>
      </c>
      <c r="G191" s="108"/>
      <c r="H191" s="108">
        <v>150</v>
      </c>
      <c r="I191" s="126" t="s">
        <v>698</v>
      </c>
      <c r="J191" s="127" t="s">
        <v>682</v>
      </c>
      <c r="K191" s="128">
        <f t="shared" si="45"/>
        <v>20</v>
      </c>
      <c r="L191" s="129">
        <f t="shared" si="46"/>
        <v>0.15384615384615385</v>
      </c>
      <c r="M191" s="130" t="s">
        <v>599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623</v>
      </c>
      <c r="F192" s="109">
        <v>196</v>
      </c>
      <c r="G192" s="108"/>
      <c r="H192" s="108">
        <v>299</v>
      </c>
      <c r="I192" s="126">
        <v>299</v>
      </c>
      <c r="J192" s="127" t="s">
        <v>682</v>
      </c>
      <c r="K192" s="128">
        <v>103</v>
      </c>
      <c r="L192" s="129">
        <v>0.52551020408163296</v>
      </c>
      <c r="M192" s="130" t="s">
        <v>599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756</v>
      </c>
      <c r="E193" s="108" t="s">
        <v>623</v>
      </c>
      <c r="F193" s="109">
        <v>88</v>
      </c>
      <c r="G193" s="108"/>
      <c r="H193" s="108">
        <v>103</v>
      </c>
      <c r="I193" s="126">
        <v>103</v>
      </c>
      <c r="J193" s="127" t="s">
        <v>682</v>
      </c>
      <c r="K193" s="128">
        <v>15</v>
      </c>
      <c r="L193" s="129">
        <v>0.170454545454545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699</v>
      </c>
      <c r="E194" s="108" t="s">
        <v>623</v>
      </c>
      <c r="F194" s="109">
        <v>127.5</v>
      </c>
      <c r="G194" s="108"/>
      <c r="H194" s="108">
        <v>148</v>
      </c>
      <c r="I194" s="126" t="s">
        <v>700</v>
      </c>
      <c r="J194" s="127" t="s">
        <v>682</v>
      </c>
      <c r="K194" s="128">
        <f>H194-F194</f>
        <v>20.5</v>
      </c>
      <c r="L194" s="129">
        <f>K194/F194</f>
        <v>0.16078431372549021</v>
      </c>
      <c r="M194" s="130" t="s">
        <v>599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701</v>
      </c>
      <c r="E195" s="108" t="s">
        <v>623</v>
      </c>
      <c r="F195" s="109">
        <v>675</v>
      </c>
      <c r="G195" s="108"/>
      <c r="H195" s="108">
        <v>815</v>
      </c>
      <c r="I195" s="126" t="s">
        <v>702</v>
      </c>
      <c r="J195" s="127" t="s">
        <v>682</v>
      </c>
      <c r="K195" s="128">
        <f>H195-F195</f>
        <v>140</v>
      </c>
      <c r="L195" s="129">
        <f>K195/F195</f>
        <v>0.2074074074074074</v>
      </c>
      <c r="M195" s="130" t="s">
        <v>599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757</v>
      </c>
      <c r="E196" s="112" t="s">
        <v>623</v>
      </c>
      <c r="F196" s="113">
        <v>500</v>
      </c>
      <c r="G196" s="113"/>
      <c r="H196" s="114">
        <v>232.5</v>
      </c>
      <c r="I196" s="132" t="s">
        <v>758</v>
      </c>
      <c r="J196" s="133" t="s">
        <v>759</v>
      </c>
      <c r="K196" s="134">
        <f>H196-F196</f>
        <v>-267.5</v>
      </c>
      <c r="L196" s="135">
        <f>K196/F196</f>
        <v>-0.53500000000000003</v>
      </c>
      <c r="M196" s="136" t="s">
        <v>663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703</v>
      </c>
      <c r="E197" s="108" t="s">
        <v>623</v>
      </c>
      <c r="F197" s="109">
        <v>110</v>
      </c>
      <c r="G197" s="108"/>
      <c r="H197" s="108">
        <v>126.5</v>
      </c>
      <c r="I197" s="126">
        <v>125</v>
      </c>
      <c r="J197" s="127" t="s">
        <v>632</v>
      </c>
      <c r="K197" s="128">
        <f>H197-F197</f>
        <v>16.5</v>
      </c>
      <c r="L197" s="129">
        <f>K197/F197</f>
        <v>0.15</v>
      </c>
      <c r="M197" s="130" t="s">
        <v>599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704</v>
      </c>
      <c r="E198" s="108" t="s">
        <v>623</v>
      </c>
      <c r="F198" s="109">
        <v>44</v>
      </c>
      <c r="G198" s="108"/>
      <c r="H198" s="108">
        <v>69.5</v>
      </c>
      <c r="I198" s="126">
        <v>69.5</v>
      </c>
      <c r="J198" s="127" t="s">
        <v>705</v>
      </c>
      <c r="K198" s="128">
        <f>H198-F198</f>
        <v>25.5</v>
      </c>
      <c r="L198" s="129">
        <f>K198/F198</f>
        <v>0.57954545454545459</v>
      </c>
      <c r="M198" s="130" t="s">
        <v>599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760</v>
      </c>
      <c r="E199" s="108" t="s">
        <v>623</v>
      </c>
      <c r="F199" s="109">
        <v>262.5</v>
      </c>
      <c r="G199" s="108"/>
      <c r="H199" s="108">
        <v>340</v>
      </c>
      <c r="I199" s="126">
        <v>333</v>
      </c>
      <c r="J199" s="127" t="s">
        <v>761</v>
      </c>
      <c r="K199" s="128">
        <v>77.5</v>
      </c>
      <c r="L199" s="129">
        <v>0.29523809523809502</v>
      </c>
      <c r="M199" s="130" t="s">
        <v>599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762</v>
      </c>
      <c r="E200" s="108" t="s">
        <v>623</v>
      </c>
      <c r="F200" s="109">
        <v>840</v>
      </c>
      <c r="G200" s="108"/>
      <c r="H200" s="108">
        <v>1230</v>
      </c>
      <c r="I200" s="126">
        <v>1230</v>
      </c>
      <c r="J200" s="127" t="s">
        <v>682</v>
      </c>
      <c r="K200" s="128">
        <v>390</v>
      </c>
      <c r="L200" s="129">
        <v>0.46428571428571402</v>
      </c>
      <c r="M200" s="130" t="s">
        <v>599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706</v>
      </c>
      <c r="E201" s="145" t="s">
        <v>623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707</v>
      </c>
      <c r="K201" s="171">
        <f t="shared" ref="K201:K207" si="47">H201-F201</f>
        <v>10.5</v>
      </c>
      <c r="L201" s="172">
        <f t="shared" ref="L201:L207" si="48">K201/F201</f>
        <v>2.6582278481012658E-2</v>
      </c>
      <c r="M201" s="173" t="s">
        <v>708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709</v>
      </c>
      <c r="E202" s="112" t="s">
        <v>600</v>
      </c>
      <c r="F202" s="113">
        <f>169.5-12.8</f>
        <v>156.69999999999999</v>
      </c>
      <c r="G202" s="113"/>
      <c r="H202" s="114">
        <v>77</v>
      </c>
      <c r="I202" s="132" t="s">
        <v>710</v>
      </c>
      <c r="J202" s="384" t="s">
        <v>3401</v>
      </c>
      <c r="K202" s="134">
        <f t="shared" si="47"/>
        <v>-79.699999999999989</v>
      </c>
      <c r="L202" s="135">
        <f t="shared" si="48"/>
        <v>-0.50861518825781749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711</v>
      </c>
      <c r="E203" s="112" t="s">
        <v>623</v>
      </c>
      <c r="F203" s="113">
        <v>400</v>
      </c>
      <c r="G203" s="113"/>
      <c r="H203" s="114">
        <v>305</v>
      </c>
      <c r="I203" s="132">
        <v>475</v>
      </c>
      <c r="J203" s="133" t="s">
        <v>712</v>
      </c>
      <c r="K203" s="134">
        <f t="shared" si="47"/>
        <v>-95</v>
      </c>
      <c r="L203" s="135">
        <f t="shared" si="48"/>
        <v>-0.23749999999999999</v>
      </c>
      <c r="M203" s="136" t="s">
        <v>663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713</v>
      </c>
      <c r="E204" s="108" t="s">
        <v>623</v>
      </c>
      <c r="F204" s="109">
        <v>86.5</v>
      </c>
      <c r="G204" s="108"/>
      <c r="H204" s="108">
        <v>130</v>
      </c>
      <c r="I204" s="126">
        <v>130</v>
      </c>
      <c r="J204" s="141" t="s">
        <v>714</v>
      </c>
      <c r="K204" s="128">
        <f t="shared" si="47"/>
        <v>43.5</v>
      </c>
      <c r="L204" s="129">
        <f t="shared" si="48"/>
        <v>0.50289017341040465</v>
      </c>
      <c r="M204" s="130" t="s">
        <v>599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623</v>
      </c>
      <c r="F205" s="113">
        <v>133.5</v>
      </c>
      <c r="G205" s="113"/>
      <c r="H205" s="114">
        <v>126.5</v>
      </c>
      <c r="I205" s="132">
        <v>178</v>
      </c>
      <c r="J205" s="133" t="s">
        <v>715</v>
      </c>
      <c r="K205" s="134">
        <f t="shared" si="47"/>
        <v>-7</v>
      </c>
      <c r="L205" s="135">
        <f t="shared" si="48"/>
        <v>-5.2434456928838954E-2</v>
      </c>
      <c r="M205" s="136" t="s">
        <v>663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716</v>
      </c>
      <c r="E206" s="108" t="s">
        <v>623</v>
      </c>
      <c r="F206" s="109">
        <v>560</v>
      </c>
      <c r="G206" s="108"/>
      <c r="H206" s="108">
        <v>725</v>
      </c>
      <c r="I206" s="126">
        <v>725</v>
      </c>
      <c r="J206" s="127" t="s">
        <v>625</v>
      </c>
      <c r="K206" s="128">
        <f t="shared" si="47"/>
        <v>165</v>
      </c>
      <c r="L206" s="129">
        <f t="shared" si="48"/>
        <v>0.29464285714285715</v>
      </c>
      <c r="M206" s="130" t="s">
        <v>599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717</v>
      </c>
      <c r="E207" s="108" t="s">
        <v>623</v>
      </c>
      <c r="F207" s="109">
        <v>160.5</v>
      </c>
      <c r="G207" s="108"/>
      <c r="H207" s="108">
        <v>210</v>
      </c>
      <c r="I207" s="126">
        <v>210</v>
      </c>
      <c r="J207" s="127" t="s">
        <v>625</v>
      </c>
      <c r="K207" s="128">
        <f t="shared" si="47"/>
        <v>49.5</v>
      </c>
      <c r="L207" s="129">
        <f t="shared" si="48"/>
        <v>0.30841121495327101</v>
      </c>
      <c r="M207" s="130" t="s">
        <v>599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623</v>
      </c>
      <c r="F208" s="109">
        <v>430</v>
      </c>
      <c r="G208" s="108"/>
      <c r="H208" s="108">
        <v>596</v>
      </c>
      <c r="I208" s="126">
        <v>575</v>
      </c>
      <c r="J208" s="127" t="s">
        <v>763</v>
      </c>
      <c r="K208" s="128">
        <v>166</v>
      </c>
      <c r="L208" s="129">
        <v>0.38604651162790699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718</v>
      </c>
      <c r="E209" s="108" t="s">
        <v>623</v>
      </c>
      <c r="F209" s="109">
        <v>280</v>
      </c>
      <c r="G209" s="108"/>
      <c r="H209" s="108">
        <v>345</v>
      </c>
      <c r="I209" s="126">
        <v>345</v>
      </c>
      <c r="J209" s="127" t="s">
        <v>625</v>
      </c>
      <c r="K209" s="128">
        <f t="shared" ref="K209:K214" si="49">H209-F209</f>
        <v>65</v>
      </c>
      <c r="L209" s="129">
        <f>K209/F209</f>
        <v>0.23214285714285715</v>
      </c>
      <c r="M209" s="130" t="s">
        <v>599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719</v>
      </c>
      <c r="E210" s="108" t="s">
        <v>623</v>
      </c>
      <c r="F210" s="109">
        <v>245</v>
      </c>
      <c r="G210" s="108"/>
      <c r="H210" s="108">
        <v>325.5</v>
      </c>
      <c r="I210" s="126">
        <v>330</v>
      </c>
      <c r="J210" s="127" t="s">
        <v>720</v>
      </c>
      <c r="K210" s="128">
        <f t="shared" si="49"/>
        <v>80.5</v>
      </c>
      <c r="L210" s="129">
        <f>K210/F210</f>
        <v>0.32857142857142857</v>
      </c>
      <c r="M210" s="130" t="s">
        <v>599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623</v>
      </c>
      <c r="F211" s="109">
        <v>125</v>
      </c>
      <c r="G211" s="108"/>
      <c r="H211" s="108">
        <v>160</v>
      </c>
      <c r="I211" s="126">
        <v>160</v>
      </c>
      <c r="J211" s="127" t="s">
        <v>682</v>
      </c>
      <c r="K211" s="128">
        <f t="shared" si="49"/>
        <v>35</v>
      </c>
      <c r="L211" s="129">
        <v>0.28000000000000003</v>
      </c>
      <c r="M211" s="130" t="s">
        <v>599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623</v>
      </c>
      <c r="F212" s="109">
        <v>114</v>
      </c>
      <c r="G212" s="108"/>
      <c r="H212" s="108">
        <v>145</v>
      </c>
      <c r="I212" s="126">
        <v>145</v>
      </c>
      <c r="J212" s="127" t="s">
        <v>682</v>
      </c>
      <c r="K212" s="128">
        <f t="shared" si="49"/>
        <v>31</v>
      </c>
      <c r="L212" s="129">
        <f>K212/F212</f>
        <v>0.27192982456140352</v>
      </c>
      <c r="M212" s="130" t="s">
        <v>599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721</v>
      </c>
      <c r="E213" s="108" t="s">
        <v>623</v>
      </c>
      <c r="F213" s="109">
        <v>212</v>
      </c>
      <c r="G213" s="108"/>
      <c r="H213" s="108">
        <v>280</v>
      </c>
      <c r="I213" s="126">
        <v>276</v>
      </c>
      <c r="J213" s="127" t="s">
        <v>722</v>
      </c>
      <c r="K213" s="128">
        <f t="shared" si="49"/>
        <v>68</v>
      </c>
      <c r="L213" s="129">
        <f>K213/F213</f>
        <v>0.32075471698113206</v>
      </c>
      <c r="M213" s="130" t="s">
        <v>599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623</v>
      </c>
      <c r="F214" s="109">
        <v>155</v>
      </c>
      <c r="G214" s="108"/>
      <c r="H214" s="108">
        <v>210</v>
      </c>
      <c r="I214" s="126">
        <v>210</v>
      </c>
      <c r="J214" s="127" t="s">
        <v>723</v>
      </c>
      <c r="K214" s="128">
        <f t="shared" si="49"/>
        <v>55</v>
      </c>
      <c r="L214" s="129">
        <f>K214/F214</f>
        <v>0.35483870967741937</v>
      </c>
      <c r="M214" s="130" t="s">
        <v>599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764</v>
      </c>
      <c r="E215" s="112" t="s">
        <v>623</v>
      </c>
      <c r="F215" s="113">
        <v>150.5</v>
      </c>
      <c r="G215" s="113"/>
      <c r="H215" s="114">
        <v>72.5</v>
      </c>
      <c r="I215" s="132">
        <v>174</v>
      </c>
      <c r="J215" s="133" t="s">
        <v>765</v>
      </c>
      <c r="K215" s="134">
        <v>-78</v>
      </c>
      <c r="L215" s="135">
        <v>-0.51827242524916906</v>
      </c>
      <c r="M215" s="136" t="s">
        <v>663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623</v>
      </c>
      <c r="F216" s="109">
        <v>380</v>
      </c>
      <c r="G216" s="108"/>
      <c r="H216" s="108">
        <v>478</v>
      </c>
      <c r="I216" s="126">
        <v>468</v>
      </c>
      <c r="J216" s="127" t="s">
        <v>682</v>
      </c>
      <c r="K216" s="128">
        <f>H216-F216</f>
        <v>98</v>
      </c>
      <c r="L216" s="129">
        <f>K216/F216</f>
        <v>0.25789473684210529</v>
      </c>
      <c r="M216" s="130" t="s">
        <v>599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623</v>
      </c>
      <c r="F217" s="109">
        <v>305</v>
      </c>
      <c r="G217" s="108"/>
      <c r="H217" s="108">
        <v>375</v>
      </c>
      <c r="I217" s="126">
        <v>375</v>
      </c>
      <c r="J217" s="127" t="s">
        <v>682</v>
      </c>
      <c r="K217" s="128">
        <f>H217-F217</f>
        <v>70</v>
      </c>
      <c r="L217" s="129">
        <f>K217/F217</f>
        <v>0.22950819672131148</v>
      </c>
      <c r="M217" s="130" t="s">
        <v>599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623</v>
      </c>
      <c r="F218" s="109">
        <v>99.5</v>
      </c>
      <c r="G218" s="108"/>
      <c r="H218" s="108">
        <v>158</v>
      </c>
      <c r="I218" s="126">
        <v>158</v>
      </c>
      <c r="J218" s="127" t="s">
        <v>682</v>
      </c>
      <c r="K218" s="128">
        <f>H218-F218</f>
        <v>58.5</v>
      </c>
      <c r="L218" s="129">
        <f>K218/F218</f>
        <v>0.5879396984924623</v>
      </c>
      <c r="M218" s="130" t="s">
        <v>599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623</v>
      </c>
      <c r="F219" s="109">
        <v>99.5</v>
      </c>
      <c r="G219" s="108"/>
      <c r="H219" s="108">
        <v>158</v>
      </c>
      <c r="I219" s="126">
        <v>158</v>
      </c>
      <c r="J219" s="127" t="s">
        <v>682</v>
      </c>
      <c r="K219" s="128">
        <v>58.5</v>
      </c>
      <c r="L219" s="129">
        <v>0.58793969849246197</v>
      </c>
      <c r="M219" s="130" t="s">
        <v>599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623</v>
      </c>
      <c r="F220" s="109">
        <v>140.5</v>
      </c>
      <c r="G220" s="108"/>
      <c r="H220" s="108">
        <v>220</v>
      </c>
      <c r="I220" s="126">
        <v>220</v>
      </c>
      <c r="J220" s="127" t="s">
        <v>682</v>
      </c>
      <c r="K220" s="128">
        <f>H220-F220</f>
        <v>79.5</v>
      </c>
      <c r="L220" s="129">
        <f>K220/F220</f>
        <v>0.5658362989323843</v>
      </c>
      <c r="M220" s="130" t="s">
        <v>599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766</v>
      </c>
      <c r="E221" s="108" t="s">
        <v>623</v>
      </c>
      <c r="F221" s="109">
        <v>202.5</v>
      </c>
      <c r="G221" s="108"/>
      <c r="H221" s="108">
        <v>234</v>
      </c>
      <c r="I221" s="126">
        <v>234</v>
      </c>
      <c r="J221" s="127" t="s">
        <v>682</v>
      </c>
      <c r="K221" s="128">
        <v>31.5</v>
      </c>
      <c r="L221" s="129">
        <v>0.155555555555556</v>
      </c>
      <c r="M221" s="130" t="s">
        <v>599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623</v>
      </c>
      <c r="F222" s="109">
        <v>300.5</v>
      </c>
      <c r="G222" s="108"/>
      <c r="H222" s="108">
        <v>417.5</v>
      </c>
      <c r="I222" s="126">
        <v>420</v>
      </c>
      <c r="J222" s="127" t="s">
        <v>724</v>
      </c>
      <c r="K222" s="128">
        <f>H222-F222</f>
        <v>117</v>
      </c>
      <c r="L222" s="129">
        <f>K222/F222</f>
        <v>0.38935108153078202</v>
      </c>
      <c r="M222" s="130" t="s">
        <v>599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762</v>
      </c>
      <c r="E223" s="108" t="s">
        <v>623</v>
      </c>
      <c r="F223" s="109">
        <v>850</v>
      </c>
      <c r="G223" s="108"/>
      <c r="H223" s="108">
        <v>1042.5</v>
      </c>
      <c r="I223" s="126">
        <v>1023</v>
      </c>
      <c r="J223" s="127" t="s">
        <v>767</v>
      </c>
      <c r="K223" s="128">
        <v>192.5</v>
      </c>
      <c r="L223" s="129">
        <v>0.22647058823529401</v>
      </c>
      <c r="M223" s="130" t="s">
        <v>599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623</v>
      </c>
      <c r="F224" s="109">
        <v>785</v>
      </c>
      <c r="G224" s="108"/>
      <c r="H224" s="108">
        <v>930</v>
      </c>
      <c r="I224" s="126">
        <v>920</v>
      </c>
      <c r="J224" s="127" t="s">
        <v>725</v>
      </c>
      <c r="K224" s="128">
        <f>H224-F224</f>
        <v>145</v>
      </c>
      <c r="L224" s="129">
        <f>K224/F224</f>
        <v>0.18471337579617833</v>
      </c>
      <c r="M224" s="130" t="s">
        <v>599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768</v>
      </c>
      <c r="E225" s="112" t="s">
        <v>623</v>
      </c>
      <c r="F225" s="113">
        <v>40</v>
      </c>
      <c r="G225" s="113"/>
      <c r="H225" s="114">
        <v>13.1</v>
      </c>
      <c r="I225" s="132">
        <v>60</v>
      </c>
      <c r="J225" s="138" t="s">
        <v>769</v>
      </c>
      <c r="K225" s="134">
        <v>-26.9</v>
      </c>
      <c r="L225" s="135">
        <v>-0.67249999999999999</v>
      </c>
      <c r="M225" s="136" t="s">
        <v>663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623</v>
      </c>
      <c r="F226" s="109">
        <v>289.5</v>
      </c>
      <c r="G226" s="108"/>
      <c r="H226" s="108">
        <v>354</v>
      </c>
      <c r="I226" s="126">
        <v>360</v>
      </c>
      <c r="J226" s="127" t="s">
        <v>726</v>
      </c>
      <c r="K226" s="128">
        <f t="shared" ref="K226:K234" si="50">H226-F226</f>
        <v>64.5</v>
      </c>
      <c r="L226" s="129">
        <f t="shared" ref="L226:L234" si="51">K226/F226</f>
        <v>0.22279792746113988</v>
      </c>
      <c r="M226" s="130" t="s">
        <v>599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623</v>
      </c>
      <c r="F227" s="109">
        <v>700</v>
      </c>
      <c r="G227" s="108"/>
      <c r="H227" s="108">
        <v>840</v>
      </c>
      <c r="I227" s="126">
        <v>840</v>
      </c>
      <c r="J227" s="127" t="s">
        <v>727</v>
      </c>
      <c r="K227" s="128">
        <f t="shared" si="50"/>
        <v>140</v>
      </c>
      <c r="L227" s="129">
        <f t="shared" si="51"/>
        <v>0.2</v>
      </c>
      <c r="M227" s="130" t="s">
        <v>599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623</v>
      </c>
      <c r="F228" s="109">
        <v>130</v>
      </c>
      <c r="G228" s="108"/>
      <c r="H228" s="108">
        <v>144.25</v>
      </c>
      <c r="I228" s="126">
        <v>170</v>
      </c>
      <c r="J228" s="127" t="s">
        <v>728</v>
      </c>
      <c r="K228" s="128">
        <f t="shared" si="50"/>
        <v>14.25</v>
      </c>
      <c r="L228" s="129">
        <f t="shared" si="51"/>
        <v>0.10961538461538461</v>
      </c>
      <c r="M228" s="130" t="s">
        <v>599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729</v>
      </c>
      <c r="E229" s="108" t="s">
        <v>623</v>
      </c>
      <c r="F229" s="109">
        <v>214.5</v>
      </c>
      <c r="G229" s="108"/>
      <c r="H229" s="108">
        <v>262</v>
      </c>
      <c r="I229" s="126">
        <v>262</v>
      </c>
      <c r="J229" s="127" t="s">
        <v>730</v>
      </c>
      <c r="K229" s="128">
        <f t="shared" si="50"/>
        <v>47.5</v>
      </c>
      <c r="L229" s="129">
        <f t="shared" si="51"/>
        <v>0.22144522144522144</v>
      </c>
      <c r="M229" s="130" t="s">
        <v>599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731</v>
      </c>
      <c r="E230" s="156" t="s">
        <v>623</v>
      </c>
      <c r="F230" s="157">
        <v>370</v>
      </c>
      <c r="G230" s="156"/>
      <c r="H230" s="156">
        <v>447.5</v>
      </c>
      <c r="I230" s="178">
        <v>450</v>
      </c>
      <c r="J230" s="231" t="s">
        <v>682</v>
      </c>
      <c r="K230" s="128">
        <f t="shared" si="50"/>
        <v>77.5</v>
      </c>
      <c r="L230" s="180">
        <f t="shared" si="51"/>
        <v>0.20945945945945946</v>
      </c>
      <c r="M230" s="181" t="s">
        <v>599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623</v>
      </c>
      <c r="F231" s="157">
        <v>657.5</v>
      </c>
      <c r="G231" s="156"/>
      <c r="H231" s="156">
        <v>825</v>
      </c>
      <c r="I231" s="178">
        <v>820</v>
      </c>
      <c r="J231" s="231" t="s">
        <v>682</v>
      </c>
      <c r="K231" s="128">
        <f t="shared" si="50"/>
        <v>167.5</v>
      </c>
      <c r="L231" s="180">
        <f t="shared" si="51"/>
        <v>0.25475285171102663</v>
      </c>
      <c r="M231" s="181" t="s">
        <v>599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623</v>
      </c>
      <c r="F232" s="109">
        <v>605</v>
      </c>
      <c r="G232" s="108"/>
      <c r="H232" s="108">
        <v>750</v>
      </c>
      <c r="I232" s="126">
        <v>750</v>
      </c>
      <c r="J232" s="127" t="s">
        <v>725</v>
      </c>
      <c r="K232" s="128">
        <f t="shared" si="50"/>
        <v>145</v>
      </c>
      <c r="L232" s="129">
        <f t="shared" si="51"/>
        <v>0.23966942148760331</v>
      </c>
      <c r="M232" s="130" t="s">
        <v>599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623</v>
      </c>
      <c r="F233" s="152">
        <v>255</v>
      </c>
      <c r="G233" s="153"/>
      <c r="H233" s="153">
        <v>217.25</v>
      </c>
      <c r="I233" s="153">
        <v>320</v>
      </c>
      <c r="J233" s="175" t="s">
        <v>732</v>
      </c>
      <c r="K233" s="134">
        <f t="shared" si="50"/>
        <v>-37.75</v>
      </c>
      <c r="L233" s="176">
        <f t="shared" si="51"/>
        <v>-0.14803921568627451</v>
      </c>
      <c r="M233" s="136" t="s">
        <v>663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733</v>
      </c>
      <c r="E234" s="108" t="s">
        <v>623</v>
      </c>
      <c r="F234" s="109">
        <v>215</v>
      </c>
      <c r="G234" s="108"/>
      <c r="H234" s="108">
        <v>258</v>
      </c>
      <c r="I234" s="126">
        <v>258</v>
      </c>
      <c r="J234" s="127" t="s">
        <v>682</v>
      </c>
      <c r="K234" s="128">
        <f t="shared" si="50"/>
        <v>43</v>
      </c>
      <c r="L234" s="129">
        <f t="shared" si="51"/>
        <v>0.2</v>
      </c>
      <c r="M234" s="130" t="s">
        <v>599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733</v>
      </c>
      <c r="E235" s="108" t="s">
        <v>623</v>
      </c>
      <c r="F235" s="109">
        <v>215</v>
      </c>
      <c r="G235" s="108"/>
      <c r="H235" s="108">
        <v>258</v>
      </c>
      <c r="I235" s="126">
        <v>258</v>
      </c>
      <c r="J235" s="231" t="s">
        <v>682</v>
      </c>
      <c r="K235" s="128">
        <v>43</v>
      </c>
      <c r="L235" s="129">
        <v>0.2</v>
      </c>
      <c r="M235" s="130" t="s">
        <v>599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2979</v>
      </c>
      <c r="E236" s="208" t="s">
        <v>623</v>
      </c>
      <c r="F236" s="209">
        <v>75</v>
      </c>
      <c r="G236" s="208"/>
      <c r="H236" s="208">
        <v>90</v>
      </c>
      <c r="I236" s="232">
        <v>90</v>
      </c>
      <c r="J236" s="127" t="s">
        <v>734</v>
      </c>
      <c r="K236" s="128">
        <f t="shared" ref="K236:K241" si="52">H236-F236</f>
        <v>15</v>
      </c>
      <c r="L236" s="129">
        <f t="shared" ref="L236:L241" si="53">K236/F236</f>
        <v>0.2</v>
      </c>
      <c r="M236" s="130" t="s">
        <v>599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735</v>
      </c>
      <c r="E237" s="156" t="s">
        <v>623</v>
      </c>
      <c r="F237" s="157">
        <v>315</v>
      </c>
      <c r="G237" s="156"/>
      <c r="H237" s="156">
        <v>392</v>
      </c>
      <c r="I237" s="178">
        <v>384</v>
      </c>
      <c r="J237" s="231" t="s">
        <v>736</v>
      </c>
      <c r="K237" s="128">
        <f t="shared" si="52"/>
        <v>77</v>
      </c>
      <c r="L237" s="180">
        <f t="shared" si="53"/>
        <v>0.24444444444444444</v>
      </c>
      <c r="M237" s="181" t="s">
        <v>599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737</v>
      </c>
      <c r="E238" s="156" t="s">
        <v>623</v>
      </c>
      <c r="F238" s="157">
        <v>145</v>
      </c>
      <c r="G238" s="156"/>
      <c r="H238" s="156">
        <v>179</v>
      </c>
      <c r="I238" s="178">
        <v>180</v>
      </c>
      <c r="J238" s="231" t="s">
        <v>613</v>
      </c>
      <c r="K238" s="128">
        <f t="shared" si="52"/>
        <v>34</v>
      </c>
      <c r="L238" s="180">
        <f t="shared" si="53"/>
        <v>0.23448275862068965</v>
      </c>
      <c r="M238" s="181" t="s">
        <v>599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623</v>
      </c>
      <c r="F239" s="157">
        <v>256</v>
      </c>
      <c r="G239" s="156"/>
      <c r="H239" s="156">
        <v>323</v>
      </c>
      <c r="I239" s="178">
        <v>320</v>
      </c>
      <c r="J239" s="231" t="s">
        <v>682</v>
      </c>
      <c r="K239" s="128">
        <f t="shared" si="52"/>
        <v>67</v>
      </c>
      <c r="L239" s="180">
        <f t="shared" si="53"/>
        <v>0.26171875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623</v>
      </c>
      <c r="F240" s="157">
        <v>137.5</v>
      </c>
      <c r="G240" s="156"/>
      <c r="H240" s="156">
        <v>184</v>
      </c>
      <c r="I240" s="178">
        <v>183</v>
      </c>
      <c r="J240" s="179" t="s">
        <v>738</v>
      </c>
      <c r="K240" s="128">
        <f t="shared" si="52"/>
        <v>46.5</v>
      </c>
      <c r="L240" s="180">
        <f t="shared" si="53"/>
        <v>0.33818181818181819</v>
      </c>
      <c r="M240" s="181" t="s">
        <v>599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739</v>
      </c>
      <c r="E241" s="156" t="s">
        <v>623</v>
      </c>
      <c r="F241" s="157">
        <v>125.5</v>
      </c>
      <c r="G241" s="156"/>
      <c r="H241" s="156">
        <v>158</v>
      </c>
      <c r="I241" s="178">
        <v>155</v>
      </c>
      <c r="J241" s="179" t="s">
        <v>740</v>
      </c>
      <c r="K241" s="128">
        <f t="shared" si="52"/>
        <v>32.5</v>
      </c>
      <c r="L241" s="180">
        <f t="shared" si="53"/>
        <v>0.25896414342629481</v>
      </c>
      <c r="M241" s="181" t="s">
        <v>599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770</v>
      </c>
      <c r="E242" s="156" t="s">
        <v>623</v>
      </c>
      <c r="F242" s="157">
        <v>895</v>
      </c>
      <c r="G242" s="156"/>
      <c r="H242" s="156">
        <v>1122.5</v>
      </c>
      <c r="I242" s="178">
        <v>1078</v>
      </c>
      <c r="J242" s="179" t="s">
        <v>771</v>
      </c>
      <c r="K242" s="128">
        <v>227.5</v>
      </c>
      <c r="L242" s="180">
        <v>0.25418994413407803</v>
      </c>
      <c r="M242" s="181" t="s">
        <v>599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623</v>
      </c>
      <c r="F243" s="157">
        <v>525</v>
      </c>
      <c r="G243" s="156"/>
      <c r="H243" s="156">
        <v>629</v>
      </c>
      <c r="I243" s="178">
        <v>629</v>
      </c>
      <c r="J243" s="231" t="s">
        <v>682</v>
      </c>
      <c r="K243" s="128">
        <v>104</v>
      </c>
      <c r="L243" s="180">
        <v>0.19809523809523799</v>
      </c>
      <c r="M243" s="181" t="s">
        <v>599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623</v>
      </c>
      <c r="F244" s="157">
        <v>740</v>
      </c>
      <c r="G244" s="156"/>
      <c r="H244" s="156">
        <v>892.5</v>
      </c>
      <c r="I244" s="178">
        <v>900</v>
      </c>
      <c r="J244" s="179" t="s">
        <v>741</v>
      </c>
      <c r="K244" s="128">
        <f>H244-F244</f>
        <v>152.5</v>
      </c>
      <c r="L244" s="180">
        <f>K244/F244</f>
        <v>0.20608108108108109</v>
      </c>
      <c r="M244" s="181" t="s">
        <v>599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742</v>
      </c>
      <c r="E245" s="108" t="s">
        <v>623</v>
      </c>
      <c r="F245" s="109">
        <v>118.5</v>
      </c>
      <c r="G245" s="108"/>
      <c r="H245" s="108">
        <v>143.5</v>
      </c>
      <c r="I245" s="126">
        <v>145</v>
      </c>
      <c r="J245" s="141" t="s">
        <v>743</v>
      </c>
      <c r="K245" s="128">
        <f>H245-F245</f>
        <v>25</v>
      </c>
      <c r="L245" s="129">
        <f>K245/F245</f>
        <v>0.2109704641350211</v>
      </c>
      <c r="M245" s="130" t="s">
        <v>599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623</v>
      </c>
      <c r="F246" s="113">
        <v>715</v>
      </c>
      <c r="G246" s="113"/>
      <c r="H246" s="114">
        <v>500</v>
      </c>
      <c r="I246" s="132">
        <v>872</v>
      </c>
      <c r="J246" s="138" t="s">
        <v>744</v>
      </c>
      <c r="K246" s="134">
        <f>H246-F246</f>
        <v>-215</v>
      </c>
      <c r="L246" s="135">
        <f>K246/F246</f>
        <v>-0.30069930069930068</v>
      </c>
      <c r="M246" s="136" t="s">
        <v>663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735</v>
      </c>
      <c r="E247" s="108" t="s">
        <v>623</v>
      </c>
      <c r="F247" s="109">
        <v>435</v>
      </c>
      <c r="G247" s="108"/>
      <c r="H247" s="108">
        <v>542.5</v>
      </c>
      <c r="I247" s="126">
        <v>539</v>
      </c>
      <c r="J247" s="141" t="s">
        <v>682</v>
      </c>
      <c r="K247" s="128">
        <v>107.5</v>
      </c>
      <c r="L247" s="129">
        <v>0.247126436781609</v>
      </c>
      <c r="M247" s="130" t="s">
        <v>599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623</v>
      </c>
      <c r="F248" s="109">
        <v>885</v>
      </c>
      <c r="G248" s="108"/>
      <c r="H248" s="108">
        <v>1090</v>
      </c>
      <c r="I248" s="126">
        <v>1084</v>
      </c>
      <c r="J248" s="141" t="s">
        <v>682</v>
      </c>
      <c r="K248" s="128">
        <v>205</v>
      </c>
      <c r="L248" s="129">
        <v>0.23163841807909599</v>
      </c>
      <c r="M248" s="130" t="s">
        <v>599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752</v>
      </c>
      <c r="E249" s="351" t="s">
        <v>623</v>
      </c>
      <c r="F249" s="354">
        <v>478.5</v>
      </c>
      <c r="G249" s="351"/>
      <c r="H249" s="351">
        <v>442</v>
      </c>
      <c r="I249" s="357">
        <v>613</v>
      </c>
      <c r="J249" s="384" t="s">
        <v>3403</v>
      </c>
      <c r="K249" s="134">
        <f>H249-F249</f>
        <v>-36.5</v>
      </c>
      <c r="L249" s="135">
        <f>K249/F249</f>
        <v>-7.6280041797283177E-2</v>
      </c>
      <c r="M249" s="136" t="s">
        <v>663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2978</v>
      </c>
      <c r="E250" s="112" t="s">
        <v>623</v>
      </c>
      <c r="F250" s="113">
        <f>141.5-7.3</f>
        <v>134.19999999999999</v>
      </c>
      <c r="G250" s="113"/>
      <c r="H250" s="114">
        <v>77</v>
      </c>
      <c r="I250" s="132">
        <v>180</v>
      </c>
      <c r="J250" s="384" t="s">
        <v>3402</v>
      </c>
      <c r="K250" s="134">
        <f>H250-F250</f>
        <v>-57.199999999999989</v>
      </c>
      <c r="L250" s="135">
        <f>K250/F250</f>
        <v>-0.42622950819672129</v>
      </c>
      <c r="M250" s="136" t="s">
        <v>663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745</v>
      </c>
      <c r="E251" s="112" t="s">
        <v>623</v>
      </c>
      <c r="F251" s="113">
        <v>430</v>
      </c>
      <c r="G251" s="113"/>
      <c r="H251" s="114">
        <v>220</v>
      </c>
      <c r="I251" s="132">
        <v>537</v>
      </c>
      <c r="J251" s="138" t="s">
        <v>746</v>
      </c>
      <c r="K251" s="134">
        <f>H251-F251</f>
        <v>-210</v>
      </c>
      <c r="L251" s="135">
        <f>K251/F251</f>
        <v>-0.48837209302325579</v>
      </c>
      <c r="M251" s="136" t="s">
        <v>663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623</v>
      </c>
      <c r="F252" s="163">
        <v>153.5</v>
      </c>
      <c r="G252" s="163"/>
      <c r="H252" s="163">
        <v>196</v>
      </c>
      <c r="I252" s="163">
        <v>196</v>
      </c>
      <c r="J252" s="359" t="s">
        <v>3494</v>
      </c>
      <c r="K252" s="183">
        <f>H252-F252</f>
        <v>42.5</v>
      </c>
      <c r="L252" s="184">
        <f>K252/F252</f>
        <v>0.27687296416938112</v>
      </c>
      <c r="M252" s="162" t="s">
        <v>599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768</v>
      </c>
      <c r="E253" s="112" t="s">
        <v>623</v>
      </c>
      <c r="F253" s="113">
        <v>27.5</v>
      </c>
      <c r="G253" s="113"/>
      <c r="H253" s="114">
        <v>13.1</v>
      </c>
      <c r="I253" s="132">
        <v>60</v>
      </c>
      <c r="J253" s="138" t="s">
        <v>772</v>
      </c>
      <c r="K253" s="134">
        <v>-14.4</v>
      </c>
      <c r="L253" s="135">
        <v>-0.52363636363636401</v>
      </c>
      <c r="M253" s="136" t="s">
        <v>663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747</v>
      </c>
      <c r="E254" s="351" t="s">
        <v>623</v>
      </c>
      <c r="F254" s="351">
        <v>148.5</v>
      </c>
      <c r="G254" s="351"/>
      <c r="H254" s="351">
        <v>102</v>
      </c>
      <c r="I254" s="357">
        <v>182</v>
      </c>
      <c r="J254" s="138" t="s">
        <v>3493</v>
      </c>
      <c r="K254" s="134">
        <f>H254-F254</f>
        <v>-46.5</v>
      </c>
      <c r="L254" s="135">
        <f>K254/F254</f>
        <v>-0.31313131313131315</v>
      </c>
      <c r="M254" s="136" t="s">
        <v>663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773</v>
      </c>
      <c r="E255" s="108" t="s">
        <v>623</v>
      </c>
      <c r="F255" s="156">
        <v>285</v>
      </c>
      <c r="G255" s="108"/>
      <c r="H255" s="108">
        <v>355</v>
      </c>
      <c r="I255" s="126">
        <v>364</v>
      </c>
      <c r="J255" s="141" t="s">
        <v>774</v>
      </c>
      <c r="K255" s="128">
        <v>70</v>
      </c>
      <c r="L255" s="129">
        <v>0.24561403508771901</v>
      </c>
      <c r="M255" s="130" t="s">
        <v>599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623</v>
      </c>
      <c r="F256" s="156">
        <v>525</v>
      </c>
      <c r="G256" s="108"/>
      <c r="H256" s="108">
        <v>585</v>
      </c>
      <c r="I256" s="126">
        <v>635</v>
      </c>
      <c r="J256" s="141" t="s">
        <v>748</v>
      </c>
      <c r="K256" s="128">
        <f t="shared" ref="K256:K268" si="54">H256-F256</f>
        <v>60</v>
      </c>
      <c r="L256" s="129">
        <f t="shared" ref="L256:L268" si="55">K256/F256</f>
        <v>0.11428571428571428</v>
      </c>
      <c r="M256" s="130" t="s">
        <v>599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623</v>
      </c>
      <c r="F257" s="156">
        <v>475</v>
      </c>
      <c r="G257" s="108"/>
      <c r="H257" s="108">
        <v>574</v>
      </c>
      <c r="I257" s="126">
        <v>570</v>
      </c>
      <c r="J257" s="141" t="s">
        <v>682</v>
      </c>
      <c r="K257" s="128">
        <f t="shared" si="54"/>
        <v>99</v>
      </c>
      <c r="L257" s="129">
        <f t="shared" si="55"/>
        <v>0.20842105263157895</v>
      </c>
      <c r="M257" s="130" t="s">
        <v>599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3" t="s">
        <v>391</v>
      </c>
      <c r="E258" s="156" t="s">
        <v>623</v>
      </c>
      <c r="F258" s="156">
        <v>707.5</v>
      </c>
      <c r="G258" s="156"/>
      <c r="H258" s="156">
        <v>872</v>
      </c>
      <c r="I258" s="178">
        <v>872</v>
      </c>
      <c r="J258" s="179" t="s">
        <v>682</v>
      </c>
      <c r="K258" s="128">
        <f t="shared" si="54"/>
        <v>164.5</v>
      </c>
      <c r="L258" s="180">
        <f t="shared" si="55"/>
        <v>0.23250883392226149</v>
      </c>
      <c r="M258" s="181" t="s">
        <v>599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3" t="s">
        <v>348</v>
      </c>
      <c r="E259" s="156" t="s">
        <v>623</v>
      </c>
      <c r="F259" s="156">
        <v>162</v>
      </c>
      <c r="G259" s="156"/>
      <c r="H259" s="156">
        <v>204</v>
      </c>
      <c r="I259" s="178">
        <v>209</v>
      </c>
      <c r="J259" s="179" t="s">
        <v>3492</v>
      </c>
      <c r="K259" s="128">
        <f t="shared" si="54"/>
        <v>42</v>
      </c>
      <c r="L259" s="180">
        <f t="shared" si="55"/>
        <v>0.25925925925925924</v>
      </c>
      <c r="M259" s="181" t="s">
        <v>599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623</v>
      </c>
      <c r="F260" s="208">
        <v>240</v>
      </c>
      <c r="G260" s="208"/>
      <c r="H260" s="208">
        <v>297</v>
      </c>
      <c r="I260" s="232">
        <v>297</v>
      </c>
      <c r="J260" s="179" t="s">
        <v>682</v>
      </c>
      <c r="K260" s="233">
        <f t="shared" si="54"/>
        <v>57</v>
      </c>
      <c r="L260" s="234">
        <f t="shared" si="55"/>
        <v>0.23749999999999999</v>
      </c>
      <c r="M260" s="235" t="s">
        <v>599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749</v>
      </c>
      <c r="E261" s="108" t="s">
        <v>623</v>
      </c>
      <c r="F261" s="108">
        <v>202.5</v>
      </c>
      <c r="G261" s="108"/>
      <c r="H261" s="108">
        <v>255</v>
      </c>
      <c r="I261" s="126">
        <v>252</v>
      </c>
      <c r="J261" s="141" t="s">
        <v>682</v>
      </c>
      <c r="K261" s="128">
        <f t="shared" si="54"/>
        <v>52.5</v>
      </c>
      <c r="L261" s="129">
        <f t="shared" si="55"/>
        <v>0.25925925925925924</v>
      </c>
      <c r="M261" s="130" t="s">
        <v>599</v>
      </c>
      <c r="N261" s="131">
        <v>43542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3" t="s">
        <v>423</v>
      </c>
      <c r="E262" s="208" t="s">
        <v>623</v>
      </c>
      <c r="F262" s="208">
        <v>710</v>
      </c>
      <c r="G262" s="208"/>
      <c r="H262" s="208">
        <v>866</v>
      </c>
      <c r="I262" s="232">
        <v>866</v>
      </c>
      <c r="J262" s="179" t="s">
        <v>682</v>
      </c>
      <c r="K262" s="128">
        <f t="shared" si="54"/>
        <v>156</v>
      </c>
      <c r="L262" s="129">
        <f t="shared" si="55"/>
        <v>0.21971830985915494</v>
      </c>
      <c r="M262" s="130" t="s">
        <v>599</v>
      </c>
      <c r="N262" s="362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3" t="s">
        <v>141</v>
      </c>
      <c r="E263" s="208" t="s">
        <v>623</v>
      </c>
      <c r="F263" s="208">
        <v>337.25</v>
      </c>
      <c r="G263" s="208"/>
      <c r="H263" s="208">
        <v>398.5</v>
      </c>
      <c r="I263" s="232">
        <v>411</v>
      </c>
      <c r="J263" s="141" t="s">
        <v>3491</v>
      </c>
      <c r="K263" s="128">
        <f t="shared" si="54"/>
        <v>61.25</v>
      </c>
      <c r="L263" s="129">
        <f t="shared" si="55"/>
        <v>0.1816160118606375</v>
      </c>
      <c r="M263" s="130" t="s">
        <v>599</v>
      </c>
      <c r="N263" s="362">
        <v>43760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623</v>
      </c>
      <c r="F264" s="166">
        <v>130</v>
      </c>
      <c r="G264" s="166"/>
      <c r="H264" s="166">
        <v>65</v>
      </c>
      <c r="I264" s="186">
        <v>158</v>
      </c>
      <c r="J264" s="138" t="s">
        <v>750</v>
      </c>
      <c r="K264" s="134">
        <f t="shared" si="54"/>
        <v>-65</v>
      </c>
      <c r="L264" s="135">
        <f t="shared" si="55"/>
        <v>-0.5</v>
      </c>
      <c r="M264" s="136" t="s">
        <v>663</v>
      </c>
      <c r="N264" s="137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623</v>
      </c>
      <c r="F265" s="190">
        <v>141.5</v>
      </c>
      <c r="G265" s="191"/>
      <c r="H265" s="191">
        <v>183.5</v>
      </c>
      <c r="I265" s="191">
        <v>210</v>
      </c>
      <c r="J265" s="218" t="s">
        <v>3440</v>
      </c>
      <c r="K265" s="219">
        <f t="shared" si="54"/>
        <v>42</v>
      </c>
      <c r="L265" s="220">
        <f t="shared" si="55"/>
        <v>0.29681978798586572</v>
      </c>
      <c r="M265" s="190" t="s">
        <v>599</v>
      </c>
      <c r="N265" s="221">
        <v>43042</v>
      </c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623</v>
      </c>
      <c r="F266" s="167">
        <v>172</v>
      </c>
      <c r="G266" s="166"/>
      <c r="H266" s="166">
        <v>155.25</v>
      </c>
      <c r="I266" s="186">
        <v>230</v>
      </c>
      <c r="J266" s="384" t="s">
        <v>3400</v>
      </c>
      <c r="K266" s="134">
        <f t="shared" ref="K266" si="56">H266-F266</f>
        <v>-16.75</v>
      </c>
      <c r="L266" s="135">
        <f t="shared" ref="L266" si="57">K266/F266</f>
        <v>-9.7383720930232565E-2</v>
      </c>
      <c r="M266" s="136" t="s">
        <v>663</v>
      </c>
      <c r="N266" s="137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623</v>
      </c>
      <c r="F267" s="191">
        <v>698.5</v>
      </c>
      <c r="G267" s="191"/>
      <c r="H267" s="191">
        <v>850</v>
      </c>
      <c r="I267" s="191">
        <v>890</v>
      </c>
      <c r="J267" s="222" t="s">
        <v>3488</v>
      </c>
      <c r="K267" s="219">
        <f t="shared" si="54"/>
        <v>151.5</v>
      </c>
      <c r="L267" s="220">
        <f t="shared" si="55"/>
        <v>0.21689334287759485</v>
      </c>
      <c r="M267" s="190" t="s">
        <v>599</v>
      </c>
      <c r="N267" s="221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623</v>
      </c>
      <c r="F268" s="162">
        <v>127.6</v>
      </c>
      <c r="G268" s="163"/>
      <c r="H268" s="163">
        <v>138</v>
      </c>
      <c r="I268" s="163">
        <v>190</v>
      </c>
      <c r="J268" s="385" t="s">
        <v>3404</v>
      </c>
      <c r="K268" s="183">
        <f t="shared" si="54"/>
        <v>10.400000000000006</v>
      </c>
      <c r="L268" s="184">
        <f t="shared" si="55"/>
        <v>8.1504702194357417E-2</v>
      </c>
      <c r="M268" s="162" t="s">
        <v>599</v>
      </c>
      <c r="N268" s="185">
        <v>43774</v>
      </c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754</v>
      </c>
      <c r="E269" s="196" t="s">
        <v>623</v>
      </c>
      <c r="F269" s="197">
        <v>317</v>
      </c>
      <c r="G269" s="196"/>
      <c r="H269" s="196"/>
      <c r="I269" s="225">
        <v>398</v>
      </c>
      <c r="J269" s="238" t="s">
        <v>601</v>
      </c>
      <c r="K269" s="194"/>
      <c r="L269" s="193"/>
      <c r="M269" s="224" t="s">
        <v>601</v>
      </c>
      <c r="N269" s="223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623</v>
      </c>
      <c r="F270" s="167">
        <f>510-14.4</f>
        <v>495.6</v>
      </c>
      <c r="G270" s="166"/>
      <c r="H270" s="166">
        <v>350</v>
      </c>
      <c r="I270" s="186">
        <v>672</v>
      </c>
      <c r="J270" s="384" t="s">
        <v>3461</v>
      </c>
      <c r="K270" s="134">
        <f t="shared" ref="K270" si="58">H270-F270</f>
        <v>-145.60000000000002</v>
      </c>
      <c r="L270" s="135">
        <f t="shared" ref="L270" si="59">K270/F270</f>
        <v>-0.29378531073446329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623</v>
      </c>
      <c r="F271" s="167">
        <v>230.3</v>
      </c>
      <c r="G271" s="166"/>
      <c r="H271" s="166">
        <v>102.5</v>
      </c>
      <c r="I271" s="186">
        <v>348</v>
      </c>
      <c r="J271" s="384" t="s">
        <v>3482</v>
      </c>
      <c r="K271" s="134">
        <f t="shared" ref="K271" si="60">H271-F271</f>
        <v>-127.80000000000001</v>
      </c>
      <c r="L271" s="135">
        <f t="shared" ref="L271" si="61">K271/F271</f>
        <v>-0.55492835432045162</v>
      </c>
      <c r="M271" s="136" t="s">
        <v>663</v>
      </c>
      <c r="N271" s="137">
        <v>43896</v>
      </c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623</v>
      </c>
      <c r="F272" s="197">
        <f>342.5-5.1</f>
        <v>337.4</v>
      </c>
      <c r="G272" s="199"/>
      <c r="H272" s="199"/>
      <c r="I272" s="226">
        <v>439</v>
      </c>
      <c r="J272" s="238" t="s">
        <v>601</v>
      </c>
      <c r="K272" s="228"/>
      <c r="L272" s="229"/>
      <c r="M272" s="227" t="s">
        <v>601</v>
      </c>
      <c r="N272" s="230"/>
      <c r="O272" s="57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623</v>
      </c>
      <c r="F273" s="197">
        <f>127.5-5.53</f>
        <v>121.97</v>
      </c>
      <c r="G273" s="199"/>
      <c r="H273" s="199"/>
      <c r="I273" s="226">
        <v>170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623</v>
      </c>
      <c r="F274" s="167">
        <v>46.5</v>
      </c>
      <c r="G274" s="166"/>
      <c r="H274" s="166">
        <v>17</v>
      </c>
      <c r="I274" s="186">
        <v>59</v>
      </c>
      <c r="J274" s="384" t="s">
        <v>3460</v>
      </c>
      <c r="K274" s="134">
        <f t="shared" ref="K274" si="62">H274-F274</f>
        <v>-29.5</v>
      </c>
      <c r="L274" s="135">
        <f t="shared" ref="L274" si="63">K274/F274</f>
        <v>-0.63440860215053763</v>
      </c>
      <c r="M274" s="136" t="s">
        <v>663</v>
      </c>
      <c r="N274" s="137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623</v>
      </c>
      <c r="F275" s="200">
        <v>156.5</v>
      </c>
      <c r="G275" s="199"/>
      <c r="H275" s="199"/>
      <c r="I275" s="226">
        <v>191</v>
      </c>
      <c r="J275" s="238" t="s">
        <v>601</v>
      </c>
      <c r="K275" s="228"/>
      <c r="L275" s="229"/>
      <c r="M275" s="227" t="s">
        <v>601</v>
      </c>
      <c r="N275" s="230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623</v>
      </c>
      <c r="F276" s="200">
        <v>259.5</v>
      </c>
      <c r="G276" s="199"/>
      <c r="H276" s="199"/>
      <c r="I276" s="226">
        <v>321</v>
      </c>
      <c r="J276" s="238" t="s">
        <v>601</v>
      </c>
      <c r="K276" s="228"/>
      <c r="L276" s="229"/>
      <c r="M276" s="227" t="s">
        <v>601</v>
      </c>
      <c r="N276" s="230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775</v>
      </c>
      <c r="E277" s="166" t="s">
        <v>623</v>
      </c>
      <c r="F277" s="166">
        <v>715</v>
      </c>
      <c r="G277" s="166"/>
      <c r="H277" s="166">
        <v>445</v>
      </c>
      <c r="I277" s="186">
        <v>840</v>
      </c>
      <c r="J277" s="138" t="s">
        <v>2994</v>
      </c>
      <c r="K277" s="134">
        <f t="shared" ref="K277:K280" si="64">H277-F277</f>
        <v>-270</v>
      </c>
      <c r="L277" s="135">
        <f t="shared" ref="L277:L280" si="65">K277/F277</f>
        <v>-0.3776223776223776</v>
      </c>
      <c r="M277" s="136" t="s">
        <v>663</v>
      </c>
      <c r="N277" s="137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623</v>
      </c>
      <c r="F278" s="208">
        <v>875</v>
      </c>
      <c r="G278" s="208"/>
      <c r="H278" s="208">
        <v>1165</v>
      </c>
      <c r="I278" s="232">
        <v>1185</v>
      </c>
      <c r="J278" s="141" t="s">
        <v>3489</v>
      </c>
      <c r="K278" s="128">
        <f t="shared" si="64"/>
        <v>290</v>
      </c>
      <c r="L278" s="129">
        <f t="shared" si="65"/>
        <v>0.33142857142857141</v>
      </c>
      <c r="M278" s="130" t="s">
        <v>599</v>
      </c>
      <c r="N278" s="362">
        <v>43847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3" t="s">
        <v>345</v>
      </c>
      <c r="E279" s="208" t="s">
        <v>623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682</v>
      </c>
      <c r="K279" s="128">
        <f t="shared" si="64"/>
        <v>117.63</v>
      </c>
      <c r="L279" s="129">
        <f t="shared" si="65"/>
        <v>0.31589548030185027</v>
      </c>
      <c r="M279" s="130" t="s">
        <v>599</v>
      </c>
      <c r="N279" s="362">
        <v>43850</v>
      </c>
      <c r="O279" s="57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776</v>
      </c>
      <c r="E280" s="166" t="s">
        <v>600</v>
      </c>
      <c r="F280" s="166">
        <v>220</v>
      </c>
      <c r="G280" s="166"/>
      <c r="H280" s="166">
        <v>127.5</v>
      </c>
      <c r="I280" s="186">
        <v>284</v>
      </c>
      <c r="J280" s="384" t="s">
        <v>3483</v>
      </c>
      <c r="K280" s="134">
        <f t="shared" si="64"/>
        <v>-92.5</v>
      </c>
      <c r="L280" s="135">
        <f t="shared" si="65"/>
        <v>-0.42045454545454547</v>
      </c>
      <c r="M280" s="136" t="s">
        <v>663</v>
      </c>
      <c r="N280" s="137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3" t="s">
        <v>496</v>
      </c>
      <c r="E281" s="208" t="s">
        <v>600</v>
      </c>
      <c r="F281" s="208">
        <v>332.8</v>
      </c>
      <c r="G281" s="208"/>
      <c r="H281" s="208">
        <v>405</v>
      </c>
      <c r="I281" s="232">
        <v>419</v>
      </c>
      <c r="J281" s="141" t="s">
        <v>3490</v>
      </c>
      <c r="K281" s="128">
        <f t="shared" ref="K281" si="66">H281-F281</f>
        <v>72.199999999999989</v>
      </c>
      <c r="L281" s="129">
        <f t="shared" ref="L281" si="67">K281/F281</f>
        <v>0.21694711538461534</v>
      </c>
      <c r="M281" s="130" t="s">
        <v>599</v>
      </c>
      <c r="N281" s="362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623</v>
      </c>
      <c r="F282" s="146">
        <v>386</v>
      </c>
      <c r="G282" s="147"/>
      <c r="H282" s="147">
        <v>395</v>
      </c>
      <c r="I282" s="147">
        <v>452</v>
      </c>
      <c r="J282" s="170" t="s">
        <v>3405</v>
      </c>
      <c r="K282" s="171">
        <f t="shared" ref="K282" si="68">H282-F282</f>
        <v>9</v>
      </c>
      <c r="L282" s="172">
        <f t="shared" ref="L282" si="69">K282/F282</f>
        <v>2.3316062176165803E-2</v>
      </c>
      <c r="M282" s="173" t="s">
        <v>708</v>
      </c>
      <c r="N282" s="174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623</v>
      </c>
      <c r="F283" s="199" t="s">
        <v>755</v>
      </c>
      <c r="G283" s="199"/>
      <c r="H283" s="199"/>
      <c r="I283" s="226">
        <v>190</v>
      </c>
      <c r="J283" s="238" t="s">
        <v>601</v>
      </c>
      <c r="K283" s="228"/>
      <c r="L283" s="229"/>
      <c r="M283" s="358" t="s">
        <v>601</v>
      </c>
      <c r="N283" s="23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623</v>
      </c>
      <c r="F284" s="208">
        <v>235</v>
      </c>
      <c r="G284" s="208"/>
      <c r="H284" s="208">
        <v>295</v>
      </c>
      <c r="I284" s="232">
        <v>296</v>
      </c>
      <c r="J284" s="141" t="s">
        <v>3147</v>
      </c>
      <c r="K284" s="128">
        <f t="shared" ref="K284" si="70">H284-F284</f>
        <v>60</v>
      </c>
      <c r="L284" s="129">
        <f t="shared" ref="L284" si="71">K284/F284</f>
        <v>0.25531914893617019</v>
      </c>
      <c r="M284" s="130" t="s">
        <v>599</v>
      </c>
      <c r="N284" s="362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2977</v>
      </c>
      <c r="E285" s="208" t="s">
        <v>623</v>
      </c>
      <c r="F285" s="208">
        <v>277.5</v>
      </c>
      <c r="G285" s="208"/>
      <c r="H285" s="208">
        <v>333</v>
      </c>
      <c r="I285" s="232">
        <v>333</v>
      </c>
      <c r="J285" s="141" t="s">
        <v>3148</v>
      </c>
      <c r="K285" s="128">
        <f t="shared" ref="K285" si="72">H285-F285</f>
        <v>55.5</v>
      </c>
      <c r="L285" s="129">
        <f t="shared" ref="L285" si="73">K285/F285</f>
        <v>0.2</v>
      </c>
      <c r="M285" s="130" t="s">
        <v>599</v>
      </c>
      <c r="N285" s="362">
        <v>43846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2976</v>
      </c>
      <c r="E286" s="208" t="s">
        <v>623</v>
      </c>
      <c r="F286" s="208">
        <v>930</v>
      </c>
      <c r="G286" s="208"/>
      <c r="H286" s="208">
        <v>1165</v>
      </c>
      <c r="I286" s="232">
        <v>1200</v>
      </c>
      <c r="J286" s="141" t="s">
        <v>3150</v>
      </c>
      <c r="K286" s="128">
        <f t="shared" ref="K286" si="74">H286-F286</f>
        <v>235</v>
      </c>
      <c r="L286" s="129">
        <f t="shared" ref="L286" si="75">K286/F286</f>
        <v>0.25268817204301075</v>
      </c>
      <c r="M286" s="130" t="s">
        <v>599</v>
      </c>
      <c r="N286" s="362">
        <v>43847</v>
      </c>
      <c r="O286" s="57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2975</v>
      </c>
      <c r="E287" s="350" t="s">
        <v>623</v>
      </c>
      <c r="F287" s="353">
        <v>111</v>
      </c>
      <c r="G287" s="350"/>
      <c r="H287" s="350"/>
      <c r="I287" s="356">
        <v>141</v>
      </c>
      <c r="J287" s="238" t="s">
        <v>601</v>
      </c>
      <c r="K287" s="238"/>
      <c r="L287" s="123"/>
      <c r="M287" s="361" t="s">
        <v>601</v>
      </c>
      <c r="N287" s="240"/>
      <c r="O287" s="1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2974</v>
      </c>
      <c r="E288" s="208" t="s">
        <v>623</v>
      </c>
      <c r="F288" s="209">
        <v>296</v>
      </c>
      <c r="G288" s="208"/>
      <c r="H288" s="208">
        <v>370</v>
      </c>
      <c r="I288" s="232">
        <v>370</v>
      </c>
      <c r="J288" s="141" t="s">
        <v>682</v>
      </c>
      <c r="K288" s="128">
        <f t="shared" ref="K288" si="76">H288-F288</f>
        <v>74</v>
      </c>
      <c r="L288" s="129">
        <f t="shared" ref="L288" si="77">K288/F288</f>
        <v>0.25</v>
      </c>
      <c r="M288" s="130" t="s">
        <v>599</v>
      </c>
      <c r="N288" s="362">
        <v>43853</v>
      </c>
      <c r="O288" s="57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2973</v>
      </c>
      <c r="E289" s="349" t="s">
        <v>623</v>
      </c>
      <c r="F289" s="352" t="s">
        <v>2939</v>
      </c>
      <c r="G289" s="349"/>
      <c r="H289" s="349"/>
      <c r="I289" s="355">
        <v>344</v>
      </c>
      <c r="J289" s="238" t="s">
        <v>601</v>
      </c>
      <c r="K289" s="241"/>
      <c r="L289" s="360"/>
      <c r="M289" s="343" t="s">
        <v>601</v>
      </c>
      <c r="N289" s="363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2253</v>
      </c>
      <c r="E290" s="213" t="s">
        <v>623</v>
      </c>
      <c r="F290" s="214" t="s">
        <v>3135</v>
      </c>
      <c r="G290" s="213"/>
      <c r="H290" s="213"/>
      <c r="I290" s="237">
        <v>590</v>
      </c>
      <c r="J290" s="238" t="s">
        <v>601</v>
      </c>
      <c r="K290" s="238"/>
      <c r="L290" s="123"/>
      <c r="M290" s="343" t="s">
        <v>601</v>
      </c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623</v>
      </c>
      <c r="F291" s="209">
        <v>67.5</v>
      </c>
      <c r="G291" s="208"/>
      <c r="H291" s="208">
        <v>86</v>
      </c>
      <c r="I291" s="232">
        <v>86</v>
      </c>
      <c r="J291" s="141" t="s">
        <v>3628</v>
      </c>
      <c r="K291" s="128">
        <f t="shared" ref="K291" si="78">H291-F291</f>
        <v>18.5</v>
      </c>
      <c r="L291" s="129">
        <f t="shared" ref="L291" si="79">K291/F291</f>
        <v>0.27407407407407408</v>
      </c>
      <c r="M291" s="130" t="s">
        <v>599</v>
      </c>
      <c r="N291" s="362">
        <v>44008</v>
      </c>
      <c r="O291" s="57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623</v>
      </c>
      <c r="F292" s="214" t="s">
        <v>3631</v>
      </c>
      <c r="G292" s="213"/>
      <c r="H292" s="213"/>
      <c r="I292" s="237">
        <v>296</v>
      </c>
      <c r="J292" s="238" t="s">
        <v>601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>
        <v>155</v>
      </c>
      <c r="B293" s="212">
        <v>44092</v>
      </c>
      <c r="C293" s="212"/>
      <c r="D293" s="216" t="s">
        <v>416</v>
      </c>
      <c r="E293" s="213" t="s">
        <v>623</v>
      </c>
      <c r="F293" s="214" t="s">
        <v>3644</v>
      </c>
      <c r="G293" s="213"/>
      <c r="H293" s="213"/>
      <c r="I293" s="237">
        <v>248</v>
      </c>
      <c r="J293" s="238" t="s">
        <v>601</v>
      </c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R301" s="242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R302" s="242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R303" s="242"/>
    </row>
    <row r="304" spans="1:26">
      <c r="A304" s="210"/>
      <c r="B304" s="200" t="s">
        <v>2980</v>
      </c>
      <c r="O304" s="16"/>
      <c r="R304" s="242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21" spans="1:1">
      <c r="A321" s="217"/>
    </row>
    <row r="322" spans="1:1">
      <c r="A322" s="217"/>
    </row>
    <row r="323" spans="1:1">
      <c r="A323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2020-10-09T02:34:32Z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