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F&amp;O)'!$A$66:$B$277</definedName>
  </definedNames>
  <calcPr calcId="162913"/>
</workbook>
</file>

<file path=xl/calcChain.xml><?xml version="1.0" encoding="utf-8"?>
<calcChain xmlns="http://schemas.openxmlformats.org/spreadsheetml/2006/main">
  <c r="K47" i="6" l="1"/>
  <c r="M47" i="6" s="1"/>
  <c r="P28" i="6" l="1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M19" i="6" s="1"/>
  <c r="P25" i="6"/>
  <c r="P23" i="6"/>
  <c r="P22" i="6"/>
  <c r="L12" i="6" l="1"/>
  <c r="K12" i="6"/>
  <c r="L10" i="6"/>
  <c r="K10" i="6"/>
  <c r="M10" i="6" s="1"/>
  <c r="M12" i="6" l="1"/>
  <c r="P18" i="6"/>
  <c r="P15" i="6"/>
  <c r="P14" i="6"/>
  <c r="L17" i="6" l="1"/>
  <c r="K17" i="6"/>
  <c r="L21" i="6"/>
  <c r="K21" i="6"/>
  <c r="M21" i="6" s="1"/>
  <c r="M17" i="6" l="1"/>
  <c r="L16" i="6"/>
  <c r="K16" i="6"/>
  <c r="M16" i="6" s="1"/>
  <c r="P53" i="6" l="1"/>
  <c r="K11" i="6"/>
  <c r="L11" i="6"/>
  <c r="M11" i="6" l="1"/>
  <c r="K282" i="6" l="1"/>
  <c r="L282" i="6" s="1"/>
  <c r="K280" i="6" l="1"/>
  <c r="L280" i="6" s="1"/>
  <c r="K266" i="6" l="1"/>
  <c r="L266" i="6" s="1"/>
  <c r="K281" i="6" l="1"/>
  <c r="L281" i="6" s="1"/>
  <c r="K278" i="6" l="1"/>
  <c r="L278" i="6" s="1"/>
  <c r="K255" i="6" l="1"/>
  <c r="L255" i="6" s="1"/>
  <c r="K276" i="6" l="1"/>
  <c r="L276" i="6" s="1"/>
  <c r="K277" i="6" l="1"/>
  <c r="L277" i="6" s="1"/>
  <c r="K243" i="6" l="1"/>
  <c r="L243" i="6" s="1"/>
  <c r="K262" i="6" l="1"/>
  <c r="L262" i="6" s="1"/>
  <c r="K268" i="6" l="1"/>
  <c r="L268" i="6" s="1"/>
  <c r="K274" i="6" l="1"/>
  <c r="L274" i="6" s="1"/>
  <c r="P52" i="6" l="1"/>
  <c r="K253" i="6" l="1"/>
  <c r="L253" i="6" s="1"/>
  <c r="K263" i="6" l="1"/>
  <c r="L263" i="6" s="1"/>
  <c r="K269" i="6" l="1"/>
  <c r="L269" i="6" s="1"/>
  <c r="K237" i="6" l="1"/>
  <c r="L237" i="6" s="1"/>
  <c r="K238" i="6" l="1"/>
  <c r="L238" i="6" s="1"/>
  <c r="K264" i="6" l="1"/>
  <c r="L264" i="6" s="1"/>
  <c r="K256" i="6" l="1"/>
  <c r="L256" i="6" s="1"/>
  <c r="K260" i="6" l="1"/>
  <c r="L260" i="6" s="1"/>
  <c r="K265" i="6" l="1"/>
  <c r="L265" i="6" s="1"/>
  <c r="K257" i="6" l="1"/>
  <c r="L257" i="6" s="1"/>
  <c r="K251" i="6"/>
  <c r="L251" i="6" s="1"/>
  <c r="K259" i="6" l="1"/>
  <c r="L259" i="6" s="1"/>
  <c r="K247" i="6" l="1"/>
  <c r="L247" i="6" s="1"/>
  <c r="K248" i="6" l="1"/>
  <c r="L248" i="6" s="1"/>
  <c r="K241" i="6"/>
  <c r="L241" i="6" s="1"/>
  <c r="K258" i="6" l="1"/>
  <c r="L258" i="6" s="1"/>
  <c r="K252" i="6"/>
  <c r="L252" i="6" s="1"/>
  <c r="K254" i="6" l="1"/>
  <c r="L254" i="6" s="1"/>
  <c r="L6" i="2" l="1"/>
  <c r="K6" i="3"/>
  <c r="D7" i="5" l="1"/>
  <c r="M7" i="6"/>
  <c r="K249" i="6" l="1"/>
  <c r="L249" i="6" s="1"/>
  <c r="K246" i="6" l="1"/>
  <c r="L246" i="6" s="1"/>
  <c r="K250" i="6" l="1"/>
  <c r="L250" i="6" s="1"/>
  <c r="K245" i="6"/>
  <c r="L245" i="6" s="1"/>
  <c r="K244" i="6"/>
  <c r="L244" i="6" s="1"/>
  <c r="K242" i="6"/>
  <c r="L242" i="6" s="1"/>
  <c r="H240" i="6"/>
  <c r="K240" i="6" s="1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F208" i="6"/>
  <c r="K208" i="6" s="1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F201" i="6"/>
  <c r="K201" i="6" s="1"/>
  <c r="L201" i="6" s="1"/>
  <c r="K200" i="6"/>
  <c r="L200" i="6" s="1"/>
  <c r="F199" i="6"/>
  <c r="K199" i="6" s="1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1" i="6"/>
  <c r="L181" i="6" s="1"/>
  <c r="K180" i="6"/>
  <c r="L180" i="6" s="1"/>
  <c r="F179" i="6"/>
  <c r="K179" i="6" s="1"/>
  <c r="L179" i="6" s="1"/>
  <c r="K178" i="6"/>
  <c r="L178" i="6" s="1"/>
  <c r="K175" i="6"/>
  <c r="L175" i="6" s="1"/>
  <c r="K174" i="6"/>
  <c r="L174" i="6" s="1"/>
  <c r="K173" i="6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3" i="6"/>
  <c r="L153" i="6" s="1"/>
  <c r="K151" i="6"/>
  <c r="L151" i="6" s="1"/>
  <c r="K149" i="6"/>
  <c r="L149" i="6" s="1"/>
  <c r="K147" i="6"/>
  <c r="L147" i="6" s="1"/>
  <c r="K146" i="6"/>
  <c r="L146" i="6" s="1"/>
  <c r="K145" i="6"/>
  <c r="L145" i="6" s="1"/>
  <c r="K143" i="6"/>
  <c r="L143" i="6" s="1"/>
  <c r="K142" i="6"/>
  <c r="L142" i="6" s="1"/>
  <c r="K141" i="6"/>
  <c r="L141" i="6" s="1"/>
  <c r="K140" i="6"/>
  <c r="K139" i="6"/>
  <c r="L139" i="6" s="1"/>
  <c r="K138" i="6"/>
  <c r="L138" i="6" s="1"/>
  <c r="K136" i="6"/>
  <c r="L136" i="6" s="1"/>
  <c r="K135" i="6"/>
  <c r="L135" i="6" s="1"/>
  <c r="K134" i="6"/>
  <c r="L134" i="6" s="1"/>
  <c r="K133" i="6"/>
  <c r="L133" i="6" s="1"/>
  <c r="K132" i="6"/>
  <c r="L132" i="6" s="1"/>
  <c r="F131" i="6"/>
  <c r="K131" i="6" s="1"/>
  <c r="L131" i="6" s="1"/>
  <c r="H130" i="6"/>
  <c r="K130" i="6" s="1"/>
  <c r="L130" i="6" s="1"/>
  <c r="K127" i="6"/>
  <c r="L127" i="6" s="1"/>
  <c r="K126" i="6"/>
  <c r="L126" i="6" s="1"/>
  <c r="K125" i="6"/>
  <c r="L125" i="6" s="1"/>
  <c r="K124" i="6"/>
  <c r="L124" i="6" s="1"/>
  <c r="K123" i="6"/>
  <c r="L123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H96" i="6"/>
  <c r="K96" i="6" s="1"/>
  <c r="L96" i="6" s="1"/>
  <c r="F95" i="6"/>
  <c r="K95" i="6" s="1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" i="4"/>
</calcChain>
</file>

<file path=xl/sharedStrings.xml><?xml version="1.0" encoding="utf-8"?>
<sst xmlns="http://schemas.openxmlformats.org/spreadsheetml/2006/main" count="3288" uniqueCount="1155">
  <si>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</si>
  <si>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</si>
  <si>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</si>
  <si>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</si>
  <si>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</si>
  <si>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</si>
  <si>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</si>
  <si>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</si>
  <si>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</si>
  <si>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</si>
  <si>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</si>
  <si>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</si>
  <si>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</si>
  <si>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</si>
  <si>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</si>
  <si>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</si>
  <si>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</si>
  <si>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</si>
  <si>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</si>
  <si>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</si>
  <si>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</si>
  <si>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</si>
  <si>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</si>
  <si>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</si>
  <si>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</si>
  <si>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</si>
  <si>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</si>
  <si>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</si>
  <si>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</si>
  <si>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</si>
  <si>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</si>
  <si>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</si>
  <si>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</si>
  <si>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</si>
  <si>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</si>
  <si>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</si>
  <si>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</si>
  <si>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</si>
  <si>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</si>
  <si>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</si>
  <si>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</si>
  <si>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</si>
  <si>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</si>
  <si>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</si>
  <si>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</si>
  <si>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</si>
  <si>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</si>
  <si>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</si>
  <si>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</si>
  <si>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</si>
  <si>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</si>
  <si>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</si>
  <si>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</si>
  <si>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</si>
  <si>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</si>
  <si>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</si>
  <si>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</si>
  <si>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</si>
  <si>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</si>
  <si>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</si>
  <si>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</si>
  <si>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</si>
  <si>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</si>
  <si>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</si>
  <si>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</si>
  <si>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</si>
  <si>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</si>
  <si>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</si>
  <si>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</si>
  <si>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</si>
  <si>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</si>
  <si>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</si>
  <si>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</si>
  <si>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</si>
  <si>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</si>
  <si>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</si>
  <si>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</si>
  <si>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</si>
  <si>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</si>
  <si>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</si>
  <si>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</si>
  <si>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</si>
  <si>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</si>
  <si>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</si>
  <si>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</si>
  <si>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</si>
  <si>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</si>
  <si>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</si>
  <si>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</si>
  <si>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</si>
  <si>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</si>
  <si>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</si>
  <si>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</si>
  <si>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</si>
  <si>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</si>
  <si>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</si>
  <si>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</si>
  <si>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</si>
  <si>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</si>
  <si>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</si>
  <si>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</si>
  <si>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</si>
  <si>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</si>
  <si>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</si>
  <si>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</si>
  <si>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</si>
  <si>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</si>
  <si>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</si>
  <si>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</si>
  <si>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</si>
  <si>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</si>
  <si>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</si>
  <si>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</si>
  <si>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</si>
  <si>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</si>
  <si>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</si>
  <si>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</si>
  <si>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</si>
  <si>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</si>
  <si>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</si>
  <si>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</si>
  <si>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</si>
  <si>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</si>
  <si>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</si>
  <si>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</si>
  <si>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</si>
  <si>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</si>
  <si>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</si>
  <si>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</si>
  <si>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</si>
  <si>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</si>
  <si>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</si>
  <si>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</si>
  <si>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</si>
  <si>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</si>
  <si>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</si>
  <si>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</si>
  <si>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</si>
  <si>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</si>
  <si>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</si>
  <si>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</si>
  <si>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</si>
  <si>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</si>
  <si>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</si>
  <si>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</si>
  <si>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</si>
  <si>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</si>
  <si>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</si>
  <si>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</si>
  <si>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</si>
  <si>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</si>
  <si>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</si>
  <si>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</si>
  <si>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</si>
  <si>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</si>
  <si>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</si>
  <si>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</si>
  <si>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</si>
  <si>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</si>
  <si>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</si>
  <si>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</si>
  <si>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</si>
  <si>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</si>
  <si>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</si>
  <si>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</si>
  <si>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</si>
  <si>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</si>
  <si>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</si>
  <si>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</si>
  <si>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</si>
  <si>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</si>
  <si>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</si>
  <si>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</si>
  <si>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</si>
  <si>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</si>
  <si>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</si>
  <si>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</si>
  <si>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</si>
  <si>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</si>
  <si>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</si>
  <si>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</si>
  <si>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</si>
  <si>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</si>
  <si>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</si>
  <si>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</si>
  <si>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</si>
  <si>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</si>
  <si>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</si>
  <si>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</si>
  <si>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</si>
  <si>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</si>
  <si>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</si>
  <si>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</si>
  <si>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</si>
  <si>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</si>
  <si>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</si>
  <si>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</si>
  <si>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</si>
  <si>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</si>
  <si>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</si>
  <si>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</si>
  <si>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</si>
  <si>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</si>
  <si>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</si>
  <si>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</si>
  <si>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</si>
  <si>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</si>
  <si>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</si>
  <si>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</si>
  <si>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</si>
  <si>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</si>
  <si>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</si>
  <si>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</si>
  <si>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</si>
  <si>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</si>
  <si>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</si>
  <si>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</si>
  <si>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</si>
  <si>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</si>
  <si>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</si>
  <si>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</si>
  <si>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</si>
  <si>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</si>
  <si>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</si>
  <si>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</si>
  <si>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</si>
  <si>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</si>
  <si>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</si>
  <si>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</si>
  <si>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</si>
  <si>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</si>
  <si>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</si>
  <si>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</si>
  <si>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</si>
  <si>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</si>
  <si>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</si>
  <si>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</si>
  <si>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</si>
  <si>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</si>
  <si>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</si>
  <si>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</si>
  <si>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</si>
  <si>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</si>
  <si>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</si>
  <si>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</si>
  <si>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</si>
  <si>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</si>
  <si>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</si>
  <si>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</si>
  <si>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</si>
  <si>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</si>
  <si>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</si>
  <si>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</si>
  <si>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</si>
  <si>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</si>
  <si>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</si>
  <si>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</si>
  <si>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</si>
  <si>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</si>
  <si>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</si>
  <si>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</si>
  <si>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</si>
  <si>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</si>
  <si>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</si>
  <si>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</si>
  <si>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</si>
  <si>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</si>
  <si>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</si>
  <si>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</si>
  <si>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</si>
  <si>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</si>
  <si>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</si>
  <si>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</si>
  <si>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</si>
  <si>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</si>
  <si>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</si>
  <si>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</si>
  <si>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</si>
  <si>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</si>
  <si>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</si>
  <si>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</si>
  <si>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</si>
  <si>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</si>
  <si>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</si>
  <si>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</si>
  <si>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</si>
  <si>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</si>
  <si>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</si>
  <si>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</si>
  <si>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</si>
  <si>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</si>
  <si>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</si>
  <si>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</si>
  <si>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</si>
  <si>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</si>
  <si>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</si>
  <si>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</si>
  <si>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</si>
  <si>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</si>
  <si>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</si>
  <si>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</si>
  <si>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</si>
  <si>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</si>
  <si>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</si>
  <si>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</si>
  <si>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</si>
  <si>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</si>
  <si>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</si>
  <si>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</si>
  <si>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</si>
  <si>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</si>
  <si>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</si>
  <si>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</si>
  <si>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</si>
  <si>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</si>
  <si>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</si>
  <si>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</si>
  <si>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</si>
  <si>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</si>
  <si>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</si>
  <si>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</si>
  <si>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</si>
  <si>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</si>
  <si>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</si>
  <si>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</si>
  <si>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</si>
  <si>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</si>
  <si>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</si>
  <si>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</si>
  <si>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</si>
  <si>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</si>
  <si>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</si>
  <si>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</si>
  <si>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</si>
  <si>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</si>
  <si>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</si>
  <si>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</si>
  <si>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</si>
  <si>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</si>
  <si>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</si>
  <si>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</si>
  <si>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</si>
  <si>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</si>
  <si>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</si>
  <si>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</si>
  <si>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</si>
  <si>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</si>
  <si>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</si>
  <si>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</si>
  <si>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</si>
  <si>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</si>
  <si>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</si>
  <si>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</si>
  <si>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</si>
  <si>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</si>
  <si>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</si>
  <si>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</si>
  <si>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</si>
  <si>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</si>
  <si>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</si>
  <si>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</si>
  <si>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</si>
  <si>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</si>
  <si>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</si>
  <si>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</si>
  <si>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</si>
  <si>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</si>
  <si>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</si>
  <si>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</si>
  <si>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</si>
  <si>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</si>
  <si>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</si>
  <si>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</si>
  <si>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</si>
  <si>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</si>
  <si>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</si>
  <si>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</si>
  <si>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</si>
  <si>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</si>
  <si>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</si>
  <si>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</si>
  <si>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</si>
  <si>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</si>
  <si>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</si>
  <si>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</si>
  <si>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</si>
  <si>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</si>
  <si>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</si>
  <si>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</si>
  <si>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</si>
  <si>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</si>
  <si>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</si>
  <si>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</si>
  <si>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</si>
  <si>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</si>
  <si>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</si>
  <si>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</si>
  <si>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</si>
  <si>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</si>
  <si>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</si>
  <si>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</si>
  <si>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</si>
  <si>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</si>
  <si>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</si>
  <si>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</si>
  <si>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</si>
  <si>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</si>
  <si>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</si>
  <si>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</si>
  <si>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</si>
  <si>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</si>
  <si>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</si>
  <si>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</si>
  <si>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</si>
  <si>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</si>
  <si>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</si>
  <si>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</si>
  <si>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</si>
  <si>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</si>
  <si>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</si>
  <si>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</si>
  <si>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</si>
  <si>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</si>
  <si>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</si>
  <si>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</si>
  <si>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</si>
  <si>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</si>
  <si>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</si>
  <si>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</si>
  <si>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</si>
  <si>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</si>
  <si>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</si>
  <si>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</si>
  <si>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</si>
  <si>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</si>
  <si>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</si>
  <si>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</si>
  <si>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</si>
  <si>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</si>
  <si>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</si>
  <si>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</si>
  <si>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</si>
  <si>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</si>
  <si>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</si>
  <si>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</si>
  <si>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</si>
  <si>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</si>
  <si>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</si>
  <si>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</si>
  <si>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</si>
  <si>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</si>
  <si>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</si>
  <si>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</si>
  <si>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</si>
  <si>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</si>
  <si>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</si>
  <si>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</si>
  <si>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</si>
  <si>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</si>
  <si>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</si>
  <si>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</si>
  <si>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</si>
  <si>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</si>
  <si>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</si>
  <si>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</si>
  <si>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</si>
  <si>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</si>
  <si>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</si>
  <si>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</si>
  <si>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</si>
  <si>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</si>
  <si>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</si>
  <si>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</si>
  <si>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</si>
  <si>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</si>
  <si>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</si>
  <si>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</si>
  <si>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</si>
  <si>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</si>
  <si>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</si>
  <si>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</si>
  <si>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</si>
  <si>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</si>
  <si>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</si>
  <si>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</si>
  <si>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</si>
  <si>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</si>
  <si>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</si>
  <si>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</si>
  <si>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</si>
  <si>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</si>
  <si>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</si>
  <si>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</si>
  <si>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</si>
  <si>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</si>
  <si>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</si>
  <si>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</si>
  <si>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</si>
  <si>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</si>
  <si>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</si>
  <si>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</si>
  <si>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</si>
  <si>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</si>
  <si>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</si>
  <si>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</si>
  <si>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</si>
  <si>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</si>
  <si>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</si>
  <si>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</si>
  <si>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</si>
  <si>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</si>
  <si>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</si>
  <si>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</si>
  <si>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</si>
  <si>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</si>
  <si>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</si>
  <si>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</si>
  <si>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</si>
  <si>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</si>
  <si>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</si>
  <si>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</si>
  <si>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</si>
  <si>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</si>
  <si>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</si>
  <si>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</si>
  <si>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</si>
  <si>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</si>
  <si>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</si>
  <si>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</si>
  <si>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</si>
  <si>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</si>
  <si>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</si>
  <si>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</si>
  <si>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</si>
  <si>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</si>
  <si>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</si>
  <si>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</si>
  <si>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</si>
  <si>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</si>
  <si>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</si>
  <si>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</si>
  <si>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</si>
  <si>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</si>
  <si>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</si>
  <si>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</si>
  <si>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</si>
  <si>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</si>
  <si>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</si>
  <si>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</si>
  <si>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</si>
  <si>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</si>
  <si>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</si>
  <si>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</si>
  <si>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</si>
  <si>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</si>
  <si>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</si>
  <si>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</si>
  <si>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</si>
  <si>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</si>
  <si>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</si>
  <si>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</si>
  <si>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</si>
  <si>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</si>
  <si>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</si>
  <si>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</si>
  <si>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</si>
  <si>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</si>
  <si>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</si>
  <si>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</si>
  <si>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</si>
  <si>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</si>
  <si>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</si>
  <si>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</si>
  <si>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</si>
  <si>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</si>
  <si>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</si>
  <si>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</si>
  <si>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</si>
  <si>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</si>
  <si>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</si>
  <si>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</si>
  <si>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</si>
  <si>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</si>
  <si>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</si>
  <si>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</si>
  <si>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</si>
  <si>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</si>
  <si>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</si>
  <si>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</si>
  <si>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</si>
  <si>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</si>
  <si>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</si>
  <si>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</si>
  <si>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</si>
  <si>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</si>
  <si>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</si>
  <si>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</si>
  <si>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</si>
  <si>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</si>
  <si>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</si>
  <si>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</si>
  <si>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</si>
  <si>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</si>
  <si>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</si>
  <si>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</si>
  <si>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</si>
  <si>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</si>
  <si>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</si>
  <si>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</si>
  <si>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</si>
  <si>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</si>
  <si>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</si>
  <si>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</si>
  <si>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</si>
  <si>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</si>
  <si>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</si>
  <si>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</si>
  <si>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</si>
  <si>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</si>
  <si>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</si>
  <si>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</si>
  <si>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</si>
  <si>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</si>
  <si>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</si>
  <si>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</si>
  <si>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</si>
  <si>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</si>
  <si>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</si>
  <si>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</si>
  <si>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</si>
  <si>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</si>
  <si>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</si>
  <si>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</si>
  <si>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</si>
  <si>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</si>
  <si>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</si>
  <si>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</si>
  <si>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</si>
  <si>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</si>
  <si>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</si>
  <si>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</si>
  <si>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</si>
  <si>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</si>
  <si>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</si>
  <si>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</si>
  <si>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</si>
  <si>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</si>
  <si>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</si>
  <si>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</si>
  <si>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</si>
  <si>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</si>
  <si>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</si>
  <si>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</si>
  <si>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</si>
  <si>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</si>
  <si>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</si>
  <si>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</si>
  <si>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</si>
  <si>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</si>
  <si>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</si>
  <si>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</si>
  <si>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</si>
  <si>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</si>
  <si>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</si>
  <si>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</si>
  <si>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</si>
  <si>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</si>
  <si>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</si>
  <si>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</si>
  <si>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</si>
  <si>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</si>
  <si>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</si>
  <si>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</si>
  <si>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</si>
  <si>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</si>
  <si>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</si>
  <si>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</si>
  <si>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</si>
  <si>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</si>
  <si>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</si>
  <si>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</si>
  <si>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</si>
  <si>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</si>
  <si>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</si>
  <si>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</si>
  <si>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</si>
  <si>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</si>
  <si>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</si>
  <si>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</si>
  <si>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</si>
  <si>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</si>
  <si>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</si>
  <si>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</si>
  <si>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</si>
  <si>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</si>
  <si>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</si>
  <si>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</si>
  <si>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</si>
  <si>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</si>
  <si>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</si>
  <si>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</si>
  <si>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</si>
  <si>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</si>
  <si>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</si>
  <si>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</si>
  <si>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</si>
  <si>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</si>
  <si>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</si>
  <si>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</si>
  <si>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</si>
  <si>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</si>
  <si>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</si>
  <si>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</si>
  <si>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</si>
  <si>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</si>
  <si>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</si>
  <si>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</si>
  <si>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</si>
  <si>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</si>
  <si>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</si>
  <si>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</si>
  <si>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</si>
  <si>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</si>
  <si>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</si>
  <si>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</si>
  <si>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</si>
  <si>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</si>
  <si>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</si>
  <si>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</si>
  <si>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</si>
  <si>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</si>
  <si>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</si>
  <si>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</si>
  <si>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</si>
  <si>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</si>
  <si>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</si>
  <si>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</si>
  <si>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</si>
  <si>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</si>
  <si>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</si>
  <si>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</si>
  <si>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</si>
  <si>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</si>
  <si>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</si>
  <si>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</si>
  <si>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</si>
  <si>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</si>
  <si>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</si>
  <si>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</si>
  <si>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</si>
  <si>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</si>
  <si>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</si>
  <si>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</si>
  <si>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</si>
  <si>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</si>
  <si>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</si>
  <si>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</si>
  <si>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</si>
  <si>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</si>
  <si>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</si>
  <si>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</si>
  <si>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</si>
  <si>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</si>
  <si>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</si>
  <si>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</si>
  <si>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</si>
  <si>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</si>
  <si>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</si>
  <si>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</si>
  <si>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</si>
  <si>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</si>
  <si>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</si>
  <si>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</si>
  <si>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</si>
  <si>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</si>
  <si>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</si>
  <si>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</si>
  <si>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</si>
  <si>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</si>
  <si>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</si>
  <si>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</si>
  <si>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</si>
  <si>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</si>
  <si>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</si>
  <si>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</si>
  <si>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</si>
  <si>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</si>
  <si>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</si>
  <si>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</si>
  <si>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</si>
  <si>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</si>
  <si>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</si>
  <si>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</si>
  <si>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</si>
  <si>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</si>
  <si>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</si>
  <si>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</si>
  <si>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</si>
  <si>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</si>
  <si>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</si>
  <si>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</si>
  <si>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</si>
  <si>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</si>
  <si>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</si>
  <si>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</si>
  <si>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</si>
  <si>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</si>
  <si>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</si>
  <si>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</si>
  <si>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</si>
  <si>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</si>
  <si>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</si>
  <si>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</si>
  <si>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</si>
  <si>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</si>
  <si>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</si>
  <si>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</si>
  <si>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</si>
  <si>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</si>
  <si>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</si>
  <si>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</si>
  <si>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</si>
  <si>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</si>
  <si>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</si>
  <si>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</si>
  <si>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</si>
  <si>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</si>
  <si>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</si>
  <si>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</si>
  <si>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</si>
  <si>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</si>
  <si>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</si>
  <si>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</si>
  <si>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</si>
  <si>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</si>
  <si>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</si>
  <si>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</si>
  <si>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</si>
  <si>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</si>
  <si>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</si>
  <si>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</si>
  <si>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</si>
  <si>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</si>
  <si>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</si>
  <si>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</si>
  <si>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</si>
  <si>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</si>
  <si>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</si>
  <si>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</si>
  <si>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</si>
  <si>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</si>
  <si>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</si>
  <si>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</si>
  <si>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</si>
  <si>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</si>
  <si>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</si>
  <si>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</si>
  <si>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</si>
  <si>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</si>
  <si>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</si>
  <si>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</si>
  <si>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</si>
  <si>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</si>
  <si>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</si>
  <si>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</si>
  <si>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</si>
  <si>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</si>
  <si>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</si>
  <si>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</si>
  <si>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</si>
  <si>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</si>
  <si>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</si>
  <si>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</si>
  <si>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</si>
  <si>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</si>
  <si>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</si>
  <si>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</si>
  <si>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</si>
  <si>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</si>
  <si>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</si>
  <si>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</si>
  <si>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</si>
  <si>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</si>
  <si>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</si>
  <si>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</si>
  <si>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</si>
  <si>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</si>
  <si>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</si>
  <si>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</si>
  <si>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</si>
  <si>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</si>
  <si>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</si>
  <si>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</si>
  <si>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</si>
  <si>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</si>
  <si>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</si>
  <si>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1720-1800</t>
  </si>
  <si>
    <t>GRAVITON RESEARCH CAPITAL LLP</t>
  </si>
  <si>
    <t>2390-2470</t>
  </si>
  <si>
    <t>2650-2800</t>
  </si>
  <si>
    <t>3825-4025</t>
  </si>
  <si>
    <t>4500-5000</t>
  </si>
  <si>
    <t>170.5-176.5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</si>
  <si>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</si>
  <si>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</si>
  <si>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</si>
  <si>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</si>
  <si>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</si>
  <si>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</si>
  <si>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</si>
  <si>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</si>
  <si>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</si>
  <si>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</si>
  <si>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</si>
  <si>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</si>
  <si>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</si>
  <si>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PARAG COMMOSALES</t>
  </si>
  <si>
    <t>Loss of Rs.50/-</t>
  </si>
  <si>
    <t>Loss of Rs.175/-</t>
  </si>
  <si>
    <t>969-1029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</si>
  <si>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</si>
  <si>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</si>
  <si>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</si>
  <si>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</si>
  <si>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</si>
  <si>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</si>
  <si>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</si>
  <si>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</si>
  <si>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</si>
  <si>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MAYUKH</t>
  </si>
  <si>
    <t>ROYALCU</t>
  </si>
  <si>
    <t>MANSI SHARE AND STOCK ADVISORS PVT LTD</t>
  </si>
  <si>
    <t>MTNL</t>
  </si>
  <si>
    <t>Maha Tel Nigam Ltd.</t>
  </si>
  <si>
    <t>SPRL</t>
  </si>
  <si>
    <t>SP Refractories Limited</t>
  </si>
  <si>
    <t>SPEXTRA MULTIBIZ PRIVATE LIMITED</t>
  </si>
  <si>
    <t>PVVINFRA</t>
  </si>
  <si>
    <t>RUDRA</t>
  </si>
  <si>
    <t>ISHAAN TRADEFIN LLP</t>
  </si>
  <si>
    <t>SAHASTRAA ADVISORS PRIVATE LIMITED</t>
  </si>
  <si>
    <t>SETU SECURITIES PVT LTD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</si>
  <si>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</si>
  <si>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</si>
  <si>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</si>
  <si>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</si>
  <si>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</si>
  <si>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</si>
  <si>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</si>
  <si>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</si>
  <si>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AKSHAR</t>
  </si>
  <si>
    <t>GREEN PEAKS ENTERPRISES LLP</t>
  </si>
  <si>
    <t>SUMIT SINGHANIA</t>
  </si>
  <si>
    <t>ANILKUMAR</t>
  </si>
  <si>
    <t>CTIL MEDIA PRIVATE LIMITED</t>
  </si>
  <si>
    <t>TRUPTI KETAN KARANI</t>
  </si>
  <si>
    <t>SHRYDUS</t>
  </si>
  <si>
    <t>J M FINANCIAL AND INVESTMENT CONSULTANCY SERVICES PRIVATE LIMITED</t>
  </si>
  <si>
    <t>SUUMAYA</t>
  </si>
  <si>
    <t>IRIS COMPUTERS LIMITED</t>
  </si>
  <si>
    <t>PARAG MULTI TRADE LLP</t>
  </si>
  <si>
    <t>SIDDHANT SHIRISH SHAH</t>
  </si>
  <si>
    <t>VASUDHAGAM</t>
  </si>
  <si>
    <t>20MICRONS</t>
  </si>
  <si>
    <t>20 Microns Limited</t>
  </si>
  <si>
    <t>AKASH</t>
  </si>
  <si>
    <t>Akash Infra-Projects Ltd</t>
  </si>
  <si>
    <t>Akshar Spintex Limited</t>
  </si>
  <si>
    <t>DCW</t>
  </si>
  <si>
    <t>DCW Ltd</t>
  </si>
  <si>
    <t>DHARIWAL</t>
  </si>
  <si>
    <t>Dhariwalcorp Limited</t>
  </si>
  <si>
    <t>QE SECURITIES LLP</t>
  </si>
  <si>
    <t>KSHITIJPOL</t>
  </si>
  <si>
    <t>Kshitij Polyline Limited</t>
  </si>
  <si>
    <t>YMD FINANCIAL CONSULTANCY PRIVATE LIMITED</t>
  </si>
  <si>
    <t>SAKUMA</t>
  </si>
  <si>
    <t>Sakuma Exports Limited</t>
  </si>
  <si>
    <t>SANGINITA</t>
  </si>
  <si>
    <t>Sanginita Chemicals Limit</t>
  </si>
  <si>
    <t>MITTAL RIMPY</t>
  </si>
  <si>
    <t>SSEGL</t>
  </si>
  <si>
    <t>Sathlokhar Syn E&amp;C Glob L</t>
  </si>
  <si>
    <t>TATACON-RE</t>
  </si>
  <si>
    <t>TATA CONSUMER PRODUCT LTD</t>
  </si>
  <si>
    <t>ARB MAESTRO</t>
  </si>
  <si>
    <t>NEXPACT LIMITED</t>
  </si>
  <si>
    <t>BANKNIFTY 50800 CE 14 AUG</t>
  </si>
  <si>
    <t>280-290</t>
  </si>
  <si>
    <t>Loss of Rs.82.5/-</t>
  </si>
  <si>
    <t>ACESOFT</t>
  </si>
  <si>
    <t>JAMKUBEN HARILAL DHAMSANIYA</t>
  </si>
  <si>
    <t>SHANKAR SHARMA</t>
  </si>
  <si>
    <t>AFCOM</t>
  </si>
  <si>
    <t>MANSI SHARE &amp; STOCK ADVISORS PRIVATE LIMITED</t>
  </si>
  <si>
    <t>OMPRAKASH PURANLAL TOMAR</t>
  </si>
  <si>
    <t>ALAN SCOTT</t>
  </si>
  <si>
    <t>CHANDRIKA BHARAT SHAH</t>
  </si>
  <si>
    <t>AMKAY</t>
  </si>
  <si>
    <t>VISIONARY VALUE FUND</t>
  </si>
  <si>
    <t>AMRUTLAL GORDHANDAS THOBHANI</t>
  </si>
  <si>
    <t>SANJAY POPATLAL JAIN</t>
  </si>
  <si>
    <t>ARYAN</t>
  </si>
  <si>
    <t>JAIN GRANITES AND PROJECTS INDIA LIMITED</t>
  </si>
  <si>
    <t>COLORCHIPS</t>
  </si>
  <si>
    <t>RAVIKAANTH PORTFOLIO SERVICES PRIVATE LIMITED</t>
  </si>
  <si>
    <t>R S SUDHISH</t>
  </si>
  <si>
    <t>CTLLAB</t>
  </si>
  <si>
    <t>FONE4</t>
  </si>
  <si>
    <t>ANSARI NAMRA FIRDAUS AAMIR ANJUM</t>
  </si>
  <si>
    <t>GARWAMAR</t>
  </si>
  <si>
    <t>GRANDMA</t>
  </si>
  <si>
    <t>NIRMALA GAUBA</t>
  </si>
  <si>
    <t>DULCET ADVISORY PRIVATE LIMITED</t>
  </si>
  <si>
    <t>HANSUGAR</t>
  </si>
  <si>
    <t>KHOOBSURAT</t>
  </si>
  <si>
    <t>KIZI</t>
  </si>
  <si>
    <t>BHAVIK KIRITKUMAR SHAH HU F</t>
  </si>
  <si>
    <t>SHILPA STOCK BROKER PRIVATE LIMITED</t>
  </si>
  <si>
    <t>SURENDRA KUMAR SHARMA</t>
  </si>
  <si>
    <t>BEELINE BROKING LIMITED</t>
  </si>
  <si>
    <t>LAFFANSQ</t>
  </si>
  <si>
    <t>RAHUL DILIPBHAI JHAVERI</t>
  </si>
  <si>
    <t>COMFORT ADVERTISING PVT LTD</t>
  </si>
  <si>
    <t>NAVKAR</t>
  </si>
  <si>
    <t>DIPAKKUMAR CHIMANLAL SHAH</t>
  </si>
  <si>
    <t>NDASEC</t>
  </si>
  <si>
    <t>NXST</t>
  </si>
  <si>
    <t>BREP ASIA II INDIAN HOLDING CO IX (NQ) PTE LTD</t>
  </si>
  <si>
    <t>OMNIPOTENT</t>
  </si>
  <si>
    <t>SUMANTEKRIWAL</t>
  </si>
  <si>
    <t>PACE</t>
  </si>
  <si>
    <t>SATYAVIBHUMUPPANA</t>
  </si>
  <si>
    <t>RAJKOTINV</t>
  </si>
  <si>
    <t>SAURABH GUPTA</t>
  </si>
  <si>
    <t>RAJNISH RATHI</t>
  </si>
  <si>
    <t>RLFL</t>
  </si>
  <si>
    <t>SHEETAL JAIN</t>
  </si>
  <si>
    <t>EKTA BAFNA</t>
  </si>
  <si>
    <t>SAROJDEVI SATYANARAYAN KABRA</t>
  </si>
  <si>
    <t>SAICOM</t>
  </si>
  <si>
    <t>NIMISH PANDE</t>
  </si>
  <si>
    <t>JYOTI NANDKISHOR RATHI</t>
  </si>
  <si>
    <t>JASH NAYAN SONI</t>
  </si>
  <si>
    <t>SHAMIKA VASANT VAGASKAR</t>
  </si>
  <si>
    <t>STERPOW</t>
  </si>
  <si>
    <t>RAGHAV KAROL HUF</t>
  </si>
  <si>
    <t>VICKY RAJESH JHAVERI</t>
  </si>
  <si>
    <t>TINNARUBR</t>
  </si>
  <si>
    <t>BHUPINDER SEKHRI &amp; SONS HUF</t>
  </si>
  <si>
    <t>SAMSUNG INDIA SMID FOCUS SECURITIES MASTER INVESTMENT TRUST (EQUITY)</t>
  </si>
  <si>
    <t>CHAUDHARY KANTILAL</t>
  </si>
  <si>
    <t>DAMINI COMMOSALES LLP</t>
  </si>
  <si>
    <t>HANSRAJ COMMOSALES LLP</t>
  </si>
  <si>
    <t>AZMAT TRADERS LLP</t>
  </si>
  <si>
    <t>YUVRAJ HIRALAL MALHOTRA</t>
  </si>
  <si>
    <t>DARSHAK SHANTILAL SHAH</t>
  </si>
  <si>
    <t>VIJAYKUMAR JAYANTILAL THAKKAR</t>
  </si>
  <si>
    <t>VEERHEALTH</t>
  </si>
  <si>
    <t>VENKATESH PRASHANTH</t>
  </si>
  <si>
    <t>VUENOW</t>
  </si>
  <si>
    <t>ARMINDER SINGH</t>
  </si>
  <si>
    <t>UDAY R SHAH HUF</t>
  </si>
  <si>
    <t>SOLANKI DHARMENDRSINH</t>
  </si>
  <si>
    <t>AMBEY</t>
  </si>
  <si>
    <t>Ambey Laboratories Ltd</t>
  </si>
  <si>
    <t>Avanti Feeds Limited</t>
  </si>
  <si>
    <t>AAKRAYA RESEARCH LLP</t>
  </si>
  <si>
    <t>BIRDYS</t>
  </si>
  <si>
    <t>Grill Splendour Ser Ltd</t>
  </si>
  <si>
    <t>SNEHAL BHUPENDRA SHAH</t>
  </si>
  <si>
    <t>CALSOFT</t>
  </si>
  <si>
    <t>California Soft Ltd.</t>
  </si>
  <si>
    <t>CAPACITE</t>
  </si>
  <si>
    <t>Capacite Infraproject Ltd</t>
  </si>
  <si>
    <t>PARTH INFIN BROKERS PVT LTD</t>
  </si>
  <si>
    <t>JAINAM BROKING LIMITED</t>
  </si>
  <si>
    <t>SHREE RAM COLLOIDS PRIVATE LIMITED</t>
  </si>
  <si>
    <t>JIGNESH AMRUTLAL THOBHANI</t>
  </si>
  <si>
    <t>DHRUV</t>
  </si>
  <si>
    <t>Dhruv Consultancy Ser Ltd</t>
  </si>
  <si>
    <t>EKTA  HALWASIYA</t>
  </si>
  <si>
    <t>DURLAX</t>
  </si>
  <si>
    <t>Durlax Top Surface Ltd</t>
  </si>
  <si>
    <t>SOMANI VENTURES AND INNOVATIONS LIMITED</t>
  </si>
  <si>
    <t>EDELWEISS</t>
  </si>
  <si>
    <t>Edelweiss Fin Serv Ltd</t>
  </si>
  <si>
    <t>INDOAMIN</t>
  </si>
  <si>
    <t>Indo Amines Limited</t>
  </si>
  <si>
    <t>JAYSREETEA</t>
  </si>
  <si>
    <t>Jayashree Tea Ltd.</t>
  </si>
  <si>
    <t>Kfin Technologies Limited</t>
  </si>
  <si>
    <t>KOPRAN</t>
  </si>
  <si>
    <t>Kopran Ltd.</t>
  </si>
  <si>
    <t>GANESH KUMAR  .</t>
  </si>
  <si>
    <t>MAXPOSURE</t>
  </si>
  <si>
    <t>Maxposure Limited</t>
  </si>
  <si>
    <t>VIJIT TRADING</t>
  </si>
  <si>
    <t>MIEL</t>
  </si>
  <si>
    <t>Manglam Infra &amp; Eng Ltd</t>
  </si>
  <si>
    <t>MMP</t>
  </si>
  <si>
    <t>MMP Industries Limited</t>
  </si>
  <si>
    <t>PROFITGATE CAPITAL SERVICES LLP</t>
  </si>
  <si>
    <t>Nexus Select Trust</t>
  </si>
  <si>
    <t>MORGAN STANLEY ASIA SINGAPORE PTE ODI</t>
  </si>
  <si>
    <t>HDFC  TRUSTEE COMPANY LIMITED - HDFC FLEXI-CAP FUND</t>
  </si>
  <si>
    <t>MORGAN STANLEY ASIA SINGAPORE PTE</t>
  </si>
  <si>
    <t>ICICI PRUDENTIAL MUTUAL FUND</t>
  </si>
  <si>
    <t>CARMIGNAC GESTION A/C CARMIGNAC EMERGENTS</t>
  </si>
  <si>
    <t>WELLS FARGO EMERGING MARKETS EQUITY FUND</t>
  </si>
  <si>
    <t>PARACABLES</t>
  </si>
  <si>
    <t>Paramount Communications</t>
  </si>
  <si>
    <t>SILVERTOSS SHOPPERS PRIVATE LIMITED</t>
  </si>
  <si>
    <t>PRITIKA</t>
  </si>
  <si>
    <t>Pritika Eng Compo Ltd</t>
  </si>
  <si>
    <t>GAYATRIBEN NISHANT SHAH</t>
  </si>
  <si>
    <t>PRIZOR</t>
  </si>
  <si>
    <t>Prizor Viztech Limited</t>
  </si>
  <si>
    <t>SATECH</t>
  </si>
  <si>
    <t>S A Tech Software India L</t>
  </si>
  <si>
    <t>SUDH INVESTMENTS PVT. LTD</t>
  </si>
  <si>
    <t>SEL</t>
  </si>
  <si>
    <t>Sungarner Energies Ltd</t>
  </si>
  <si>
    <t>ALL TIME SECURITIES PRIVATE LIMITED</t>
  </si>
  <si>
    <t>SPIC</t>
  </si>
  <si>
    <t>Southern Petro Ind Corp</t>
  </si>
  <si>
    <t>SANKET RAMESH FUKE</t>
  </si>
  <si>
    <t>TIPSFILMS</t>
  </si>
  <si>
    <t>Tips Films Limited</t>
  </si>
  <si>
    <t>SILVER LINE VENTURES PRIVATE LIMITED</t>
  </si>
  <si>
    <t>VIPULLTD</t>
  </si>
  <si>
    <t>Vipul Limited</t>
  </si>
  <si>
    <t>SRESTHA FINVEST LIMITED</t>
  </si>
  <si>
    <t>VLEGOV</t>
  </si>
  <si>
    <t>VL E Gov and IT Sol Ltd</t>
  </si>
  <si>
    <t>SUNAYANA INVESTMENT COMPANY LIMITED</t>
  </si>
  <si>
    <t>ADROITPP1</t>
  </si>
  <si>
    <t>Adroit Infotech Limited</t>
  </si>
  <si>
    <t>ARUN  JAIN</t>
  </si>
  <si>
    <t>Hatsun Agro Product Ltd.</t>
  </si>
  <si>
    <t>V V V AND SONS EDIBLE OILS LTD</t>
  </si>
  <si>
    <t>MASSACHUSETTS INSTITUTE OF TECHNOLOGY</t>
  </si>
  <si>
    <t>BREP ASIA SG RED FORT HOLDING NQ PTE LTD</t>
  </si>
  <si>
    <t>BSEL ALGO LIMITED</t>
  </si>
  <si>
    <t>SATIPOLY</t>
  </si>
  <si>
    <t>Sati Poly Plast Limited</t>
  </si>
  <si>
    <t>NIRBHAY FANCY VASSA</t>
  </si>
  <si>
    <t>VENKATESHWARA INDUSTRIAL PROMOTION CO.LIMITED</t>
  </si>
  <si>
    <t>TIMESCAN</t>
  </si>
  <si>
    <t>Timescan Logistics Ind L</t>
  </si>
  <si>
    <t>VINEETA SINGH</t>
  </si>
  <si>
    <t>UDS</t>
  </si>
  <si>
    <t>Updater Services Limited</t>
  </si>
  <si>
    <t>INDIA BUSINESS EXCELLENCE FUND IIA</t>
  </si>
  <si>
    <t>K S J CONSULTANT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</si>
</sst>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33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40.200000000000003">
      <c r="A10" s="325"/>
      <c r="B10" s="327"/>
      <c r="C10" s="327"/>
      <c r="D10" s="327"/>
      <c r="E10" s="28" t="s">
        <v>24</v>
      </c>
      <c r="F10" s="28" t="s">
        <v>24</v>
      </c>
      <c r="G10" s="205" t="s">
        <v>25</v>
      </c>
      <c r="H10" s="205" t="s">
        <v>26</v>
      </c>
      <c r="I10" s="205" t="s">
        <v>27</v>
      </c>
      <c r="J10" s="205" t="s">
        <v>28</v>
      </c>
      <c r="K10" s="205" t="s">
        <v>29</v>
      </c>
      <c r="L10" s="205" t="s">
        <v>30</v>
      </c>
      <c r="M10" s="205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2">
        <v>1</v>
      </c>
      <c r="B11" s="224" t="s">
        <v>34</v>
      </c>
      <c r="C11" s="203" t="s">
        <v>35</v>
      </c>
      <c r="D11" s="215">
        <v>45533</v>
      </c>
      <c r="E11" s="203">
        <v>24401.5</v>
      </c>
      <c r="F11" s="203">
        <v>24387.3</v>
      </c>
      <c r="G11" s="202">
        <v>24330.6</v>
      </c>
      <c r="H11" s="202">
        <v>24259.7</v>
      </c>
      <c r="I11" s="202">
        <v>24203</v>
      </c>
      <c r="J11" s="202">
        <v>24458.199999999997</v>
      </c>
      <c r="K11" s="202">
        <v>24514.9</v>
      </c>
      <c r="L11" s="202">
        <v>24585.799999999996</v>
      </c>
      <c r="M11" s="201">
        <v>24444</v>
      </c>
      <c r="N11" s="201">
        <v>24316.400000000001</v>
      </c>
      <c r="O11" s="201">
        <v>13319050</v>
      </c>
      <c r="P11" s="204">
        <v>-5.471443348905871E-2</v>
      </c>
    </row>
    <row r="12" spans="1:16" ht="12.75" customHeight="1">
      <c r="A12" s="212">
        <v>2</v>
      </c>
      <c r="B12" s="224" t="s">
        <v>34</v>
      </c>
      <c r="C12" s="203" t="s">
        <v>36</v>
      </c>
      <c r="D12" s="215">
        <v>45532</v>
      </c>
      <c r="E12" s="203">
        <v>50574.1</v>
      </c>
      <c r="F12" s="203">
        <v>50616.083333333336</v>
      </c>
      <c r="G12" s="202">
        <v>50437.066666666673</v>
      </c>
      <c r="H12" s="202">
        <v>50300.03333333334</v>
      </c>
      <c r="I12" s="202">
        <v>50121.016666666677</v>
      </c>
      <c r="J12" s="202">
        <v>50753.116666666669</v>
      </c>
      <c r="K12" s="202">
        <v>50932.133333333331</v>
      </c>
      <c r="L12" s="202">
        <v>51069.166666666664</v>
      </c>
      <c r="M12" s="201">
        <v>50795.1</v>
      </c>
      <c r="N12" s="201">
        <v>50479.05</v>
      </c>
      <c r="O12" s="201">
        <v>3196530</v>
      </c>
      <c r="P12" s="204">
        <v>-4.519915766835432E-2</v>
      </c>
    </row>
    <row r="13" spans="1:16" ht="12.75" customHeight="1">
      <c r="A13" s="212">
        <v>3</v>
      </c>
      <c r="B13" s="224" t="s">
        <v>34</v>
      </c>
      <c r="C13" s="223" t="s">
        <v>37</v>
      </c>
      <c r="D13" s="217">
        <v>45531</v>
      </c>
      <c r="E13" s="216">
        <v>23029.7</v>
      </c>
      <c r="F13" s="216">
        <v>23041.866666666669</v>
      </c>
      <c r="G13" s="218">
        <v>22967.833333333336</v>
      </c>
      <c r="H13" s="218">
        <v>22905.966666666667</v>
      </c>
      <c r="I13" s="218">
        <v>22831.933333333334</v>
      </c>
      <c r="J13" s="218">
        <v>23103.733333333337</v>
      </c>
      <c r="K13" s="218">
        <v>23177.76666666667</v>
      </c>
      <c r="L13" s="218">
        <v>23239.633333333339</v>
      </c>
      <c r="M13" s="219">
        <v>23115.9</v>
      </c>
      <c r="N13" s="219">
        <v>22980</v>
      </c>
      <c r="O13" s="219">
        <v>69775</v>
      </c>
      <c r="P13" s="220">
        <v>-8.4918032786885242E-2</v>
      </c>
    </row>
    <row r="14" spans="1:16" ht="12.75" customHeight="1">
      <c r="A14" s="212">
        <v>4</v>
      </c>
      <c r="B14" s="224" t="s">
        <v>34</v>
      </c>
      <c r="C14" s="223" t="s">
        <v>38</v>
      </c>
      <c r="D14" s="217">
        <v>45530</v>
      </c>
      <c r="E14" s="216">
        <v>12635.9</v>
      </c>
      <c r="F14" s="216">
        <v>12661.233333333332</v>
      </c>
      <c r="G14" s="218">
        <v>12572.466666666664</v>
      </c>
      <c r="H14" s="218">
        <v>12509.033333333331</v>
      </c>
      <c r="I14" s="218">
        <v>12420.266666666663</v>
      </c>
      <c r="J14" s="218">
        <v>12724.666666666664</v>
      </c>
      <c r="K14" s="218">
        <v>12813.433333333331</v>
      </c>
      <c r="L14" s="218">
        <v>12876.866666666665</v>
      </c>
      <c r="M14" s="219">
        <v>12750</v>
      </c>
      <c r="N14" s="219">
        <v>12597.8</v>
      </c>
      <c r="O14" s="219">
        <v>2362100</v>
      </c>
      <c r="P14" s="220">
        <v>-2.4072979136751413E-3</v>
      </c>
    </row>
    <row r="15" spans="1:16" ht="12.75" customHeight="1">
      <c r="A15" s="212">
        <v>5</v>
      </c>
      <c r="B15" s="277" t="s">
        <v>34</v>
      </c>
      <c r="C15" s="216" t="s">
        <v>850</v>
      </c>
      <c r="D15" s="217">
        <v>45534</v>
      </c>
      <c r="E15" s="216">
        <v>72804.899999999994</v>
      </c>
      <c r="F15" s="216">
        <v>72702.416666666672</v>
      </c>
      <c r="G15" s="218">
        <v>72396.833333333343</v>
      </c>
      <c r="H15" s="218">
        <v>71988.766666666677</v>
      </c>
      <c r="I15" s="218">
        <v>71683.183333333349</v>
      </c>
      <c r="J15" s="218">
        <v>73110.483333333337</v>
      </c>
      <c r="K15" s="218">
        <v>73416.06666666668</v>
      </c>
      <c r="L15" s="218">
        <v>73824.133333333331</v>
      </c>
      <c r="M15" s="219">
        <v>73008</v>
      </c>
      <c r="N15" s="219">
        <v>72294.350000000006</v>
      </c>
      <c r="O15" s="219">
        <v>12450</v>
      </c>
      <c r="P15" s="220">
        <v>2.8925619834710745E-2</v>
      </c>
    </row>
    <row r="16" spans="1:16" ht="12.75" customHeight="1">
      <c r="A16" s="212">
        <v>6</v>
      </c>
      <c r="B16" s="224" t="s">
        <v>838</v>
      </c>
      <c r="C16" s="221" t="s">
        <v>39</v>
      </c>
      <c r="D16" s="217">
        <v>45533</v>
      </c>
      <c r="E16" s="216">
        <v>750.85</v>
      </c>
      <c r="F16" s="216">
        <v>754.06666666666661</v>
      </c>
      <c r="G16" s="218">
        <v>742.28333333333319</v>
      </c>
      <c r="H16" s="218">
        <v>733.71666666666658</v>
      </c>
      <c r="I16" s="218">
        <v>721.93333333333317</v>
      </c>
      <c r="J16" s="218">
        <v>762.63333333333321</v>
      </c>
      <c r="K16" s="218">
        <v>774.41666666666652</v>
      </c>
      <c r="L16" s="218">
        <v>782.98333333333323</v>
      </c>
      <c r="M16" s="219">
        <v>765.85</v>
      </c>
      <c r="N16" s="219">
        <v>745.5</v>
      </c>
      <c r="O16" s="219">
        <v>14408000</v>
      </c>
      <c r="P16" s="220">
        <v>1.9169555068260593E-2</v>
      </c>
    </row>
    <row r="17" spans="1:16" ht="12.75" customHeight="1">
      <c r="A17" s="212">
        <v>7</v>
      </c>
      <c r="B17" s="224" t="s">
        <v>40</v>
      </c>
      <c r="C17" s="221" t="s">
        <v>41</v>
      </c>
      <c r="D17" s="217">
        <v>45533</v>
      </c>
      <c r="E17" s="216">
        <v>7981.95</v>
      </c>
      <c r="F17" s="216">
        <v>8059.0166666666673</v>
      </c>
      <c r="G17" s="218">
        <v>7843.2833333333347</v>
      </c>
      <c r="H17" s="218">
        <v>7704.6166666666677</v>
      </c>
      <c r="I17" s="218">
        <v>7488.883333333335</v>
      </c>
      <c r="J17" s="218">
        <v>8197.6833333333343</v>
      </c>
      <c r="K17" s="218">
        <v>8413.4166666666661</v>
      </c>
      <c r="L17" s="218">
        <v>8552.0833333333339</v>
      </c>
      <c r="M17" s="219">
        <v>8274.75</v>
      </c>
      <c r="N17" s="219">
        <v>7920.35</v>
      </c>
      <c r="O17" s="219">
        <v>1801125</v>
      </c>
      <c r="P17" s="220">
        <v>-5.5214300503830492E-3</v>
      </c>
    </row>
    <row r="18" spans="1:16" ht="12.75" customHeight="1">
      <c r="A18" s="212">
        <v>8</v>
      </c>
      <c r="B18" s="224" t="s">
        <v>42</v>
      </c>
      <c r="C18" s="222" t="s">
        <v>43</v>
      </c>
      <c r="D18" s="217">
        <v>45533</v>
      </c>
      <c r="E18" s="216">
        <v>27358.9</v>
      </c>
      <c r="F18" s="216">
        <v>27465.333333333332</v>
      </c>
      <c r="G18" s="218">
        <v>27094.566666666666</v>
      </c>
      <c r="H18" s="218">
        <v>26830.233333333334</v>
      </c>
      <c r="I18" s="218">
        <v>26459.466666666667</v>
      </c>
      <c r="J18" s="218">
        <v>27729.666666666664</v>
      </c>
      <c r="K18" s="218">
        <v>28100.433333333334</v>
      </c>
      <c r="L18" s="218">
        <v>28364.766666666663</v>
      </c>
      <c r="M18" s="219">
        <v>27836.1</v>
      </c>
      <c r="N18" s="219">
        <v>27201</v>
      </c>
      <c r="O18" s="219">
        <v>156960</v>
      </c>
      <c r="P18" s="220">
        <v>8.9997428644895856E-3</v>
      </c>
    </row>
    <row r="19" spans="1:16" ht="12.75" customHeight="1">
      <c r="A19" s="212">
        <v>9</v>
      </c>
      <c r="B19" s="224" t="s">
        <v>66</v>
      </c>
      <c r="C19" s="219" t="s">
        <v>44</v>
      </c>
      <c r="D19" s="217">
        <v>45533</v>
      </c>
      <c r="E19" s="216">
        <v>212.71</v>
      </c>
      <c r="F19" s="216">
        <v>212.45333333333335</v>
      </c>
      <c r="G19" s="218">
        <v>210.40666666666669</v>
      </c>
      <c r="H19" s="218">
        <v>208.10333333333335</v>
      </c>
      <c r="I19" s="218">
        <v>206.0566666666667</v>
      </c>
      <c r="J19" s="218">
        <v>214.75666666666669</v>
      </c>
      <c r="K19" s="218">
        <v>216.80333333333337</v>
      </c>
      <c r="L19" s="218">
        <v>219.10666666666668</v>
      </c>
      <c r="M19" s="219">
        <v>214.5</v>
      </c>
      <c r="N19" s="219">
        <v>210.15</v>
      </c>
      <c r="O19" s="219">
        <v>82236600</v>
      </c>
      <c r="P19" s="220">
        <v>-7.4947862356621485E-3</v>
      </c>
    </row>
    <row r="20" spans="1:16" ht="12.75" customHeight="1">
      <c r="A20" s="212">
        <v>10</v>
      </c>
      <c r="B20" s="224" t="s">
        <v>45</v>
      </c>
      <c r="C20" s="216" t="s">
        <v>46</v>
      </c>
      <c r="D20" s="217">
        <v>45533</v>
      </c>
      <c r="E20" s="216">
        <v>325.89999999999998</v>
      </c>
      <c r="F20" s="216">
        <v>323.2833333333333</v>
      </c>
      <c r="G20" s="218">
        <v>319.61666666666662</v>
      </c>
      <c r="H20" s="218">
        <v>313.33333333333331</v>
      </c>
      <c r="I20" s="218">
        <v>309.66666666666663</v>
      </c>
      <c r="J20" s="218">
        <v>329.56666666666661</v>
      </c>
      <c r="K20" s="218">
        <v>333.23333333333335</v>
      </c>
      <c r="L20" s="218">
        <v>339.51666666666659</v>
      </c>
      <c r="M20" s="219">
        <v>326.95</v>
      </c>
      <c r="N20" s="219">
        <v>317</v>
      </c>
      <c r="O20" s="219">
        <v>50419200</v>
      </c>
      <c r="P20" s="220">
        <v>-1.6483237815083429E-2</v>
      </c>
    </row>
    <row r="21" spans="1:16" ht="12.75" customHeight="1">
      <c r="A21" s="212">
        <v>11</v>
      </c>
      <c r="B21" s="224" t="s">
        <v>47</v>
      </c>
      <c r="C21" s="216" t="s">
        <v>48</v>
      </c>
      <c r="D21" s="217">
        <v>45533</v>
      </c>
      <c r="E21" s="216">
        <v>2355.85</v>
      </c>
      <c r="F21" s="216">
        <v>2363.4666666666667</v>
      </c>
      <c r="G21" s="218">
        <v>2338.4333333333334</v>
      </c>
      <c r="H21" s="218">
        <v>2321.0166666666669</v>
      </c>
      <c r="I21" s="218">
        <v>2295.9833333333336</v>
      </c>
      <c r="J21" s="218">
        <v>2380.8833333333332</v>
      </c>
      <c r="K21" s="218">
        <v>2405.916666666667</v>
      </c>
      <c r="L21" s="218">
        <v>2423.333333333333</v>
      </c>
      <c r="M21" s="219">
        <v>2388.5</v>
      </c>
      <c r="N21" s="219">
        <v>2346.0500000000002</v>
      </c>
      <c r="O21" s="219">
        <v>4968300</v>
      </c>
      <c r="P21" s="220">
        <v>1.4332087952471366E-2</v>
      </c>
    </row>
    <row r="22" spans="1:16" ht="12.75" customHeight="1">
      <c r="A22" s="212">
        <v>12</v>
      </c>
      <c r="B22" s="224" t="s">
        <v>114</v>
      </c>
      <c r="C22" s="216" t="s">
        <v>49</v>
      </c>
      <c r="D22" s="217">
        <v>45533</v>
      </c>
      <c r="E22" s="216">
        <v>3205.55</v>
      </c>
      <c r="F22" s="216">
        <v>3208.1666666666665</v>
      </c>
      <c r="G22" s="218">
        <v>3181.8833333333332</v>
      </c>
      <c r="H22" s="218">
        <v>3158.2166666666667</v>
      </c>
      <c r="I22" s="218">
        <v>3131.9333333333334</v>
      </c>
      <c r="J22" s="218">
        <v>3231.833333333333</v>
      </c>
      <c r="K22" s="218">
        <v>3258.1166666666668</v>
      </c>
      <c r="L22" s="218">
        <v>3281.7833333333328</v>
      </c>
      <c r="M22" s="219">
        <v>3234.45</v>
      </c>
      <c r="N22" s="219">
        <v>3184.5</v>
      </c>
      <c r="O22" s="219">
        <v>20869200</v>
      </c>
      <c r="P22" s="220">
        <v>-4.4935458942728752E-3</v>
      </c>
    </row>
    <row r="23" spans="1:16" ht="12.75" customHeight="1">
      <c r="A23" s="212">
        <v>13</v>
      </c>
      <c r="B23" s="224" t="s">
        <v>114</v>
      </c>
      <c r="C23" s="216" t="s">
        <v>50</v>
      </c>
      <c r="D23" s="217">
        <v>45533</v>
      </c>
      <c r="E23" s="216">
        <v>1539.9</v>
      </c>
      <c r="F23" s="216">
        <v>1539.3833333333332</v>
      </c>
      <c r="G23" s="218">
        <v>1523.7166666666665</v>
      </c>
      <c r="H23" s="218">
        <v>1507.5333333333333</v>
      </c>
      <c r="I23" s="218">
        <v>1491.8666666666666</v>
      </c>
      <c r="J23" s="218">
        <v>1555.5666666666664</v>
      </c>
      <c r="K23" s="218">
        <v>1571.2333333333333</v>
      </c>
      <c r="L23" s="218">
        <v>1587.4166666666663</v>
      </c>
      <c r="M23" s="219">
        <v>1555.05</v>
      </c>
      <c r="N23" s="219">
        <v>1523.2</v>
      </c>
      <c r="O23" s="219">
        <v>28402000</v>
      </c>
      <c r="P23" s="220">
        <v>-9.2095165003837302E-3</v>
      </c>
    </row>
    <row r="24" spans="1:16" ht="12.75" customHeight="1">
      <c r="A24" s="212">
        <v>14</v>
      </c>
      <c r="B24" s="224" t="s">
        <v>42</v>
      </c>
      <c r="C24" s="216" t="s">
        <v>51</v>
      </c>
      <c r="D24" s="217">
        <v>45533</v>
      </c>
      <c r="E24" s="216">
        <v>5832.25</v>
      </c>
      <c r="F24" s="216">
        <v>5745.5999999999995</v>
      </c>
      <c r="G24" s="218">
        <v>5612.1999999999989</v>
      </c>
      <c r="H24" s="218">
        <v>5392.15</v>
      </c>
      <c r="I24" s="218">
        <v>5258.7499999999991</v>
      </c>
      <c r="J24" s="218">
        <v>5965.6499999999987</v>
      </c>
      <c r="K24" s="218">
        <v>6099.0499999999984</v>
      </c>
      <c r="L24" s="218">
        <v>6319.0999999999985</v>
      </c>
      <c r="M24" s="219">
        <v>5879</v>
      </c>
      <c r="N24" s="219">
        <v>5525.55</v>
      </c>
      <c r="O24" s="219">
        <v>2150100</v>
      </c>
      <c r="P24" s="220">
        <v>6.6094803649345502E-2</v>
      </c>
    </row>
    <row r="25" spans="1:16" ht="12.75" customHeight="1">
      <c r="A25" s="212">
        <v>15</v>
      </c>
      <c r="B25" s="224" t="s">
        <v>47</v>
      </c>
      <c r="C25" s="216" t="s">
        <v>52</v>
      </c>
      <c r="D25" s="217">
        <v>45533</v>
      </c>
      <c r="E25" s="216">
        <v>635</v>
      </c>
      <c r="F25" s="216">
        <v>638.08333333333337</v>
      </c>
      <c r="G25" s="218">
        <v>629.61666666666679</v>
      </c>
      <c r="H25" s="218">
        <v>624.23333333333346</v>
      </c>
      <c r="I25" s="218">
        <v>615.76666666666688</v>
      </c>
      <c r="J25" s="218">
        <v>643.4666666666667</v>
      </c>
      <c r="K25" s="218">
        <v>651.93333333333317</v>
      </c>
      <c r="L25" s="218">
        <v>657.31666666666661</v>
      </c>
      <c r="M25" s="219">
        <v>646.54999999999995</v>
      </c>
      <c r="N25" s="219">
        <v>632.70000000000005</v>
      </c>
      <c r="O25" s="219">
        <v>33448500</v>
      </c>
      <c r="P25" s="220">
        <v>2.8931339977851606E-2</v>
      </c>
    </row>
    <row r="26" spans="1:16" ht="12.75" customHeight="1">
      <c r="A26" s="212">
        <v>16</v>
      </c>
      <c r="B26" s="224" t="s">
        <v>42</v>
      </c>
      <c r="C26" s="216" t="s">
        <v>53</v>
      </c>
      <c r="D26" s="217">
        <v>45533</v>
      </c>
      <c r="E26" s="216">
        <v>6602.05</v>
      </c>
      <c r="F26" s="216">
        <v>6586.0999999999995</v>
      </c>
      <c r="G26" s="218">
        <v>6554.2499999999991</v>
      </c>
      <c r="H26" s="218">
        <v>6506.45</v>
      </c>
      <c r="I26" s="218">
        <v>6474.5999999999995</v>
      </c>
      <c r="J26" s="218">
        <v>6633.8999999999987</v>
      </c>
      <c r="K26" s="218">
        <v>6665.7499999999991</v>
      </c>
      <c r="L26" s="218">
        <v>6713.5499999999984</v>
      </c>
      <c r="M26" s="219">
        <v>6617.95</v>
      </c>
      <c r="N26" s="219">
        <v>6538.3</v>
      </c>
      <c r="O26" s="219">
        <v>1491625</v>
      </c>
      <c r="P26" s="220">
        <v>-1.915173434160776E-2</v>
      </c>
    </row>
    <row r="27" spans="1:16" ht="12.75" customHeight="1">
      <c r="A27" s="212">
        <v>17</v>
      </c>
      <c r="B27" s="224" t="s">
        <v>54</v>
      </c>
      <c r="C27" s="216" t="s">
        <v>55</v>
      </c>
      <c r="D27" s="217">
        <v>45533</v>
      </c>
      <c r="E27" s="216">
        <v>486.8</v>
      </c>
      <c r="F27" s="216">
        <v>493.26666666666665</v>
      </c>
      <c r="G27" s="218">
        <v>476.5333333333333</v>
      </c>
      <c r="H27" s="218">
        <v>466.26666666666665</v>
      </c>
      <c r="I27" s="218">
        <v>449.5333333333333</v>
      </c>
      <c r="J27" s="218">
        <v>503.5333333333333</v>
      </c>
      <c r="K27" s="218">
        <v>520.26666666666665</v>
      </c>
      <c r="L27" s="218">
        <v>530.5333333333333</v>
      </c>
      <c r="M27" s="219">
        <v>510</v>
      </c>
      <c r="N27" s="219">
        <v>483</v>
      </c>
      <c r="O27" s="219">
        <v>15379900</v>
      </c>
      <c r="P27" s="220">
        <v>0.10020673720053508</v>
      </c>
    </row>
    <row r="28" spans="1:16" ht="12.75" customHeight="1">
      <c r="A28" s="212">
        <v>18</v>
      </c>
      <c r="B28" s="224" t="s">
        <v>54</v>
      </c>
      <c r="C28" s="216" t="s">
        <v>56</v>
      </c>
      <c r="D28" s="217">
        <v>45533</v>
      </c>
      <c r="E28" s="216">
        <v>253.6</v>
      </c>
      <c r="F28" s="216">
        <v>252.31666666666669</v>
      </c>
      <c r="G28" s="218">
        <v>249.73333333333338</v>
      </c>
      <c r="H28" s="218">
        <v>245.86666666666667</v>
      </c>
      <c r="I28" s="218">
        <v>243.28333333333336</v>
      </c>
      <c r="J28" s="218">
        <v>256.18333333333339</v>
      </c>
      <c r="K28" s="218">
        <v>258.76666666666671</v>
      </c>
      <c r="L28" s="218">
        <v>262.63333333333344</v>
      </c>
      <c r="M28" s="219">
        <v>254.9</v>
      </c>
      <c r="N28" s="219">
        <v>248.45</v>
      </c>
      <c r="O28" s="219">
        <v>56490000</v>
      </c>
      <c r="P28" s="220">
        <v>1.2002866356144752E-2</v>
      </c>
    </row>
    <row r="29" spans="1:16" ht="12.75" customHeight="1">
      <c r="A29" s="212">
        <v>19</v>
      </c>
      <c r="B29" s="224" t="s">
        <v>57</v>
      </c>
      <c r="C29" s="216" t="s">
        <v>58</v>
      </c>
      <c r="D29" s="217">
        <v>45533</v>
      </c>
      <c r="E29" s="216">
        <v>3054.65</v>
      </c>
      <c r="F29" s="216">
        <v>3031.7666666666669</v>
      </c>
      <c r="G29" s="218">
        <v>2996.7333333333336</v>
      </c>
      <c r="H29" s="218">
        <v>2938.8166666666666</v>
      </c>
      <c r="I29" s="218">
        <v>2903.7833333333333</v>
      </c>
      <c r="J29" s="218">
        <v>3089.6833333333338</v>
      </c>
      <c r="K29" s="218">
        <v>3124.7166666666676</v>
      </c>
      <c r="L29" s="218">
        <v>3182.6333333333341</v>
      </c>
      <c r="M29" s="219">
        <v>3066.8</v>
      </c>
      <c r="N29" s="219">
        <v>2973.85</v>
      </c>
      <c r="O29" s="219">
        <v>11499200</v>
      </c>
      <c r="P29" s="220">
        <v>3.3468742136103818E-2</v>
      </c>
    </row>
    <row r="30" spans="1:16" ht="12.75" customHeight="1">
      <c r="A30" s="212">
        <v>20</v>
      </c>
      <c r="B30" s="224" t="s">
        <v>40</v>
      </c>
      <c r="C30" s="221" t="s">
        <v>59</v>
      </c>
      <c r="D30" s="217">
        <v>45533</v>
      </c>
      <c r="E30" s="216">
        <v>2038.55</v>
      </c>
      <c r="F30" s="216">
        <v>2053.9833333333331</v>
      </c>
      <c r="G30" s="218">
        <v>2006.5666666666662</v>
      </c>
      <c r="H30" s="218">
        <v>1974.583333333333</v>
      </c>
      <c r="I30" s="218">
        <v>1927.1666666666661</v>
      </c>
      <c r="J30" s="218">
        <v>2085.9666666666662</v>
      </c>
      <c r="K30" s="218">
        <v>2133.3833333333332</v>
      </c>
      <c r="L30" s="218">
        <v>2165.3666666666663</v>
      </c>
      <c r="M30" s="219">
        <v>2101.4</v>
      </c>
      <c r="N30" s="219">
        <v>2022</v>
      </c>
      <c r="O30" s="219">
        <v>3704131</v>
      </c>
      <c r="P30" s="220">
        <v>6.2868576242628468E-2</v>
      </c>
    </row>
    <row r="31" spans="1:16" ht="12.75" customHeight="1">
      <c r="A31" s="212">
        <v>21</v>
      </c>
      <c r="B31" s="224" t="s">
        <v>838</v>
      </c>
      <c r="C31" s="216" t="s">
        <v>60</v>
      </c>
      <c r="D31" s="217">
        <v>45533</v>
      </c>
      <c r="E31" s="216">
        <v>8023.3</v>
      </c>
      <c r="F31" s="216">
        <v>8036.416666666667</v>
      </c>
      <c r="G31" s="218">
        <v>7922.8333333333339</v>
      </c>
      <c r="H31" s="218">
        <v>7822.3666666666668</v>
      </c>
      <c r="I31" s="218">
        <v>7708.7833333333338</v>
      </c>
      <c r="J31" s="218">
        <v>8136.8833333333341</v>
      </c>
      <c r="K31" s="218">
        <v>8250.4666666666672</v>
      </c>
      <c r="L31" s="218">
        <v>8350.9333333333343</v>
      </c>
      <c r="M31" s="219">
        <v>8150</v>
      </c>
      <c r="N31" s="219">
        <v>7935.95</v>
      </c>
      <c r="O31" s="219">
        <v>818400</v>
      </c>
      <c r="P31" s="220">
        <v>-5.3475935828877002E-3</v>
      </c>
    </row>
    <row r="32" spans="1:16" ht="12.75" customHeight="1">
      <c r="A32" s="212">
        <v>22</v>
      </c>
      <c r="B32" s="224" t="s">
        <v>61</v>
      </c>
      <c r="C32" s="216" t="s">
        <v>62</v>
      </c>
      <c r="D32" s="217">
        <v>45533</v>
      </c>
      <c r="E32" s="216">
        <v>627.04999999999995</v>
      </c>
      <c r="F32" s="216">
        <v>629.68333333333328</v>
      </c>
      <c r="G32" s="218">
        <v>622.36666666666656</v>
      </c>
      <c r="H32" s="218">
        <v>617.68333333333328</v>
      </c>
      <c r="I32" s="218">
        <v>610.36666666666656</v>
      </c>
      <c r="J32" s="218">
        <v>634.36666666666656</v>
      </c>
      <c r="K32" s="218">
        <v>641.68333333333339</v>
      </c>
      <c r="L32" s="218">
        <v>646.36666666666656</v>
      </c>
      <c r="M32" s="219">
        <v>637</v>
      </c>
      <c r="N32" s="219">
        <v>625</v>
      </c>
      <c r="O32" s="219">
        <v>23640000</v>
      </c>
      <c r="P32" s="220">
        <v>7.414983380209665E-3</v>
      </c>
    </row>
    <row r="33" spans="1:16" ht="12.75" customHeight="1">
      <c r="A33" s="212">
        <v>23</v>
      </c>
      <c r="B33" s="224" t="s">
        <v>42</v>
      </c>
      <c r="C33" s="216" t="s">
        <v>63</v>
      </c>
      <c r="D33" s="217">
        <v>45533</v>
      </c>
      <c r="E33" s="216">
        <v>1451.15</v>
      </c>
      <c r="F33" s="216">
        <v>1460.9166666666667</v>
      </c>
      <c r="G33" s="218">
        <v>1425.6333333333334</v>
      </c>
      <c r="H33" s="218">
        <v>1400.1166666666668</v>
      </c>
      <c r="I33" s="218">
        <v>1364.8333333333335</v>
      </c>
      <c r="J33" s="218">
        <v>1486.4333333333334</v>
      </c>
      <c r="K33" s="218">
        <v>1521.7166666666667</v>
      </c>
      <c r="L33" s="218">
        <v>1547.2333333333333</v>
      </c>
      <c r="M33" s="219">
        <v>1496.2</v>
      </c>
      <c r="N33" s="219">
        <v>1435.4</v>
      </c>
      <c r="O33" s="219">
        <v>12034000</v>
      </c>
      <c r="P33" s="220">
        <v>5.7822471475536645E-2</v>
      </c>
    </row>
    <row r="34" spans="1:16" ht="12.75" customHeight="1">
      <c r="A34" s="212">
        <v>24</v>
      </c>
      <c r="B34" s="224" t="s">
        <v>61</v>
      </c>
      <c r="C34" s="216" t="s">
        <v>64</v>
      </c>
      <c r="D34" s="217">
        <v>45533</v>
      </c>
      <c r="E34" s="216">
        <v>1147.25</v>
      </c>
      <c r="F34" s="216">
        <v>1149.9333333333334</v>
      </c>
      <c r="G34" s="218">
        <v>1142.5166666666669</v>
      </c>
      <c r="H34" s="218">
        <v>1137.7833333333335</v>
      </c>
      <c r="I34" s="218">
        <v>1130.366666666667</v>
      </c>
      <c r="J34" s="218">
        <v>1154.6666666666667</v>
      </c>
      <c r="K34" s="218">
        <v>1162.0833333333333</v>
      </c>
      <c r="L34" s="218">
        <v>1166.8166666666666</v>
      </c>
      <c r="M34" s="219">
        <v>1157.3499999999999</v>
      </c>
      <c r="N34" s="219">
        <v>1145.2</v>
      </c>
      <c r="O34" s="219">
        <v>58290000</v>
      </c>
      <c r="P34" s="220">
        <v>-2.0500756175432702E-2</v>
      </c>
    </row>
    <row r="35" spans="1:16" ht="12.75" customHeight="1">
      <c r="A35" s="212">
        <v>25</v>
      </c>
      <c r="B35" s="224" t="s">
        <v>54</v>
      </c>
      <c r="C35" s="216" t="s">
        <v>65</v>
      </c>
      <c r="D35" s="217">
        <v>45533</v>
      </c>
      <c r="E35" s="216">
        <v>9792.1</v>
      </c>
      <c r="F35" s="216">
        <v>9753.2833333333328</v>
      </c>
      <c r="G35" s="218">
        <v>9686.5666666666657</v>
      </c>
      <c r="H35" s="218">
        <v>9581.0333333333328</v>
      </c>
      <c r="I35" s="218">
        <v>9514.3166666666657</v>
      </c>
      <c r="J35" s="218">
        <v>9858.8166666666657</v>
      </c>
      <c r="K35" s="218">
        <v>9925.5333333333328</v>
      </c>
      <c r="L35" s="218">
        <v>10031.066666666666</v>
      </c>
      <c r="M35" s="219">
        <v>9820</v>
      </c>
      <c r="N35" s="219">
        <v>9647.75</v>
      </c>
      <c r="O35" s="219">
        <v>1352325</v>
      </c>
      <c r="P35" s="220">
        <v>-1.3027532979363951E-2</v>
      </c>
    </row>
    <row r="36" spans="1:16" ht="12.75" customHeight="1">
      <c r="A36" s="212">
        <v>26</v>
      </c>
      <c r="B36" s="224" t="s">
        <v>66</v>
      </c>
      <c r="C36" s="216" t="s">
        <v>67</v>
      </c>
      <c r="D36" s="217">
        <v>45533</v>
      </c>
      <c r="E36" s="216">
        <v>1563.3</v>
      </c>
      <c r="F36" s="216">
        <v>1559</v>
      </c>
      <c r="G36" s="218">
        <v>1552.3</v>
      </c>
      <c r="H36" s="218">
        <v>1541.3</v>
      </c>
      <c r="I36" s="218">
        <v>1534.6</v>
      </c>
      <c r="J36" s="218">
        <v>1570</v>
      </c>
      <c r="K36" s="218">
        <v>1576.6999999999998</v>
      </c>
      <c r="L36" s="218">
        <v>1587.7</v>
      </c>
      <c r="M36" s="219">
        <v>1565.7</v>
      </c>
      <c r="N36" s="219">
        <v>1548</v>
      </c>
      <c r="O36" s="219">
        <v>13348000</v>
      </c>
      <c r="P36" s="220">
        <v>-9.0939460302141718E-3</v>
      </c>
    </row>
    <row r="37" spans="1:16" ht="12.75" customHeight="1">
      <c r="A37" s="212">
        <v>27</v>
      </c>
      <c r="B37" s="224" t="s">
        <v>66</v>
      </c>
      <c r="C37" s="216" t="s">
        <v>68</v>
      </c>
      <c r="D37" s="217">
        <v>45533</v>
      </c>
      <c r="E37" s="216">
        <v>6644.95</v>
      </c>
      <c r="F37" s="216">
        <v>6657.916666666667</v>
      </c>
      <c r="G37" s="218">
        <v>6604.1833333333343</v>
      </c>
      <c r="H37" s="218">
        <v>6563.416666666667</v>
      </c>
      <c r="I37" s="218">
        <v>6509.6833333333343</v>
      </c>
      <c r="J37" s="218">
        <v>6698.6833333333343</v>
      </c>
      <c r="K37" s="218">
        <v>6752.4166666666661</v>
      </c>
      <c r="L37" s="218">
        <v>6793.1833333333343</v>
      </c>
      <c r="M37" s="219">
        <v>6711.65</v>
      </c>
      <c r="N37" s="219">
        <v>6617.15</v>
      </c>
      <c r="O37" s="219">
        <v>10004625</v>
      </c>
      <c r="P37" s="220">
        <v>-6.0231986289461265E-3</v>
      </c>
    </row>
    <row r="38" spans="1:16" ht="12.75" customHeight="1">
      <c r="A38" s="212">
        <v>28</v>
      </c>
      <c r="B38" s="224" t="s">
        <v>54</v>
      </c>
      <c r="C38" s="222" t="s">
        <v>69</v>
      </c>
      <c r="D38" s="217">
        <v>45533</v>
      </c>
      <c r="E38" s="216">
        <v>3053.85</v>
      </c>
      <c r="F38" s="216">
        <v>3089.2333333333331</v>
      </c>
      <c r="G38" s="218">
        <v>2984.5166666666664</v>
      </c>
      <c r="H38" s="218">
        <v>2915.1833333333334</v>
      </c>
      <c r="I38" s="218">
        <v>2810.4666666666667</v>
      </c>
      <c r="J38" s="218">
        <v>3158.5666666666662</v>
      </c>
      <c r="K38" s="218">
        <v>3263.2833333333324</v>
      </c>
      <c r="L38" s="218">
        <v>3332.6166666666659</v>
      </c>
      <c r="M38" s="219">
        <v>3193.95</v>
      </c>
      <c r="N38" s="219">
        <v>3019.9</v>
      </c>
      <c r="O38" s="219">
        <v>2168700</v>
      </c>
      <c r="P38" s="220">
        <v>7.9761015683345787E-2</v>
      </c>
    </row>
    <row r="39" spans="1:16" ht="12.75" customHeight="1">
      <c r="A39" s="212">
        <v>29</v>
      </c>
      <c r="B39" s="224" t="s">
        <v>57</v>
      </c>
      <c r="C39" s="216" t="s">
        <v>70</v>
      </c>
      <c r="D39" s="217">
        <v>45533</v>
      </c>
      <c r="E39" s="216">
        <v>493.6</v>
      </c>
      <c r="F39" s="216">
        <v>494.8</v>
      </c>
      <c r="G39" s="218">
        <v>489.35</v>
      </c>
      <c r="H39" s="218">
        <v>485.1</v>
      </c>
      <c r="I39" s="218">
        <v>479.65000000000003</v>
      </c>
      <c r="J39" s="218">
        <v>499.05</v>
      </c>
      <c r="K39" s="218">
        <v>504.49999999999994</v>
      </c>
      <c r="L39" s="218">
        <v>508.75</v>
      </c>
      <c r="M39" s="219">
        <v>500.25</v>
      </c>
      <c r="N39" s="219">
        <v>490.55</v>
      </c>
      <c r="O39" s="219">
        <v>8529600</v>
      </c>
      <c r="P39" s="220">
        <v>1.5622023242522385E-2</v>
      </c>
    </row>
    <row r="40" spans="1:16" ht="12.75" customHeight="1">
      <c r="A40" s="212">
        <v>30</v>
      </c>
      <c r="B40" s="224" t="s">
        <v>61</v>
      </c>
      <c r="C40" s="216" t="s">
        <v>71</v>
      </c>
      <c r="D40" s="217">
        <v>45533</v>
      </c>
      <c r="E40" s="216">
        <v>198.76</v>
      </c>
      <c r="F40" s="216">
        <v>199.81666666666669</v>
      </c>
      <c r="G40" s="218">
        <v>197.13333333333338</v>
      </c>
      <c r="H40" s="218">
        <v>195.50666666666669</v>
      </c>
      <c r="I40" s="218">
        <v>192.82333333333338</v>
      </c>
      <c r="J40" s="218">
        <v>201.44333333333338</v>
      </c>
      <c r="K40" s="218">
        <v>204.12666666666672</v>
      </c>
      <c r="L40" s="218">
        <v>205.75333333333339</v>
      </c>
      <c r="M40" s="219">
        <v>202.5</v>
      </c>
      <c r="N40" s="219">
        <v>198.19</v>
      </c>
      <c r="O40" s="219">
        <v>110353600</v>
      </c>
      <c r="P40" s="220">
        <v>3.6421489993951665E-2</v>
      </c>
    </row>
    <row r="41" spans="1:16" ht="12.75" customHeight="1">
      <c r="A41" s="212">
        <v>31</v>
      </c>
      <c r="B41" s="224" t="s">
        <v>61</v>
      </c>
      <c r="C41" s="216" t="s">
        <v>72</v>
      </c>
      <c r="D41" s="217">
        <v>45533</v>
      </c>
      <c r="E41" s="216">
        <v>246.95</v>
      </c>
      <c r="F41" s="216">
        <v>247.1</v>
      </c>
      <c r="G41" s="218">
        <v>242.89999999999998</v>
      </c>
      <c r="H41" s="218">
        <v>238.85</v>
      </c>
      <c r="I41" s="218">
        <v>234.64999999999998</v>
      </c>
      <c r="J41" s="218">
        <v>251.14999999999998</v>
      </c>
      <c r="K41" s="218">
        <v>255.34999999999997</v>
      </c>
      <c r="L41" s="218">
        <v>259.39999999999998</v>
      </c>
      <c r="M41" s="219">
        <v>251.3</v>
      </c>
      <c r="N41" s="219">
        <v>243.05</v>
      </c>
      <c r="O41" s="219">
        <v>187466175</v>
      </c>
      <c r="P41" s="220">
        <v>1.007060455147198E-2</v>
      </c>
    </row>
    <row r="42" spans="1:16" ht="12.75" customHeight="1">
      <c r="A42" s="212">
        <v>32</v>
      </c>
      <c r="B42" s="224" t="s">
        <v>57</v>
      </c>
      <c r="C42" s="216" t="s">
        <v>73</v>
      </c>
      <c r="D42" s="217">
        <v>45533</v>
      </c>
      <c r="E42" s="216">
        <v>1426.75</v>
      </c>
      <c r="F42" s="216">
        <v>1436.05</v>
      </c>
      <c r="G42" s="218">
        <v>1414.1</v>
      </c>
      <c r="H42" s="218">
        <v>1401.45</v>
      </c>
      <c r="I42" s="218">
        <v>1379.5</v>
      </c>
      <c r="J42" s="218">
        <v>1448.6999999999998</v>
      </c>
      <c r="K42" s="218">
        <v>1470.65</v>
      </c>
      <c r="L42" s="218">
        <v>1483.2999999999997</v>
      </c>
      <c r="M42" s="219">
        <v>1458</v>
      </c>
      <c r="N42" s="219">
        <v>1423.4</v>
      </c>
      <c r="O42" s="219">
        <v>3667125</v>
      </c>
      <c r="P42" s="220">
        <v>6.5134516937152817E-2</v>
      </c>
    </row>
    <row r="43" spans="1:16" ht="12.75" customHeight="1">
      <c r="A43" s="212">
        <v>33</v>
      </c>
      <c r="B43" s="224" t="s">
        <v>40</v>
      </c>
      <c r="C43" s="216" t="s">
        <v>74</v>
      </c>
      <c r="D43" s="217">
        <v>45533</v>
      </c>
      <c r="E43" s="216">
        <v>302.39999999999998</v>
      </c>
      <c r="F43" s="216">
        <v>302.28333333333336</v>
      </c>
      <c r="G43" s="218">
        <v>299.26666666666671</v>
      </c>
      <c r="H43" s="218">
        <v>296.13333333333333</v>
      </c>
      <c r="I43" s="218">
        <v>293.11666666666667</v>
      </c>
      <c r="J43" s="218">
        <v>305.41666666666674</v>
      </c>
      <c r="K43" s="218">
        <v>308.43333333333339</v>
      </c>
      <c r="L43" s="218">
        <v>311.56666666666678</v>
      </c>
      <c r="M43" s="219">
        <v>305.3</v>
      </c>
      <c r="N43" s="219">
        <v>299.14999999999998</v>
      </c>
      <c r="O43" s="219">
        <v>157630650</v>
      </c>
      <c r="P43" s="220">
        <v>2.39230113996774E-3</v>
      </c>
    </row>
    <row r="44" spans="1:16" ht="12.75" customHeight="1">
      <c r="A44" s="212">
        <v>34</v>
      </c>
      <c r="B44" s="224" t="s">
        <v>57</v>
      </c>
      <c r="C44" s="216" t="s">
        <v>75</v>
      </c>
      <c r="D44" s="217">
        <v>45533</v>
      </c>
      <c r="E44" s="216">
        <v>534.29999999999995</v>
      </c>
      <c r="F44" s="216">
        <v>529.98333333333323</v>
      </c>
      <c r="G44" s="218">
        <v>520.31666666666649</v>
      </c>
      <c r="H44" s="218">
        <v>506.33333333333326</v>
      </c>
      <c r="I44" s="218">
        <v>496.66666666666652</v>
      </c>
      <c r="J44" s="218">
        <v>543.96666666666647</v>
      </c>
      <c r="K44" s="218">
        <v>553.63333333333321</v>
      </c>
      <c r="L44" s="218">
        <v>567.61666666666645</v>
      </c>
      <c r="M44" s="219">
        <v>539.65</v>
      </c>
      <c r="N44" s="219">
        <v>516</v>
      </c>
      <c r="O44" s="219">
        <v>16807560</v>
      </c>
      <c r="P44" s="220">
        <v>7.4877595812932629E-2</v>
      </c>
    </row>
    <row r="45" spans="1:16" ht="12.75" customHeight="1">
      <c r="A45" s="212">
        <v>35</v>
      </c>
      <c r="B45" s="224" t="s">
        <v>54</v>
      </c>
      <c r="C45" s="216" t="s">
        <v>76</v>
      </c>
      <c r="D45" s="217">
        <v>45533</v>
      </c>
      <c r="E45" s="216">
        <v>1639</v>
      </c>
      <c r="F45" s="216">
        <v>1639.5</v>
      </c>
      <c r="G45" s="218">
        <v>1619.35</v>
      </c>
      <c r="H45" s="218">
        <v>1599.6999999999998</v>
      </c>
      <c r="I45" s="218">
        <v>1579.5499999999997</v>
      </c>
      <c r="J45" s="218">
        <v>1659.15</v>
      </c>
      <c r="K45" s="218">
        <v>1679.3000000000002</v>
      </c>
      <c r="L45" s="218">
        <v>1698.9500000000003</v>
      </c>
      <c r="M45" s="219">
        <v>1659.65</v>
      </c>
      <c r="N45" s="219">
        <v>1619.85</v>
      </c>
      <c r="O45" s="219">
        <v>7946500</v>
      </c>
      <c r="P45" s="220">
        <v>-4.9745889387144991E-2</v>
      </c>
    </row>
    <row r="46" spans="1:16" ht="12.75" customHeight="1">
      <c r="A46" s="212">
        <v>36</v>
      </c>
      <c r="B46" s="224" t="s">
        <v>77</v>
      </c>
      <c r="C46" s="216" t="s">
        <v>78</v>
      </c>
      <c r="D46" s="217">
        <v>45533</v>
      </c>
      <c r="E46" s="216">
        <v>1469.05</v>
      </c>
      <c r="F46" s="216">
        <v>1472.6333333333332</v>
      </c>
      <c r="G46" s="218">
        <v>1459.5166666666664</v>
      </c>
      <c r="H46" s="218">
        <v>1449.9833333333331</v>
      </c>
      <c r="I46" s="218">
        <v>1436.8666666666663</v>
      </c>
      <c r="J46" s="218">
        <v>1482.1666666666665</v>
      </c>
      <c r="K46" s="218">
        <v>1495.2833333333333</v>
      </c>
      <c r="L46" s="218">
        <v>1504.8166666666666</v>
      </c>
      <c r="M46" s="219">
        <v>1485.75</v>
      </c>
      <c r="N46" s="219">
        <v>1463.1</v>
      </c>
      <c r="O46" s="219">
        <v>40221100</v>
      </c>
      <c r="P46" s="220">
        <v>-4.4910531637235764E-3</v>
      </c>
    </row>
    <row r="47" spans="1:16" ht="12.75" customHeight="1">
      <c r="A47" s="212">
        <v>37</v>
      </c>
      <c r="B47" s="224" t="s">
        <v>40</v>
      </c>
      <c r="C47" s="216" t="s">
        <v>79</v>
      </c>
      <c r="D47" s="217">
        <v>45533</v>
      </c>
      <c r="E47" s="216">
        <v>303.60000000000002</v>
      </c>
      <c r="F47" s="216">
        <v>303.40000000000003</v>
      </c>
      <c r="G47" s="218">
        <v>300.30000000000007</v>
      </c>
      <c r="H47" s="218">
        <v>297.00000000000006</v>
      </c>
      <c r="I47" s="218">
        <v>293.90000000000009</v>
      </c>
      <c r="J47" s="218">
        <v>306.70000000000005</v>
      </c>
      <c r="K47" s="218">
        <v>309.80000000000007</v>
      </c>
      <c r="L47" s="218">
        <v>313.10000000000002</v>
      </c>
      <c r="M47" s="219">
        <v>306.5</v>
      </c>
      <c r="N47" s="219">
        <v>300.10000000000002</v>
      </c>
      <c r="O47" s="219">
        <v>77671125</v>
      </c>
      <c r="P47" s="220">
        <v>2.2143153240292941E-2</v>
      </c>
    </row>
    <row r="48" spans="1:16" ht="12.75" customHeight="1">
      <c r="A48" s="212">
        <v>38</v>
      </c>
      <c r="B48" s="224" t="s">
        <v>42</v>
      </c>
      <c r="C48" s="216" t="s">
        <v>80</v>
      </c>
      <c r="D48" s="217">
        <v>45533</v>
      </c>
      <c r="E48" s="216">
        <v>338.65</v>
      </c>
      <c r="F48" s="216">
        <v>340.90000000000003</v>
      </c>
      <c r="G48" s="218">
        <v>331.30000000000007</v>
      </c>
      <c r="H48" s="218">
        <v>323.95000000000005</v>
      </c>
      <c r="I48" s="218">
        <v>314.35000000000008</v>
      </c>
      <c r="J48" s="218">
        <v>348.25000000000006</v>
      </c>
      <c r="K48" s="218">
        <v>357.85000000000008</v>
      </c>
      <c r="L48" s="218">
        <v>365.20000000000005</v>
      </c>
      <c r="M48" s="219">
        <v>350.5</v>
      </c>
      <c r="N48" s="219">
        <v>333.55</v>
      </c>
      <c r="O48" s="219">
        <v>49732500</v>
      </c>
      <c r="P48" s="220">
        <v>-1.5441722345953972E-2</v>
      </c>
    </row>
    <row r="49" spans="1:16" ht="12.75" customHeight="1">
      <c r="A49" s="212">
        <v>39</v>
      </c>
      <c r="B49" s="224" t="s">
        <v>54</v>
      </c>
      <c r="C49" s="216" t="s">
        <v>81</v>
      </c>
      <c r="D49" s="217">
        <v>45533</v>
      </c>
      <c r="E49" s="216">
        <v>32084.3</v>
      </c>
      <c r="F49" s="216">
        <v>32174.766666666666</v>
      </c>
      <c r="G49" s="218">
        <v>31759.533333333333</v>
      </c>
      <c r="H49" s="218">
        <v>31434.766666666666</v>
      </c>
      <c r="I49" s="218">
        <v>31019.533333333333</v>
      </c>
      <c r="J49" s="218">
        <v>32499.533333333333</v>
      </c>
      <c r="K49" s="218">
        <v>32914.766666666663</v>
      </c>
      <c r="L49" s="218">
        <v>33239.533333333333</v>
      </c>
      <c r="M49" s="219">
        <v>32590</v>
      </c>
      <c r="N49" s="219">
        <v>31850</v>
      </c>
      <c r="O49" s="219">
        <v>331025</v>
      </c>
      <c r="P49" s="220">
        <v>-2.0708527475778418E-2</v>
      </c>
    </row>
    <row r="50" spans="1:16" ht="12.75" customHeight="1">
      <c r="A50" s="212">
        <v>40</v>
      </c>
      <c r="B50" s="224" t="s">
        <v>82</v>
      </c>
      <c r="C50" s="216" t="s">
        <v>83</v>
      </c>
      <c r="D50" s="217">
        <v>45533</v>
      </c>
      <c r="E50" s="216">
        <v>334.9</v>
      </c>
      <c r="F50" s="216">
        <v>334.2833333333333</v>
      </c>
      <c r="G50" s="218">
        <v>331.06666666666661</v>
      </c>
      <c r="H50" s="218">
        <v>327.23333333333329</v>
      </c>
      <c r="I50" s="218">
        <v>324.01666666666659</v>
      </c>
      <c r="J50" s="218">
        <v>338.11666666666662</v>
      </c>
      <c r="K50" s="218">
        <v>341.33333333333331</v>
      </c>
      <c r="L50" s="218">
        <v>345.16666666666663</v>
      </c>
      <c r="M50" s="219">
        <v>337.5</v>
      </c>
      <c r="N50" s="219">
        <v>330.45</v>
      </c>
      <c r="O50" s="219">
        <v>65800800</v>
      </c>
      <c r="P50" s="220">
        <v>3.2363739056763624E-2</v>
      </c>
    </row>
    <row r="51" spans="1:16" ht="12.75" customHeight="1">
      <c r="A51" s="212">
        <v>41</v>
      </c>
      <c r="B51" s="224" t="s">
        <v>57</v>
      </c>
      <c r="C51" s="221" t="s">
        <v>84</v>
      </c>
      <c r="D51" s="217">
        <v>45533</v>
      </c>
      <c r="E51" s="216">
        <v>5766.4</v>
      </c>
      <c r="F51" s="216">
        <v>5772.7166666666662</v>
      </c>
      <c r="G51" s="218">
        <v>5740.4833333333327</v>
      </c>
      <c r="H51" s="218">
        <v>5714.5666666666666</v>
      </c>
      <c r="I51" s="218">
        <v>5682.333333333333</v>
      </c>
      <c r="J51" s="218">
        <v>5798.6333333333323</v>
      </c>
      <c r="K51" s="218">
        <v>5830.8666666666659</v>
      </c>
      <c r="L51" s="218">
        <v>5856.7833333333319</v>
      </c>
      <c r="M51" s="219">
        <v>5804.95</v>
      </c>
      <c r="N51" s="219">
        <v>5746.8</v>
      </c>
      <c r="O51" s="219">
        <v>2397800</v>
      </c>
      <c r="P51" s="220">
        <v>-2.4960479241201432E-3</v>
      </c>
    </row>
    <row r="52" spans="1:16" ht="12.75" customHeight="1">
      <c r="A52" s="212">
        <v>42</v>
      </c>
      <c r="B52" s="224" t="s">
        <v>85</v>
      </c>
      <c r="C52" s="216" t="s">
        <v>86</v>
      </c>
      <c r="D52" s="217">
        <v>45533</v>
      </c>
      <c r="E52" s="216">
        <v>579.20000000000005</v>
      </c>
      <c r="F52" s="216">
        <v>581.2166666666667</v>
      </c>
      <c r="G52" s="218">
        <v>573.43333333333339</v>
      </c>
      <c r="H52" s="218">
        <v>567.66666666666674</v>
      </c>
      <c r="I52" s="218">
        <v>559.88333333333344</v>
      </c>
      <c r="J52" s="218">
        <v>586.98333333333335</v>
      </c>
      <c r="K52" s="218">
        <v>594.76666666666665</v>
      </c>
      <c r="L52" s="218">
        <v>600.5333333333333</v>
      </c>
      <c r="M52" s="219">
        <v>589</v>
      </c>
      <c r="N52" s="219">
        <v>575.45000000000005</v>
      </c>
      <c r="O52" s="219">
        <v>12586000</v>
      </c>
      <c r="P52" s="220">
        <v>-5.0592885375494072E-3</v>
      </c>
    </row>
    <row r="53" spans="1:16" ht="12.75" customHeight="1">
      <c r="A53" s="212">
        <v>43</v>
      </c>
      <c r="B53" s="224" t="s">
        <v>61</v>
      </c>
      <c r="C53" s="223" t="s">
        <v>87</v>
      </c>
      <c r="D53" s="217">
        <v>45533</v>
      </c>
      <c r="E53" s="216">
        <v>111.13</v>
      </c>
      <c r="F53" s="216">
        <v>110.82333333333332</v>
      </c>
      <c r="G53" s="218">
        <v>108.50666666666665</v>
      </c>
      <c r="H53" s="218">
        <v>105.88333333333333</v>
      </c>
      <c r="I53" s="218">
        <v>103.56666666666665</v>
      </c>
      <c r="J53" s="218">
        <v>113.44666666666664</v>
      </c>
      <c r="K53" s="218">
        <v>115.76333333333331</v>
      </c>
      <c r="L53" s="218">
        <v>118.38666666666664</v>
      </c>
      <c r="M53" s="219">
        <v>113.14</v>
      </c>
      <c r="N53" s="219">
        <v>108.2</v>
      </c>
      <c r="O53" s="219">
        <v>292997250</v>
      </c>
      <c r="P53" s="220">
        <v>5.1406738450850992E-3</v>
      </c>
    </row>
    <row r="54" spans="1:16" ht="12.75" customHeight="1">
      <c r="A54" s="212">
        <v>44</v>
      </c>
      <c r="B54" s="224" t="s">
        <v>66</v>
      </c>
      <c r="C54" s="221" t="s">
        <v>88</v>
      </c>
      <c r="D54" s="217">
        <v>45533</v>
      </c>
      <c r="E54" s="216">
        <v>801.85</v>
      </c>
      <c r="F54" s="216">
        <v>799.5</v>
      </c>
      <c r="G54" s="218">
        <v>791.5</v>
      </c>
      <c r="H54" s="218">
        <v>781.15</v>
      </c>
      <c r="I54" s="218">
        <v>773.15</v>
      </c>
      <c r="J54" s="218">
        <v>809.85</v>
      </c>
      <c r="K54" s="218">
        <v>817.85</v>
      </c>
      <c r="L54" s="218">
        <v>828.2</v>
      </c>
      <c r="M54" s="219">
        <v>807.5</v>
      </c>
      <c r="N54" s="219">
        <v>789.15</v>
      </c>
      <c r="O54" s="219">
        <v>5785650</v>
      </c>
      <c r="P54" s="220">
        <v>2.8730775730944737E-3</v>
      </c>
    </row>
    <row r="55" spans="1:16" ht="12.75" customHeight="1">
      <c r="A55" s="212">
        <v>45</v>
      </c>
      <c r="B55" s="224" t="s">
        <v>838</v>
      </c>
      <c r="C55" s="216" t="s">
        <v>89</v>
      </c>
      <c r="D55" s="217">
        <v>45533</v>
      </c>
      <c r="E55" s="216">
        <v>525</v>
      </c>
      <c r="F55" s="216">
        <v>523.80000000000007</v>
      </c>
      <c r="G55" s="218">
        <v>517.90000000000009</v>
      </c>
      <c r="H55" s="218">
        <v>510.80000000000007</v>
      </c>
      <c r="I55" s="218">
        <v>504.90000000000009</v>
      </c>
      <c r="J55" s="218">
        <v>530.90000000000009</v>
      </c>
      <c r="K55" s="218">
        <v>536.79999999999995</v>
      </c>
      <c r="L55" s="218">
        <v>543.90000000000009</v>
      </c>
      <c r="M55" s="219">
        <v>529.70000000000005</v>
      </c>
      <c r="N55" s="219">
        <v>516.70000000000005</v>
      </c>
      <c r="O55" s="219">
        <v>12652100</v>
      </c>
      <c r="P55" s="220">
        <v>3.2883511710873274E-2</v>
      </c>
    </row>
    <row r="56" spans="1:16" ht="12.75" customHeight="1">
      <c r="A56" s="212">
        <v>46</v>
      </c>
      <c r="B56" s="224" t="s">
        <v>66</v>
      </c>
      <c r="C56" s="216" t="s">
        <v>90</v>
      </c>
      <c r="D56" s="217">
        <v>45533</v>
      </c>
      <c r="E56" s="216">
        <v>1354.85</v>
      </c>
      <c r="F56" s="216">
        <v>1357.9166666666667</v>
      </c>
      <c r="G56" s="218">
        <v>1340.0833333333335</v>
      </c>
      <c r="H56" s="218">
        <v>1325.3166666666668</v>
      </c>
      <c r="I56" s="218">
        <v>1307.4833333333336</v>
      </c>
      <c r="J56" s="218">
        <v>1372.6833333333334</v>
      </c>
      <c r="K56" s="218">
        <v>1390.5166666666669</v>
      </c>
      <c r="L56" s="218">
        <v>1405.2833333333333</v>
      </c>
      <c r="M56" s="219">
        <v>1375.75</v>
      </c>
      <c r="N56" s="219">
        <v>1343.15</v>
      </c>
      <c r="O56" s="219">
        <v>9960625</v>
      </c>
      <c r="P56" s="220">
        <v>1.3288402848423194E-2</v>
      </c>
    </row>
    <row r="57" spans="1:16" ht="12.75" customHeight="1">
      <c r="A57" s="212">
        <v>47</v>
      </c>
      <c r="B57" s="224" t="s">
        <v>42</v>
      </c>
      <c r="C57" s="216" t="s">
        <v>91</v>
      </c>
      <c r="D57" s="217">
        <v>45533</v>
      </c>
      <c r="E57" s="216">
        <v>1577.55</v>
      </c>
      <c r="F57" s="216">
        <v>1575.8333333333333</v>
      </c>
      <c r="G57" s="218">
        <v>1565.7666666666664</v>
      </c>
      <c r="H57" s="218">
        <v>1553.9833333333331</v>
      </c>
      <c r="I57" s="218">
        <v>1543.9166666666663</v>
      </c>
      <c r="J57" s="218">
        <v>1587.6166666666666</v>
      </c>
      <c r="K57" s="218">
        <v>1597.6833333333336</v>
      </c>
      <c r="L57" s="218">
        <v>1609.4666666666667</v>
      </c>
      <c r="M57" s="219">
        <v>1585.9</v>
      </c>
      <c r="N57" s="219">
        <v>1564.05</v>
      </c>
      <c r="O57" s="219">
        <v>10483850</v>
      </c>
      <c r="P57" s="220">
        <v>-1.6943987322484304E-2</v>
      </c>
    </row>
    <row r="58" spans="1:16" ht="12.75" customHeight="1">
      <c r="A58" s="212">
        <v>48</v>
      </c>
      <c r="B58" s="224" t="s">
        <v>129</v>
      </c>
      <c r="C58" s="216" t="s">
        <v>92</v>
      </c>
      <c r="D58" s="217">
        <v>45533</v>
      </c>
      <c r="E58" s="216">
        <v>526</v>
      </c>
      <c r="F58" s="216">
        <v>524.33333333333337</v>
      </c>
      <c r="G58" s="218">
        <v>520.66666666666674</v>
      </c>
      <c r="H58" s="218">
        <v>515.33333333333337</v>
      </c>
      <c r="I58" s="218">
        <v>511.66666666666674</v>
      </c>
      <c r="J58" s="218">
        <v>529.66666666666674</v>
      </c>
      <c r="K58" s="218">
        <v>533.33333333333348</v>
      </c>
      <c r="L58" s="218">
        <v>538.66666666666674</v>
      </c>
      <c r="M58" s="219">
        <v>528</v>
      </c>
      <c r="N58" s="219">
        <v>519</v>
      </c>
      <c r="O58" s="219">
        <v>54222000</v>
      </c>
      <c r="P58" s="220">
        <v>4.7474511635146703E-3</v>
      </c>
    </row>
    <row r="59" spans="1:16" ht="12.75" customHeight="1">
      <c r="A59" s="212">
        <v>49</v>
      </c>
      <c r="B59" s="224" t="s">
        <v>85</v>
      </c>
      <c r="C59" s="216" t="s">
        <v>93</v>
      </c>
      <c r="D59" s="217">
        <v>45533</v>
      </c>
      <c r="E59" s="216">
        <v>5906.95</v>
      </c>
      <c r="F59" s="216">
        <v>5929.7833333333328</v>
      </c>
      <c r="G59" s="218">
        <v>5844.1666666666661</v>
      </c>
      <c r="H59" s="218">
        <v>5781.3833333333332</v>
      </c>
      <c r="I59" s="218">
        <v>5695.7666666666664</v>
      </c>
      <c r="J59" s="218">
        <v>5992.5666666666657</v>
      </c>
      <c r="K59" s="218">
        <v>6078.1833333333325</v>
      </c>
      <c r="L59" s="218">
        <v>6140.9666666666653</v>
      </c>
      <c r="M59" s="219">
        <v>6015.4</v>
      </c>
      <c r="N59" s="219">
        <v>5867</v>
      </c>
      <c r="O59" s="219">
        <v>1972800</v>
      </c>
      <c r="P59" s="220">
        <v>1.9613923559965888E-2</v>
      </c>
    </row>
    <row r="60" spans="1:16" ht="12.75" customHeight="1">
      <c r="A60" s="212">
        <v>50</v>
      </c>
      <c r="B60" s="224" t="s">
        <v>57</v>
      </c>
      <c r="C60" s="216" t="s">
        <v>94</v>
      </c>
      <c r="D60" s="217">
        <v>45533</v>
      </c>
      <c r="E60" s="216">
        <v>3467.9</v>
      </c>
      <c r="F60" s="216">
        <v>3478.5166666666664</v>
      </c>
      <c r="G60" s="218">
        <v>3447.4333333333329</v>
      </c>
      <c r="H60" s="218">
        <v>3426.9666666666667</v>
      </c>
      <c r="I60" s="218">
        <v>3395.8833333333332</v>
      </c>
      <c r="J60" s="218">
        <v>3498.9833333333327</v>
      </c>
      <c r="K60" s="218">
        <v>3530.0666666666666</v>
      </c>
      <c r="L60" s="218">
        <v>3550.5333333333324</v>
      </c>
      <c r="M60" s="219">
        <v>3509.6</v>
      </c>
      <c r="N60" s="219">
        <v>3458.05</v>
      </c>
      <c r="O60" s="219">
        <v>3022250</v>
      </c>
      <c r="P60" s="220">
        <v>5.0046554934823091E-3</v>
      </c>
    </row>
    <row r="61" spans="1:16" ht="12.75" customHeight="1">
      <c r="A61" s="212">
        <v>51</v>
      </c>
      <c r="B61" s="224" t="s">
        <v>114</v>
      </c>
      <c r="C61" s="223" t="s">
        <v>95</v>
      </c>
      <c r="D61" s="217">
        <v>45533</v>
      </c>
      <c r="E61" s="216">
        <v>982.8</v>
      </c>
      <c r="F61" s="216">
        <v>986.7166666666667</v>
      </c>
      <c r="G61" s="218">
        <v>967.08333333333337</v>
      </c>
      <c r="H61" s="218">
        <v>951.36666666666667</v>
      </c>
      <c r="I61" s="218">
        <v>931.73333333333335</v>
      </c>
      <c r="J61" s="218">
        <v>1002.4333333333334</v>
      </c>
      <c r="K61" s="218">
        <v>1022.0666666666666</v>
      </c>
      <c r="L61" s="218">
        <v>1037.7833333333333</v>
      </c>
      <c r="M61" s="219">
        <v>1006.35</v>
      </c>
      <c r="N61" s="219">
        <v>971</v>
      </c>
      <c r="O61" s="219">
        <v>23841000</v>
      </c>
      <c r="P61" s="220">
        <v>8.0342577487765091E-2</v>
      </c>
    </row>
    <row r="62" spans="1:16" ht="12.75" customHeight="1">
      <c r="A62" s="212">
        <v>52</v>
      </c>
      <c r="B62" s="224" t="s">
        <v>838</v>
      </c>
      <c r="C62" s="221" t="s">
        <v>96</v>
      </c>
      <c r="D62" s="217">
        <v>45533</v>
      </c>
      <c r="E62" s="216">
        <v>1698.25</v>
      </c>
      <c r="F62" s="216">
        <v>1682.8333333333333</v>
      </c>
      <c r="G62" s="218">
        <v>1656.6666666666665</v>
      </c>
      <c r="H62" s="218">
        <v>1615.0833333333333</v>
      </c>
      <c r="I62" s="218">
        <v>1588.9166666666665</v>
      </c>
      <c r="J62" s="218">
        <v>1724.4166666666665</v>
      </c>
      <c r="K62" s="218">
        <v>1750.583333333333</v>
      </c>
      <c r="L62" s="218">
        <v>1792.1666666666665</v>
      </c>
      <c r="M62" s="219">
        <v>1709</v>
      </c>
      <c r="N62" s="219">
        <v>1641.25</v>
      </c>
      <c r="O62" s="219">
        <v>4486300</v>
      </c>
      <c r="P62" s="220">
        <v>5.648831005805743E-3</v>
      </c>
    </row>
    <row r="63" spans="1:16" ht="12.75" customHeight="1">
      <c r="A63" s="212">
        <v>53</v>
      </c>
      <c r="B63" s="224" t="s">
        <v>40</v>
      </c>
      <c r="C63" s="216" t="s">
        <v>97</v>
      </c>
      <c r="D63" s="217">
        <v>45533</v>
      </c>
      <c r="E63" s="216">
        <v>436.85</v>
      </c>
      <c r="F63" s="216">
        <v>438.16666666666669</v>
      </c>
      <c r="G63" s="218">
        <v>434.38333333333338</v>
      </c>
      <c r="H63" s="218">
        <v>431.91666666666669</v>
      </c>
      <c r="I63" s="218">
        <v>428.13333333333338</v>
      </c>
      <c r="J63" s="218">
        <v>440.63333333333338</v>
      </c>
      <c r="K63" s="218">
        <v>444.41666666666669</v>
      </c>
      <c r="L63" s="218">
        <v>446.88333333333338</v>
      </c>
      <c r="M63" s="219">
        <v>441.95</v>
      </c>
      <c r="N63" s="219">
        <v>435.7</v>
      </c>
      <c r="O63" s="219">
        <v>19913400</v>
      </c>
      <c r="P63" s="220">
        <v>2.3404255319148935E-2</v>
      </c>
    </row>
    <row r="64" spans="1:16" ht="12.75" customHeight="1">
      <c r="A64" s="212">
        <v>54</v>
      </c>
      <c r="B64" s="224" t="s">
        <v>61</v>
      </c>
      <c r="C64" s="216" t="s">
        <v>98</v>
      </c>
      <c r="D64" s="217">
        <v>45533</v>
      </c>
      <c r="E64" s="216">
        <v>164.2</v>
      </c>
      <c r="F64" s="216">
        <v>165.48</v>
      </c>
      <c r="G64" s="218">
        <v>161.96999999999997</v>
      </c>
      <c r="H64" s="218">
        <v>159.73999999999998</v>
      </c>
      <c r="I64" s="218">
        <v>156.22999999999996</v>
      </c>
      <c r="J64" s="218">
        <v>167.70999999999998</v>
      </c>
      <c r="K64" s="218">
        <v>171.22000000000003</v>
      </c>
      <c r="L64" s="218">
        <v>173.45</v>
      </c>
      <c r="M64" s="219">
        <v>168.99</v>
      </c>
      <c r="N64" s="219">
        <v>163.25</v>
      </c>
      <c r="O64" s="219">
        <v>30570000</v>
      </c>
      <c r="P64" s="220">
        <v>8.7444316119452241E-3</v>
      </c>
    </row>
    <row r="65" spans="1:16" ht="12.75" customHeight="1">
      <c r="A65" s="212">
        <v>55</v>
      </c>
      <c r="B65" s="224" t="s">
        <v>40</v>
      </c>
      <c r="C65" s="216" t="s">
        <v>99</v>
      </c>
      <c r="D65" s="217">
        <v>45533</v>
      </c>
      <c r="E65" s="216">
        <v>3732.95</v>
      </c>
      <c r="F65" s="216">
        <v>3760.6333333333332</v>
      </c>
      <c r="G65" s="218">
        <v>3687.4166666666665</v>
      </c>
      <c r="H65" s="218">
        <v>3641.8833333333332</v>
      </c>
      <c r="I65" s="218">
        <v>3568.6666666666665</v>
      </c>
      <c r="J65" s="218">
        <v>3806.1666666666665</v>
      </c>
      <c r="K65" s="218">
        <v>3879.3833333333337</v>
      </c>
      <c r="L65" s="218">
        <v>3924.9166666666665</v>
      </c>
      <c r="M65" s="219">
        <v>3833.85</v>
      </c>
      <c r="N65" s="219">
        <v>3715.1</v>
      </c>
      <c r="O65" s="219">
        <v>4752300</v>
      </c>
      <c r="P65" s="220">
        <v>3.6748400177406071E-3</v>
      </c>
    </row>
    <row r="66" spans="1:16" ht="12.75" customHeight="1">
      <c r="A66" s="212">
        <v>56</v>
      </c>
      <c r="B66" s="224" t="s">
        <v>57</v>
      </c>
      <c r="C66" s="221" t="s">
        <v>100</v>
      </c>
      <c r="D66" s="217">
        <v>45533</v>
      </c>
      <c r="E66" s="216">
        <v>626.85</v>
      </c>
      <c r="F66" s="216">
        <v>631.50000000000011</v>
      </c>
      <c r="G66" s="218">
        <v>619.80000000000018</v>
      </c>
      <c r="H66" s="218">
        <v>612.75000000000011</v>
      </c>
      <c r="I66" s="218">
        <v>601.05000000000018</v>
      </c>
      <c r="J66" s="218">
        <v>638.55000000000018</v>
      </c>
      <c r="K66" s="218">
        <v>650.25000000000023</v>
      </c>
      <c r="L66" s="218">
        <v>657.30000000000018</v>
      </c>
      <c r="M66" s="219">
        <v>643.20000000000005</v>
      </c>
      <c r="N66" s="219">
        <v>624.45000000000005</v>
      </c>
      <c r="O66" s="219">
        <v>16912500</v>
      </c>
      <c r="P66" s="220">
        <v>7.4577078865856558E-2</v>
      </c>
    </row>
    <row r="67" spans="1:16" ht="12.75" customHeight="1">
      <c r="A67" s="212">
        <v>57</v>
      </c>
      <c r="B67" s="224" t="s">
        <v>47</v>
      </c>
      <c r="C67" s="216" t="s">
        <v>101</v>
      </c>
      <c r="D67" s="217">
        <v>45533</v>
      </c>
      <c r="E67" s="216">
        <v>1750.8</v>
      </c>
      <c r="F67" s="216">
        <v>1763.4166666666667</v>
      </c>
      <c r="G67" s="218">
        <v>1729.3833333333334</v>
      </c>
      <c r="H67" s="218">
        <v>1707.9666666666667</v>
      </c>
      <c r="I67" s="218">
        <v>1673.9333333333334</v>
      </c>
      <c r="J67" s="218">
        <v>1784.8333333333335</v>
      </c>
      <c r="K67" s="218">
        <v>1818.8666666666668</v>
      </c>
      <c r="L67" s="218">
        <v>1840.2833333333335</v>
      </c>
      <c r="M67" s="219">
        <v>1797.45</v>
      </c>
      <c r="N67" s="219">
        <v>1742</v>
      </c>
      <c r="O67" s="219">
        <v>4566375</v>
      </c>
      <c r="P67" s="220">
        <v>4.2176614573526644E-2</v>
      </c>
    </row>
    <row r="68" spans="1:16" ht="12.75" customHeight="1">
      <c r="A68" s="212">
        <v>58</v>
      </c>
      <c r="B68" s="224" t="s">
        <v>838</v>
      </c>
      <c r="C68" s="221" t="s">
        <v>102</v>
      </c>
      <c r="D68" s="217">
        <v>45533</v>
      </c>
      <c r="E68" s="216">
        <v>3088.3</v>
      </c>
      <c r="F68" s="216">
        <v>3101.4</v>
      </c>
      <c r="G68" s="218">
        <v>3050.4500000000003</v>
      </c>
      <c r="H68" s="218">
        <v>3012.6000000000004</v>
      </c>
      <c r="I68" s="218">
        <v>2961.6500000000005</v>
      </c>
      <c r="J68" s="218">
        <v>3139.25</v>
      </c>
      <c r="K68" s="218">
        <v>3190.2</v>
      </c>
      <c r="L68" s="218">
        <v>3228.0499999999997</v>
      </c>
      <c r="M68" s="219">
        <v>3152.35</v>
      </c>
      <c r="N68" s="219">
        <v>3063.55</v>
      </c>
      <c r="O68" s="219">
        <v>1976400</v>
      </c>
      <c r="P68" s="220">
        <v>-1.5099416953206758E-2</v>
      </c>
    </row>
    <row r="69" spans="1:16" ht="12.75" customHeight="1">
      <c r="A69" s="212">
        <v>59</v>
      </c>
      <c r="B69" s="224" t="s">
        <v>42</v>
      </c>
      <c r="C69" s="216" t="s">
        <v>103</v>
      </c>
      <c r="D69" s="217">
        <v>45533</v>
      </c>
      <c r="E69" s="216">
        <v>4851.1000000000004</v>
      </c>
      <c r="F69" s="216">
        <v>4865.416666666667</v>
      </c>
      <c r="G69" s="218">
        <v>4825.6833333333343</v>
      </c>
      <c r="H69" s="218">
        <v>4800.2666666666673</v>
      </c>
      <c r="I69" s="218">
        <v>4760.5333333333347</v>
      </c>
      <c r="J69" s="218">
        <v>4890.8333333333339</v>
      </c>
      <c r="K69" s="218">
        <v>4930.5666666666657</v>
      </c>
      <c r="L69" s="218">
        <v>4955.9833333333336</v>
      </c>
      <c r="M69" s="219">
        <v>4905.1499999999996</v>
      </c>
      <c r="N69" s="219">
        <v>4840</v>
      </c>
      <c r="O69" s="219">
        <v>2881000</v>
      </c>
      <c r="P69" s="220">
        <v>-1.3693940431359124E-2</v>
      </c>
    </row>
    <row r="70" spans="1:16" ht="12.75" customHeight="1">
      <c r="A70" s="212">
        <v>60</v>
      </c>
      <c r="B70" s="224" t="s">
        <v>40</v>
      </c>
      <c r="C70" s="223" t="s">
        <v>104</v>
      </c>
      <c r="D70" s="217">
        <v>45533</v>
      </c>
      <c r="E70" s="216">
        <v>11794.45</v>
      </c>
      <c r="F70" s="216">
        <v>11745.1</v>
      </c>
      <c r="G70" s="218">
        <v>11648.7</v>
      </c>
      <c r="H70" s="218">
        <v>11502.95</v>
      </c>
      <c r="I70" s="218">
        <v>11406.550000000001</v>
      </c>
      <c r="J70" s="218">
        <v>11890.85</v>
      </c>
      <c r="K70" s="218">
        <v>11987.249999999998</v>
      </c>
      <c r="L70" s="218">
        <v>12133</v>
      </c>
      <c r="M70" s="219">
        <v>11841.5</v>
      </c>
      <c r="N70" s="219">
        <v>11599.35</v>
      </c>
      <c r="O70" s="219">
        <v>2007600</v>
      </c>
      <c r="P70" s="220">
        <v>-9.5707942772570304E-3</v>
      </c>
    </row>
    <row r="71" spans="1:16" ht="12.75" customHeight="1">
      <c r="A71" s="212">
        <v>61</v>
      </c>
      <c r="B71" s="224" t="s">
        <v>105</v>
      </c>
      <c r="C71" s="216" t="s">
        <v>106</v>
      </c>
      <c r="D71" s="217">
        <v>45533</v>
      </c>
      <c r="E71" s="216">
        <v>834.6</v>
      </c>
      <c r="F71" s="216">
        <v>838.41666666666663</v>
      </c>
      <c r="G71" s="218">
        <v>827.48333333333323</v>
      </c>
      <c r="H71" s="218">
        <v>820.36666666666656</v>
      </c>
      <c r="I71" s="218">
        <v>809.43333333333317</v>
      </c>
      <c r="J71" s="218">
        <v>845.5333333333333</v>
      </c>
      <c r="K71" s="218">
        <v>856.4666666666667</v>
      </c>
      <c r="L71" s="218">
        <v>863.58333333333337</v>
      </c>
      <c r="M71" s="219">
        <v>849.35</v>
      </c>
      <c r="N71" s="219">
        <v>831.3</v>
      </c>
      <c r="O71" s="219">
        <v>38433450</v>
      </c>
      <c r="P71" s="220">
        <v>3.6409074261585196E-3</v>
      </c>
    </row>
    <row r="72" spans="1:16" ht="12.75" customHeight="1">
      <c r="A72" s="212">
        <v>62</v>
      </c>
      <c r="B72" s="224" t="s">
        <v>42</v>
      </c>
      <c r="C72" s="216" t="s">
        <v>107</v>
      </c>
      <c r="D72" s="217">
        <v>45533</v>
      </c>
      <c r="E72" s="216">
        <v>7012.2</v>
      </c>
      <c r="F72" s="216">
        <v>7007.7833333333328</v>
      </c>
      <c r="G72" s="218">
        <v>6975.2166666666653</v>
      </c>
      <c r="H72" s="218">
        <v>6938.2333333333327</v>
      </c>
      <c r="I72" s="218">
        <v>6905.6666666666652</v>
      </c>
      <c r="J72" s="218">
        <v>7044.7666666666655</v>
      </c>
      <c r="K72" s="218">
        <v>7077.333333333333</v>
      </c>
      <c r="L72" s="218">
        <v>7114.3166666666657</v>
      </c>
      <c r="M72" s="219">
        <v>7040.35</v>
      </c>
      <c r="N72" s="219">
        <v>6970.8</v>
      </c>
      <c r="O72" s="219">
        <v>2539625</v>
      </c>
      <c r="P72" s="220">
        <v>-5.9203444564047362E-3</v>
      </c>
    </row>
    <row r="73" spans="1:16" ht="12.75" customHeight="1">
      <c r="A73" s="212">
        <v>63</v>
      </c>
      <c r="B73" s="224" t="s">
        <v>54</v>
      </c>
      <c r="C73" s="216" t="s">
        <v>108</v>
      </c>
      <c r="D73" s="217">
        <v>45533</v>
      </c>
      <c r="E73" s="216">
        <v>4840.8999999999996</v>
      </c>
      <c r="F73" s="216">
        <v>4804.833333333333</v>
      </c>
      <c r="G73" s="218">
        <v>4750.0666666666657</v>
      </c>
      <c r="H73" s="218">
        <v>4659.2333333333327</v>
      </c>
      <c r="I73" s="218">
        <v>4604.4666666666653</v>
      </c>
      <c r="J73" s="218">
        <v>4895.6666666666661</v>
      </c>
      <c r="K73" s="218">
        <v>4950.4333333333343</v>
      </c>
      <c r="L73" s="218">
        <v>5041.2666666666664</v>
      </c>
      <c r="M73" s="219">
        <v>4859.6000000000004</v>
      </c>
      <c r="N73" s="219">
        <v>4714</v>
      </c>
      <c r="O73" s="219">
        <v>4000500</v>
      </c>
      <c r="P73" s="220">
        <v>2.6446948947061202E-2</v>
      </c>
    </row>
    <row r="74" spans="1:16" ht="12.75" customHeight="1">
      <c r="A74" s="212">
        <v>64</v>
      </c>
      <c r="B74" s="224" t="s">
        <v>54</v>
      </c>
      <c r="C74" s="216" t="s">
        <v>109</v>
      </c>
      <c r="D74" s="217">
        <v>45533</v>
      </c>
      <c r="E74" s="216">
        <v>3697.7</v>
      </c>
      <c r="F74" s="216">
        <v>3708.7000000000003</v>
      </c>
      <c r="G74" s="218">
        <v>3674.4000000000005</v>
      </c>
      <c r="H74" s="218">
        <v>3651.1000000000004</v>
      </c>
      <c r="I74" s="218">
        <v>3616.8000000000006</v>
      </c>
      <c r="J74" s="218">
        <v>3732.0000000000005</v>
      </c>
      <c r="K74" s="218">
        <v>3766.3000000000006</v>
      </c>
      <c r="L74" s="218">
        <v>3789.6000000000004</v>
      </c>
      <c r="M74" s="219">
        <v>3743</v>
      </c>
      <c r="N74" s="219">
        <v>3685.4</v>
      </c>
      <c r="O74" s="219">
        <v>2084775</v>
      </c>
      <c r="P74" s="220">
        <v>6.0131450146832612E-2</v>
      </c>
    </row>
    <row r="75" spans="1:16" ht="12.75" customHeight="1">
      <c r="A75" s="212">
        <v>65</v>
      </c>
      <c r="B75" s="224" t="s">
        <v>54</v>
      </c>
      <c r="C75" s="216" t="s">
        <v>110</v>
      </c>
      <c r="D75" s="217">
        <v>45533</v>
      </c>
      <c r="E75" s="216">
        <v>495.6</v>
      </c>
      <c r="F75" s="216">
        <v>496.0333333333333</v>
      </c>
      <c r="G75" s="218">
        <v>488.36666666666662</v>
      </c>
      <c r="H75" s="218">
        <v>481.13333333333333</v>
      </c>
      <c r="I75" s="218">
        <v>473.46666666666664</v>
      </c>
      <c r="J75" s="218">
        <v>503.26666666666659</v>
      </c>
      <c r="K75" s="218">
        <v>510.93333333333334</v>
      </c>
      <c r="L75" s="218">
        <v>518.16666666666652</v>
      </c>
      <c r="M75" s="219">
        <v>503.7</v>
      </c>
      <c r="N75" s="219">
        <v>488.8</v>
      </c>
      <c r="O75" s="219">
        <v>33298200</v>
      </c>
      <c r="P75" s="220">
        <v>-2.6417942635324565E-3</v>
      </c>
    </row>
    <row r="76" spans="1:16" ht="12.75" customHeight="1">
      <c r="A76" s="212">
        <v>66</v>
      </c>
      <c r="B76" s="224" t="s">
        <v>61</v>
      </c>
      <c r="C76" s="216" t="s">
        <v>111</v>
      </c>
      <c r="D76" s="217">
        <v>45533</v>
      </c>
      <c r="E76" s="216">
        <v>196.77</v>
      </c>
      <c r="F76" s="216">
        <v>196.44666666666669</v>
      </c>
      <c r="G76" s="218">
        <v>195.57333333333338</v>
      </c>
      <c r="H76" s="218">
        <v>194.37666666666669</v>
      </c>
      <c r="I76" s="218">
        <v>193.50333333333339</v>
      </c>
      <c r="J76" s="218">
        <v>197.64333333333337</v>
      </c>
      <c r="K76" s="218">
        <v>198.51666666666665</v>
      </c>
      <c r="L76" s="218">
        <v>199.71333333333337</v>
      </c>
      <c r="M76" s="219">
        <v>197.32</v>
      </c>
      <c r="N76" s="219">
        <v>195.25</v>
      </c>
      <c r="O76" s="219">
        <v>93685000</v>
      </c>
      <c r="P76" s="220">
        <v>-2.1055381400208985E-2</v>
      </c>
    </row>
    <row r="77" spans="1:16" ht="12.75" customHeight="1">
      <c r="A77" s="212">
        <v>67</v>
      </c>
      <c r="B77" s="224" t="s">
        <v>82</v>
      </c>
      <c r="C77" s="216" t="s">
        <v>112</v>
      </c>
      <c r="D77" s="217">
        <v>45533</v>
      </c>
      <c r="E77" s="216">
        <v>228.17</v>
      </c>
      <c r="F77" s="216">
        <v>229.61</v>
      </c>
      <c r="G77" s="218">
        <v>226.27000000000004</v>
      </c>
      <c r="H77" s="218">
        <v>224.37000000000003</v>
      </c>
      <c r="I77" s="218">
        <v>221.03000000000006</v>
      </c>
      <c r="J77" s="218">
        <v>231.51000000000002</v>
      </c>
      <c r="K77" s="218">
        <v>234.85</v>
      </c>
      <c r="L77" s="218">
        <v>236.75</v>
      </c>
      <c r="M77" s="219">
        <v>232.95</v>
      </c>
      <c r="N77" s="219">
        <v>227.71</v>
      </c>
      <c r="O77" s="219">
        <v>119878725</v>
      </c>
      <c r="P77" s="220">
        <v>1.2598060053329212E-2</v>
      </c>
    </row>
    <row r="78" spans="1:16" ht="12.75" customHeight="1">
      <c r="A78" s="212">
        <v>68</v>
      </c>
      <c r="B78" s="224" t="s">
        <v>42</v>
      </c>
      <c r="C78" s="216" t="s">
        <v>113</v>
      </c>
      <c r="D78" s="217">
        <v>45533</v>
      </c>
      <c r="E78" s="216">
        <v>1474.2</v>
      </c>
      <c r="F78" s="216">
        <v>1475.3666666666668</v>
      </c>
      <c r="G78" s="218">
        <v>1459.8833333333337</v>
      </c>
      <c r="H78" s="218">
        <v>1445.5666666666668</v>
      </c>
      <c r="I78" s="218">
        <v>1430.0833333333337</v>
      </c>
      <c r="J78" s="218">
        <v>1489.6833333333336</v>
      </c>
      <c r="K78" s="218">
        <v>1505.1666666666667</v>
      </c>
      <c r="L78" s="218">
        <v>1519.4833333333336</v>
      </c>
      <c r="M78" s="219">
        <v>1490.85</v>
      </c>
      <c r="N78" s="219">
        <v>1461.05</v>
      </c>
      <c r="O78" s="219">
        <v>5143150</v>
      </c>
      <c r="P78" s="220">
        <v>2.2484865955606802E-2</v>
      </c>
    </row>
    <row r="79" spans="1:16" ht="12.75" customHeight="1">
      <c r="A79" s="212">
        <v>69</v>
      </c>
      <c r="B79" s="224" t="s">
        <v>114</v>
      </c>
      <c r="C79" s="216" t="s">
        <v>115</v>
      </c>
      <c r="D79" s="217">
        <v>45533</v>
      </c>
      <c r="E79" s="216">
        <v>99.72</v>
      </c>
      <c r="F79" s="216">
        <v>99.87</v>
      </c>
      <c r="G79" s="218">
        <v>99.01</v>
      </c>
      <c r="H79" s="218">
        <v>98.3</v>
      </c>
      <c r="I79" s="218">
        <v>97.44</v>
      </c>
      <c r="J79" s="218">
        <v>100.58000000000001</v>
      </c>
      <c r="K79" s="218">
        <v>101.44000000000003</v>
      </c>
      <c r="L79" s="218">
        <v>102.15000000000002</v>
      </c>
      <c r="M79" s="219">
        <v>100.73</v>
      </c>
      <c r="N79" s="219">
        <v>99.16</v>
      </c>
      <c r="O79" s="219">
        <v>219600000</v>
      </c>
      <c r="P79" s="220">
        <v>5.0458243229327569E-3</v>
      </c>
    </row>
    <row r="80" spans="1:16" ht="12.75" customHeight="1">
      <c r="A80" s="212">
        <v>70</v>
      </c>
      <c r="B80" s="224" t="s">
        <v>838</v>
      </c>
      <c r="C80" s="222" t="s">
        <v>116</v>
      </c>
      <c r="D80" s="217">
        <v>45533</v>
      </c>
      <c r="E80" s="216">
        <v>667.95</v>
      </c>
      <c r="F80" s="216">
        <v>667.58333333333337</v>
      </c>
      <c r="G80" s="218">
        <v>661.11666666666679</v>
      </c>
      <c r="H80" s="218">
        <v>654.28333333333342</v>
      </c>
      <c r="I80" s="218">
        <v>647.81666666666683</v>
      </c>
      <c r="J80" s="218">
        <v>674.41666666666674</v>
      </c>
      <c r="K80" s="218">
        <v>680.88333333333321</v>
      </c>
      <c r="L80" s="218">
        <v>687.7166666666667</v>
      </c>
      <c r="M80" s="219">
        <v>674.05</v>
      </c>
      <c r="N80" s="219">
        <v>660.75</v>
      </c>
      <c r="O80" s="219">
        <v>7595900</v>
      </c>
      <c r="P80" s="220">
        <v>-4.5996592844974446E-3</v>
      </c>
    </row>
    <row r="81" spans="1:16" ht="12.75" customHeight="1">
      <c r="A81" s="212">
        <v>71</v>
      </c>
      <c r="B81" s="224" t="s">
        <v>57</v>
      </c>
      <c r="C81" s="216" t="s">
        <v>117</v>
      </c>
      <c r="D81" s="217">
        <v>45533</v>
      </c>
      <c r="E81" s="216">
        <v>1443.3</v>
      </c>
      <c r="F81" s="216">
        <v>1451</v>
      </c>
      <c r="G81" s="218">
        <v>1433.4</v>
      </c>
      <c r="H81" s="218">
        <v>1423.5</v>
      </c>
      <c r="I81" s="218">
        <v>1405.9</v>
      </c>
      <c r="J81" s="218">
        <v>1460.9</v>
      </c>
      <c r="K81" s="218">
        <v>1478.5</v>
      </c>
      <c r="L81" s="218">
        <v>1488.4</v>
      </c>
      <c r="M81" s="219">
        <v>1468.6</v>
      </c>
      <c r="N81" s="219">
        <v>1441.1</v>
      </c>
      <c r="O81" s="219">
        <v>8847000</v>
      </c>
      <c r="P81" s="220">
        <v>-1.0568696527428284E-2</v>
      </c>
    </row>
    <row r="82" spans="1:16" ht="12.75" customHeight="1">
      <c r="A82" s="212">
        <v>72</v>
      </c>
      <c r="B82" s="224" t="s">
        <v>105</v>
      </c>
      <c r="C82" s="216" t="s">
        <v>118</v>
      </c>
      <c r="D82" s="217">
        <v>45533</v>
      </c>
      <c r="E82" s="216">
        <v>2939.8</v>
      </c>
      <c r="F82" s="216">
        <v>2950.5</v>
      </c>
      <c r="G82" s="218">
        <v>2916.1</v>
      </c>
      <c r="H82" s="218">
        <v>2892.4</v>
      </c>
      <c r="I82" s="218">
        <v>2858</v>
      </c>
      <c r="J82" s="218">
        <v>2974.2</v>
      </c>
      <c r="K82" s="218">
        <v>3008.5999999999995</v>
      </c>
      <c r="L82" s="218">
        <v>3032.2999999999997</v>
      </c>
      <c r="M82" s="219">
        <v>2984.9</v>
      </c>
      <c r="N82" s="219">
        <v>2926.8</v>
      </c>
      <c r="O82" s="219">
        <v>5174775</v>
      </c>
      <c r="P82" s="220">
        <v>7.8439964943032431E-3</v>
      </c>
    </row>
    <row r="83" spans="1:16" ht="12.75" customHeight="1">
      <c r="A83" s="212">
        <v>73</v>
      </c>
      <c r="B83" s="224" t="s">
        <v>42</v>
      </c>
      <c r="C83" s="216" t="s">
        <v>119</v>
      </c>
      <c r="D83" s="217">
        <v>45533</v>
      </c>
      <c r="E83" s="216">
        <v>660.3</v>
      </c>
      <c r="F83" s="216">
        <v>660.91666666666663</v>
      </c>
      <c r="G83" s="218">
        <v>653.13333333333321</v>
      </c>
      <c r="H83" s="218">
        <v>645.96666666666658</v>
      </c>
      <c r="I83" s="218">
        <v>638.18333333333317</v>
      </c>
      <c r="J83" s="218">
        <v>668.08333333333326</v>
      </c>
      <c r="K83" s="218">
        <v>675.86666666666679</v>
      </c>
      <c r="L83" s="218">
        <v>683.0333333333333</v>
      </c>
      <c r="M83" s="219">
        <v>668.7</v>
      </c>
      <c r="N83" s="219">
        <v>653.75</v>
      </c>
      <c r="O83" s="219">
        <v>9964000</v>
      </c>
      <c r="P83" s="220">
        <v>4.0300689079139695E-2</v>
      </c>
    </row>
    <row r="84" spans="1:16" ht="12.75" customHeight="1">
      <c r="A84" s="212">
        <v>74</v>
      </c>
      <c r="B84" s="224" t="s">
        <v>47</v>
      </c>
      <c r="C84" s="216" t="s">
        <v>120</v>
      </c>
      <c r="D84" s="217">
        <v>45533</v>
      </c>
      <c r="E84" s="216">
        <v>2580.3000000000002</v>
      </c>
      <c r="F84" s="216">
        <v>2593.5333333333333</v>
      </c>
      <c r="G84" s="218">
        <v>2535.1666666666665</v>
      </c>
      <c r="H84" s="218">
        <v>2490.0333333333333</v>
      </c>
      <c r="I84" s="218">
        <v>2431.6666666666665</v>
      </c>
      <c r="J84" s="218">
        <v>2638.6666666666665</v>
      </c>
      <c r="K84" s="218">
        <v>2697.0333333333333</v>
      </c>
      <c r="L84" s="218">
        <v>2742.1666666666665</v>
      </c>
      <c r="M84" s="219">
        <v>2651.9</v>
      </c>
      <c r="N84" s="219">
        <v>2548.4</v>
      </c>
      <c r="O84" s="219">
        <v>8628000</v>
      </c>
      <c r="P84" s="220">
        <v>8.5044172666394191E-2</v>
      </c>
    </row>
    <row r="85" spans="1:16" ht="12.75" customHeight="1">
      <c r="A85" s="212">
        <v>75</v>
      </c>
      <c r="B85" s="224" t="s">
        <v>82</v>
      </c>
      <c r="C85" s="216" t="s">
        <v>121</v>
      </c>
      <c r="D85" s="217">
        <v>45533</v>
      </c>
      <c r="E85" s="216">
        <v>607.4</v>
      </c>
      <c r="F85" s="216">
        <v>607.33333333333337</v>
      </c>
      <c r="G85" s="218">
        <v>595.06666666666672</v>
      </c>
      <c r="H85" s="218">
        <v>582.73333333333335</v>
      </c>
      <c r="I85" s="218">
        <v>570.4666666666667</v>
      </c>
      <c r="J85" s="218">
        <v>619.66666666666674</v>
      </c>
      <c r="K85" s="218">
        <v>631.93333333333339</v>
      </c>
      <c r="L85" s="218">
        <v>644.26666666666677</v>
      </c>
      <c r="M85" s="219">
        <v>619.6</v>
      </c>
      <c r="N85" s="219">
        <v>595</v>
      </c>
      <c r="O85" s="219">
        <v>10912500</v>
      </c>
      <c r="P85" s="220">
        <v>9.2615769712140181E-2</v>
      </c>
    </row>
    <row r="86" spans="1:16" ht="12.75" customHeight="1">
      <c r="A86" s="212">
        <v>76</v>
      </c>
      <c r="B86" s="224" t="s">
        <v>40</v>
      </c>
      <c r="C86" s="223" t="s">
        <v>122</v>
      </c>
      <c r="D86" s="217">
        <v>45533</v>
      </c>
      <c r="E86" s="216">
        <v>4730.1000000000004</v>
      </c>
      <c r="F86" s="216">
        <v>4737.0666666666666</v>
      </c>
      <c r="G86" s="218">
        <v>4694.1333333333332</v>
      </c>
      <c r="H86" s="218">
        <v>4658.166666666667</v>
      </c>
      <c r="I86" s="218">
        <v>4615.2333333333336</v>
      </c>
      <c r="J86" s="218">
        <v>4773.0333333333328</v>
      </c>
      <c r="K86" s="218">
        <v>4815.9666666666653</v>
      </c>
      <c r="L86" s="218">
        <v>4851.9333333333325</v>
      </c>
      <c r="M86" s="219">
        <v>4780</v>
      </c>
      <c r="N86" s="219">
        <v>4701.1000000000004</v>
      </c>
      <c r="O86" s="219">
        <v>13579800</v>
      </c>
      <c r="P86" s="220">
        <v>6.7164842985499512E-3</v>
      </c>
    </row>
    <row r="87" spans="1:16" ht="12.75" customHeight="1">
      <c r="A87" s="212">
        <v>77</v>
      </c>
      <c r="B87" s="224" t="s">
        <v>40</v>
      </c>
      <c r="C87" s="216" t="s">
        <v>123</v>
      </c>
      <c r="D87" s="217">
        <v>45533</v>
      </c>
      <c r="E87" s="216">
        <v>1802.35</v>
      </c>
      <c r="F87" s="216">
        <v>1806.7</v>
      </c>
      <c r="G87" s="218">
        <v>1791.65</v>
      </c>
      <c r="H87" s="218">
        <v>1780.95</v>
      </c>
      <c r="I87" s="218">
        <v>1765.9</v>
      </c>
      <c r="J87" s="218">
        <v>1817.4</v>
      </c>
      <c r="K87" s="218">
        <v>1832.4499999999998</v>
      </c>
      <c r="L87" s="218">
        <v>1843.15</v>
      </c>
      <c r="M87" s="219">
        <v>1821.75</v>
      </c>
      <c r="N87" s="219">
        <v>1796</v>
      </c>
      <c r="O87" s="219">
        <v>8182500</v>
      </c>
      <c r="P87" s="220">
        <v>9.9358183164650702E-3</v>
      </c>
    </row>
    <row r="88" spans="1:16" ht="12.75" customHeight="1">
      <c r="A88" s="212">
        <v>78</v>
      </c>
      <c r="B88" s="224" t="s">
        <v>85</v>
      </c>
      <c r="C88" s="216" t="s">
        <v>124</v>
      </c>
      <c r="D88" s="217">
        <v>45533</v>
      </c>
      <c r="E88" s="216">
        <v>1596.1</v>
      </c>
      <c r="F88" s="216">
        <v>1593.9666666666665</v>
      </c>
      <c r="G88" s="218">
        <v>1582.2333333333329</v>
      </c>
      <c r="H88" s="218">
        <v>1568.3666666666663</v>
      </c>
      <c r="I88" s="218">
        <v>1556.6333333333328</v>
      </c>
      <c r="J88" s="218">
        <v>1607.833333333333</v>
      </c>
      <c r="K88" s="218">
        <v>1619.5666666666666</v>
      </c>
      <c r="L88" s="218">
        <v>1633.4333333333332</v>
      </c>
      <c r="M88" s="219">
        <v>1605.7</v>
      </c>
      <c r="N88" s="219">
        <v>1580.1</v>
      </c>
      <c r="O88" s="219">
        <v>12943000</v>
      </c>
      <c r="P88" s="220">
        <v>-2.5354488429708503E-2</v>
      </c>
    </row>
    <row r="89" spans="1:16" ht="12.75" customHeight="1">
      <c r="A89" s="212">
        <v>79</v>
      </c>
      <c r="B89" s="224" t="s">
        <v>66</v>
      </c>
      <c r="C89" s="216" t="s">
        <v>125</v>
      </c>
      <c r="D89" s="217">
        <v>45533</v>
      </c>
      <c r="E89" s="216">
        <v>4153.3999999999996</v>
      </c>
      <c r="F89" s="216">
        <v>4164.2666666666664</v>
      </c>
      <c r="G89" s="218">
        <v>4123.1333333333332</v>
      </c>
      <c r="H89" s="218">
        <v>4092.8666666666668</v>
      </c>
      <c r="I89" s="218">
        <v>4051.7333333333336</v>
      </c>
      <c r="J89" s="218">
        <v>4194.5333333333328</v>
      </c>
      <c r="K89" s="218">
        <v>4235.6666666666661</v>
      </c>
      <c r="L89" s="218">
        <v>4265.9333333333325</v>
      </c>
      <c r="M89" s="219">
        <v>4205.3999999999996</v>
      </c>
      <c r="N89" s="219">
        <v>4134</v>
      </c>
      <c r="O89" s="219">
        <v>3127650</v>
      </c>
      <c r="P89" s="220">
        <v>3.1563845050215207E-2</v>
      </c>
    </row>
    <row r="90" spans="1:16" ht="12.75" customHeight="1">
      <c r="A90" s="212">
        <v>80</v>
      </c>
      <c r="B90" s="224" t="s">
        <v>61</v>
      </c>
      <c r="C90" s="216" t="s">
        <v>126</v>
      </c>
      <c r="D90" s="217">
        <v>45533</v>
      </c>
      <c r="E90" s="216">
        <v>1653.75</v>
      </c>
      <c r="F90" s="216">
        <v>1657.05</v>
      </c>
      <c r="G90" s="218">
        <v>1648.1</v>
      </c>
      <c r="H90" s="218">
        <v>1642.45</v>
      </c>
      <c r="I90" s="218">
        <v>1633.5</v>
      </c>
      <c r="J90" s="218">
        <v>1662.6999999999998</v>
      </c>
      <c r="K90" s="218">
        <v>1671.65</v>
      </c>
      <c r="L90" s="218">
        <v>1677.2999999999997</v>
      </c>
      <c r="M90" s="219">
        <v>1666</v>
      </c>
      <c r="N90" s="219">
        <v>1651.4</v>
      </c>
      <c r="O90" s="219">
        <v>188023000</v>
      </c>
      <c r="P90" s="220">
        <v>-2.3499872888739084E-2</v>
      </c>
    </row>
    <row r="91" spans="1:16" ht="12.75" customHeight="1">
      <c r="A91" s="212">
        <v>81</v>
      </c>
      <c r="B91" s="224" t="s">
        <v>66</v>
      </c>
      <c r="C91" s="216" t="s">
        <v>127</v>
      </c>
      <c r="D91" s="217">
        <v>45533</v>
      </c>
      <c r="E91" s="216">
        <v>705.75</v>
      </c>
      <c r="F91" s="216">
        <v>708.48333333333323</v>
      </c>
      <c r="G91" s="218">
        <v>701.96666666666647</v>
      </c>
      <c r="H91" s="218">
        <v>698.18333333333328</v>
      </c>
      <c r="I91" s="218">
        <v>691.66666666666652</v>
      </c>
      <c r="J91" s="218">
        <v>712.26666666666642</v>
      </c>
      <c r="K91" s="218">
        <v>718.78333333333308</v>
      </c>
      <c r="L91" s="218">
        <v>722.56666666666638</v>
      </c>
      <c r="M91" s="219">
        <v>715</v>
      </c>
      <c r="N91" s="219">
        <v>704.7</v>
      </c>
      <c r="O91" s="219">
        <v>26504500</v>
      </c>
      <c r="P91" s="220">
        <v>2.6148801158383375E-2</v>
      </c>
    </row>
    <row r="92" spans="1:16" ht="12.75" customHeight="1">
      <c r="A92" s="212">
        <v>82</v>
      </c>
      <c r="B92" s="224" t="s">
        <v>54</v>
      </c>
      <c r="C92" s="216" t="s">
        <v>128</v>
      </c>
      <c r="D92" s="217">
        <v>45533</v>
      </c>
      <c r="E92" s="216">
        <v>5231.3999999999996</v>
      </c>
      <c r="F92" s="216">
        <v>5238.45</v>
      </c>
      <c r="G92" s="218">
        <v>5207.0999999999995</v>
      </c>
      <c r="H92" s="218">
        <v>5182.7999999999993</v>
      </c>
      <c r="I92" s="218">
        <v>5151.4499999999989</v>
      </c>
      <c r="J92" s="218">
        <v>5262.75</v>
      </c>
      <c r="K92" s="218">
        <v>5294.1</v>
      </c>
      <c r="L92" s="218">
        <v>5318.4000000000005</v>
      </c>
      <c r="M92" s="219">
        <v>5269.8</v>
      </c>
      <c r="N92" s="219">
        <v>5214.1499999999996</v>
      </c>
      <c r="O92" s="219">
        <v>4446300</v>
      </c>
      <c r="P92" s="220">
        <v>1.3609629325673642E-2</v>
      </c>
    </row>
    <row r="93" spans="1:16" ht="12.75" customHeight="1">
      <c r="A93" s="212">
        <v>83</v>
      </c>
      <c r="B93" s="224" t="s">
        <v>129</v>
      </c>
      <c r="C93" s="216" t="s">
        <v>130</v>
      </c>
      <c r="D93" s="217">
        <v>45533</v>
      </c>
      <c r="E93" s="216">
        <v>624.35</v>
      </c>
      <c r="F93" s="216">
        <v>623.06666666666672</v>
      </c>
      <c r="G93" s="218">
        <v>617.33333333333348</v>
      </c>
      <c r="H93" s="218">
        <v>610.31666666666672</v>
      </c>
      <c r="I93" s="218">
        <v>604.58333333333348</v>
      </c>
      <c r="J93" s="218">
        <v>630.08333333333348</v>
      </c>
      <c r="K93" s="218">
        <v>635.81666666666683</v>
      </c>
      <c r="L93" s="218">
        <v>642.83333333333348</v>
      </c>
      <c r="M93" s="219">
        <v>628.79999999999995</v>
      </c>
      <c r="N93" s="219">
        <v>616.04999999999995</v>
      </c>
      <c r="O93" s="219">
        <v>42320600</v>
      </c>
      <c r="P93" s="220">
        <v>-3.6433762590845339E-2</v>
      </c>
    </row>
    <row r="94" spans="1:16" ht="12.75" customHeight="1">
      <c r="A94" s="212">
        <v>84</v>
      </c>
      <c r="B94" s="224" t="s">
        <v>129</v>
      </c>
      <c r="C94" s="222" t="s">
        <v>131</v>
      </c>
      <c r="D94" s="217">
        <v>45533</v>
      </c>
      <c r="E94" s="216">
        <v>304.25</v>
      </c>
      <c r="F94" s="216">
        <v>303.75</v>
      </c>
      <c r="G94" s="218">
        <v>301</v>
      </c>
      <c r="H94" s="218">
        <v>297.75</v>
      </c>
      <c r="I94" s="218">
        <v>295</v>
      </c>
      <c r="J94" s="218">
        <v>307</v>
      </c>
      <c r="K94" s="218">
        <v>309.75</v>
      </c>
      <c r="L94" s="218">
        <v>313</v>
      </c>
      <c r="M94" s="219">
        <v>306.5</v>
      </c>
      <c r="N94" s="219">
        <v>300.5</v>
      </c>
      <c r="O94" s="219">
        <v>36085050</v>
      </c>
      <c r="P94" s="220">
        <v>-2.484961329132054E-2</v>
      </c>
    </row>
    <row r="95" spans="1:16" ht="12.75" customHeight="1">
      <c r="A95" s="212">
        <v>85</v>
      </c>
      <c r="B95" s="224" t="s">
        <v>82</v>
      </c>
      <c r="C95" s="216" t="s">
        <v>132</v>
      </c>
      <c r="D95" s="217">
        <v>45533</v>
      </c>
      <c r="E95" s="216">
        <v>378.05</v>
      </c>
      <c r="F95" s="216">
        <v>380.16666666666669</v>
      </c>
      <c r="G95" s="218">
        <v>372.93333333333339</v>
      </c>
      <c r="H95" s="218">
        <v>367.81666666666672</v>
      </c>
      <c r="I95" s="218">
        <v>360.58333333333343</v>
      </c>
      <c r="J95" s="218">
        <v>385.28333333333336</v>
      </c>
      <c r="K95" s="218">
        <v>392.51666666666659</v>
      </c>
      <c r="L95" s="218">
        <v>397.63333333333333</v>
      </c>
      <c r="M95" s="219">
        <v>387.4</v>
      </c>
      <c r="N95" s="219">
        <v>375.05</v>
      </c>
      <c r="O95" s="219">
        <v>58115475</v>
      </c>
      <c r="P95" s="220">
        <v>-2.274662035618211E-2</v>
      </c>
    </row>
    <row r="96" spans="1:16" ht="12.75" customHeight="1">
      <c r="A96" s="212">
        <v>86</v>
      </c>
      <c r="B96" s="224" t="s">
        <v>57</v>
      </c>
      <c r="C96" s="216" t="s">
        <v>133</v>
      </c>
      <c r="D96" s="217">
        <v>45533</v>
      </c>
      <c r="E96" s="216">
        <v>2752.2</v>
      </c>
      <c r="F96" s="216">
        <v>2747.7333333333336</v>
      </c>
      <c r="G96" s="218">
        <v>2735.7666666666673</v>
      </c>
      <c r="H96" s="218">
        <v>2719.3333333333339</v>
      </c>
      <c r="I96" s="218">
        <v>2707.3666666666677</v>
      </c>
      <c r="J96" s="218">
        <v>2764.166666666667</v>
      </c>
      <c r="K96" s="218">
        <v>2776.1333333333332</v>
      </c>
      <c r="L96" s="218">
        <v>2792.5666666666666</v>
      </c>
      <c r="M96" s="219">
        <v>2759.7</v>
      </c>
      <c r="N96" s="219">
        <v>2731.3</v>
      </c>
      <c r="O96" s="219">
        <v>15084000</v>
      </c>
      <c r="P96" s="220">
        <v>-3.3301617507136062E-3</v>
      </c>
    </row>
    <row r="97" spans="1:16" ht="12.75" customHeight="1">
      <c r="A97" s="212">
        <v>87</v>
      </c>
      <c r="B97" s="224" t="s">
        <v>61</v>
      </c>
      <c r="C97" s="216" t="s">
        <v>134</v>
      </c>
      <c r="D97" s="217">
        <v>45533</v>
      </c>
      <c r="E97" s="216">
        <v>1167.1500000000001</v>
      </c>
      <c r="F97" s="216">
        <v>1169.3833333333334</v>
      </c>
      <c r="G97" s="218">
        <v>1162.0166666666669</v>
      </c>
      <c r="H97" s="218">
        <v>1156.8833333333334</v>
      </c>
      <c r="I97" s="218">
        <v>1149.5166666666669</v>
      </c>
      <c r="J97" s="218">
        <v>1174.5166666666669</v>
      </c>
      <c r="K97" s="218">
        <v>1181.8833333333332</v>
      </c>
      <c r="L97" s="218">
        <v>1187.0166666666669</v>
      </c>
      <c r="M97" s="219">
        <v>1176.75</v>
      </c>
      <c r="N97" s="219">
        <v>1164.25</v>
      </c>
      <c r="O97" s="219">
        <v>94955700</v>
      </c>
      <c r="P97" s="220">
        <v>-1.5502188159986066E-2</v>
      </c>
    </row>
    <row r="98" spans="1:16" ht="12.75" customHeight="1">
      <c r="A98" s="212">
        <v>88</v>
      </c>
      <c r="B98" s="224" t="s">
        <v>66</v>
      </c>
      <c r="C98" s="216" t="s">
        <v>135</v>
      </c>
      <c r="D98" s="217">
        <v>45533</v>
      </c>
      <c r="E98" s="216">
        <v>1974.8</v>
      </c>
      <c r="F98" s="216">
        <v>1980.0666666666666</v>
      </c>
      <c r="G98" s="218">
        <v>1964.1833333333332</v>
      </c>
      <c r="H98" s="218">
        <v>1953.5666666666666</v>
      </c>
      <c r="I98" s="218">
        <v>1937.6833333333332</v>
      </c>
      <c r="J98" s="218">
        <v>1990.6833333333332</v>
      </c>
      <c r="K98" s="218">
        <v>2006.5666666666664</v>
      </c>
      <c r="L98" s="218">
        <v>2017.1833333333332</v>
      </c>
      <c r="M98" s="219">
        <v>1995.95</v>
      </c>
      <c r="N98" s="219">
        <v>1969.45</v>
      </c>
      <c r="O98" s="219">
        <v>4173500</v>
      </c>
      <c r="P98" s="220">
        <v>5.0571944611679711E-3</v>
      </c>
    </row>
    <row r="99" spans="1:16" ht="12.75" customHeight="1">
      <c r="A99" s="212">
        <v>89</v>
      </c>
      <c r="B99" s="224" t="s">
        <v>66</v>
      </c>
      <c r="C99" s="216" t="s">
        <v>136</v>
      </c>
      <c r="D99" s="217">
        <v>45533</v>
      </c>
      <c r="E99" s="216">
        <v>742.7</v>
      </c>
      <c r="F99" s="216">
        <v>742.88333333333321</v>
      </c>
      <c r="G99" s="218">
        <v>738.11666666666645</v>
      </c>
      <c r="H99" s="218">
        <v>733.53333333333319</v>
      </c>
      <c r="I99" s="218">
        <v>728.76666666666642</v>
      </c>
      <c r="J99" s="218">
        <v>747.46666666666647</v>
      </c>
      <c r="K99" s="218">
        <v>752.23333333333335</v>
      </c>
      <c r="L99" s="218">
        <v>756.81666666666649</v>
      </c>
      <c r="M99" s="219">
        <v>747.65</v>
      </c>
      <c r="N99" s="219">
        <v>738.3</v>
      </c>
      <c r="O99" s="219">
        <v>10284000</v>
      </c>
      <c r="P99" s="220">
        <v>6.1637804520105668E-3</v>
      </c>
    </row>
    <row r="100" spans="1:16" ht="12.75" customHeight="1">
      <c r="A100" s="212">
        <v>90</v>
      </c>
      <c r="B100" s="224" t="s">
        <v>77</v>
      </c>
      <c r="C100" s="216" t="s">
        <v>137</v>
      </c>
      <c r="D100" s="217">
        <v>45533</v>
      </c>
      <c r="E100" s="216">
        <v>16.22</v>
      </c>
      <c r="F100" s="216">
        <v>16.27</v>
      </c>
      <c r="G100" s="218">
        <v>16.079999999999998</v>
      </c>
      <c r="H100" s="218">
        <v>15.939999999999998</v>
      </c>
      <c r="I100" s="218">
        <v>15.749999999999996</v>
      </c>
      <c r="J100" s="218">
        <v>16.41</v>
      </c>
      <c r="K100" s="218">
        <v>16.600000000000005</v>
      </c>
      <c r="L100" s="218">
        <v>16.740000000000002</v>
      </c>
      <c r="M100" s="219">
        <v>16.46</v>
      </c>
      <c r="N100" s="219">
        <v>16.13</v>
      </c>
      <c r="O100" s="219">
        <v>4746560000</v>
      </c>
      <c r="P100" s="220">
        <v>4.1209372382104807E-3</v>
      </c>
    </row>
    <row r="101" spans="1:16" ht="12.75" customHeight="1">
      <c r="A101" s="212">
        <v>91</v>
      </c>
      <c r="B101" s="224" t="s">
        <v>66</v>
      </c>
      <c r="C101" s="216" t="s">
        <v>138</v>
      </c>
      <c r="D101" s="217">
        <v>45533</v>
      </c>
      <c r="E101" s="216">
        <v>108.53</v>
      </c>
      <c r="F101" s="216">
        <v>108.55333333333333</v>
      </c>
      <c r="G101" s="218">
        <v>107.53666666666666</v>
      </c>
      <c r="H101" s="218">
        <v>106.54333333333334</v>
      </c>
      <c r="I101" s="218">
        <v>105.52666666666667</v>
      </c>
      <c r="J101" s="218">
        <v>109.54666666666665</v>
      </c>
      <c r="K101" s="218">
        <v>110.56333333333333</v>
      </c>
      <c r="L101" s="218">
        <v>111.55666666666664</v>
      </c>
      <c r="M101" s="219">
        <v>109.57</v>
      </c>
      <c r="N101" s="219">
        <v>107.56</v>
      </c>
      <c r="O101" s="219">
        <v>131635000</v>
      </c>
      <c r="P101" s="220">
        <v>-4.3491415172831104E-3</v>
      </c>
    </row>
    <row r="102" spans="1:16" ht="12.75" customHeight="1">
      <c r="A102" s="212">
        <v>92</v>
      </c>
      <c r="B102" s="224" t="s">
        <v>61</v>
      </c>
      <c r="C102" s="222" t="s">
        <v>139</v>
      </c>
      <c r="D102" s="217">
        <v>45533</v>
      </c>
      <c r="E102" s="216">
        <v>72.83</v>
      </c>
      <c r="F102" s="216">
        <v>73.013333333333335</v>
      </c>
      <c r="G102" s="218">
        <v>72.226666666666674</v>
      </c>
      <c r="H102" s="218">
        <v>71.623333333333335</v>
      </c>
      <c r="I102" s="218">
        <v>70.836666666666673</v>
      </c>
      <c r="J102" s="218">
        <v>73.616666666666674</v>
      </c>
      <c r="K102" s="218">
        <v>74.403333333333336</v>
      </c>
      <c r="L102" s="218">
        <v>75.006666666666675</v>
      </c>
      <c r="M102" s="219">
        <v>73.8</v>
      </c>
      <c r="N102" s="219">
        <v>72.41</v>
      </c>
      <c r="O102" s="219">
        <v>512250000</v>
      </c>
      <c r="P102" s="220">
        <v>1.6718974569559734E-3</v>
      </c>
    </row>
    <row r="103" spans="1:16" ht="12.75" customHeight="1">
      <c r="A103" s="212">
        <v>93</v>
      </c>
      <c r="B103" s="224" t="s">
        <v>185</v>
      </c>
      <c r="C103" s="216" t="s">
        <v>140</v>
      </c>
      <c r="D103" s="217">
        <v>45533</v>
      </c>
      <c r="E103" s="216">
        <v>193.58</v>
      </c>
      <c r="F103" s="216">
        <v>194.93333333333337</v>
      </c>
      <c r="G103" s="218">
        <v>191.86666666666673</v>
      </c>
      <c r="H103" s="218">
        <v>190.15333333333336</v>
      </c>
      <c r="I103" s="218">
        <v>187.08666666666673</v>
      </c>
      <c r="J103" s="218">
        <v>196.64666666666673</v>
      </c>
      <c r="K103" s="218">
        <v>199.7133333333334</v>
      </c>
      <c r="L103" s="218">
        <v>201.42666666666673</v>
      </c>
      <c r="M103" s="219">
        <v>198</v>
      </c>
      <c r="N103" s="219">
        <v>193.22</v>
      </c>
      <c r="O103" s="219">
        <v>75123750</v>
      </c>
      <c r="P103" s="220">
        <v>6.4811093247588427E-3</v>
      </c>
    </row>
    <row r="104" spans="1:16" ht="12.75" customHeight="1">
      <c r="A104" s="212">
        <v>94</v>
      </c>
      <c r="B104" s="224" t="s">
        <v>82</v>
      </c>
      <c r="C104" s="223" t="s">
        <v>141</v>
      </c>
      <c r="D104" s="217">
        <v>45533</v>
      </c>
      <c r="E104" s="216">
        <v>538.35</v>
      </c>
      <c r="F104" s="216">
        <v>539.81666666666672</v>
      </c>
      <c r="G104" s="218">
        <v>532.03333333333342</v>
      </c>
      <c r="H104" s="218">
        <v>525.7166666666667</v>
      </c>
      <c r="I104" s="218">
        <v>517.93333333333339</v>
      </c>
      <c r="J104" s="218">
        <v>546.13333333333344</v>
      </c>
      <c r="K104" s="218">
        <v>553.91666666666674</v>
      </c>
      <c r="L104" s="218">
        <v>560.23333333333346</v>
      </c>
      <c r="M104" s="219">
        <v>547.6</v>
      </c>
      <c r="N104" s="219">
        <v>533.5</v>
      </c>
      <c r="O104" s="219">
        <v>11367125</v>
      </c>
      <c r="P104" s="220">
        <v>1.7101377952755906E-2</v>
      </c>
    </row>
    <row r="105" spans="1:16" ht="12.75" customHeight="1">
      <c r="A105" s="212">
        <v>95</v>
      </c>
      <c r="B105" s="224" t="s">
        <v>114</v>
      </c>
      <c r="C105" s="216" t="s">
        <v>142</v>
      </c>
      <c r="D105" s="217">
        <v>45533</v>
      </c>
      <c r="E105" s="216">
        <v>621.9</v>
      </c>
      <c r="F105" s="216">
        <v>623.61666666666667</v>
      </c>
      <c r="G105" s="218">
        <v>615.23333333333335</v>
      </c>
      <c r="H105" s="218">
        <v>608.56666666666672</v>
      </c>
      <c r="I105" s="218">
        <v>600.18333333333339</v>
      </c>
      <c r="J105" s="218">
        <v>630.2833333333333</v>
      </c>
      <c r="K105" s="218">
        <v>638.66666666666674</v>
      </c>
      <c r="L105" s="218">
        <v>645.33333333333326</v>
      </c>
      <c r="M105" s="219">
        <v>632</v>
      </c>
      <c r="N105" s="219">
        <v>616.95000000000005</v>
      </c>
      <c r="O105" s="219">
        <v>19967000</v>
      </c>
      <c r="P105" s="220">
        <v>3.247324060189255E-2</v>
      </c>
    </row>
    <row r="106" spans="1:16" ht="12.75" customHeight="1">
      <c r="A106" s="212">
        <v>96</v>
      </c>
      <c r="B106" s="224" t="s">
        <v>47</v>
      </c>
      <c r="C106" s="223" t="s">
        <v>143</v>
      </c>
      <c r="D106" s="217">
        <v>45533</v>
      </c>
      <c r="E106" s="216">
        <v>367.95</v>
      </c>
      <c r="F106" s="216">
        <v>368.86666666666662</v>
      </c>
      <c r="G106" s="218">
        <v>365.78333333333325</v>
      </c>
      <c r="H106" s="218">
        <v>363.61666666666662</v>
      </c>
      <c r="I106" s="218">
        <v>360.53333333333325</v>
      </c>
      <c r="J106" s="218">
        <v>371.03333333333325</v>
      </c>
      <c r="K106" s="218">
        <v>374.11666666666662</v>
      </c>
      <c r="L106" s="218">
        <v>376.28333333333325</v>
      </c>
      <c r="M106" s="219">
        <v>371.95</v>
      </c>
      <c r="N106" s="219">
        <v>366.7</v>
      </c>
      <c r="O106" s="219">
        <v>21941400</v>
      </c>
      <c r="P106" s="220">
        <v>-9.9450405652970423E-3</v>
      </c>
    </row>
    <row r="107" spans="1:16" ht="12.75" customHeight="1">
      <c r="A107" s="212">
        <v>97</v>
      </c>
      <c r="B107" s="224" t="s">
        <v>57</v>
      </c>
      <c r="C107" s="221" t="s">
        <v>144</v>
      </c>
      <c r="D107" s="217">
        <v>45533</v>
      </c>
      <c r="E107" s="216">
        <v>2742</v>
      </c>
      <c r="F107" s="216">
        <v>2747.3333333333335</v>
      </c>
      <c r="G107" s="218">
        <v>2694.666666666667</v>
      </c>
      <c r="H107" s="218">
        <v>2647.3333333333335</v>
      </c>
      <c r="I107" s="218">
        <v>2594.666666666667</v>
      </c>
      <c r="J107" s="218">
        <v>2794.666666666667</v>
      </c>
      <c r="K107" s="218">
        <v>2847.3333333333339</v>
      </c>
      <c r="L107" s="218">
        <v>2894.666666666667</v>
      </c>
      <c r="M107" s="219">
        <v>2800</v>
      </c>
      <c r="N107" s="219">
        <v>2700</v>
      </c>
      <c r="O107" s="219">
        <v>1844400</v>
      </c>
      <c r="P107" s="220">
        <v>-8.0671184252984838E-3</v>
      </c>
    </row>
    <row r="108" spans="1:16" ht="12.75" customHeight="1">
      <c r="A108" s="212">
        <v>98</v>
      </c>
      <c r="B108" s="224" t="s">
        <v>114</v>
      </c>
      <c r="C108" s="223" t="s">
        <v>145</v>
      </c>
      <c r="D108" s="217">
        <v>45533</v>
      </c>
      <c r="E108" s="216">
        <v>4309.7</v>
      </c>
      <c r="F108" s="216">
        <v>4312.95</v>
      </c>
      <c r="G108" s="218">
        <v>4289.5</v>
      </c>
      <c r="H108" s="218">
        <v>4269.3</v>
      </c>
      <c r="I108" s="218">
        <v>4245.8500000000004</v>
      </c>
      <c r="J108" s="218">
        <v>4333.1499999999996</v>
      </c>
      <c r="K108" s="218">
        <v>4356.5999999999985</v>
      </c>
      <c r="L108" s="218">
        <v>4376.7999999999993</v>
      </c>
      <c r="M108" s="219">
        <v>4336.3999999999996</v>
      </c>
      <c r="N108" s="219">
        <v>4292.75</v>
      </c>
      <c r="O108" s="219">
        <v>6184200</v>
      </c>
      <c r="P108" s="220">
        <v>1.737242128121607E-2</v>
      </c>
    </row>
    <row r="109" spans="1:16" ht="12.75" customHeight="1">
      <c r="A109" s="212">
        <v>99</v>
      </c>
      <c r="B109" s="224" t="s">
        <v>61</v>
      </c>
      <c r="C109" s="216" t="s">
        <v>146</v>
      </c>
      <c r="D109" s="217">
        <v>45533</v>
      </c>
      <c r="E109" s="216">
        <v>1354.5</v>
      </c>
      <c r="F109" s="216">
        <v>1355.0166666666667</v>
      </c>
      <c r="G109" s="218">
        <v>1343.9333333333334</v>
      </c>
      <c r="H109" s="218">
        <v>1333.3666666666668</v>
      </c>
      <c r="I109" s="218">
        <v>1322.2833333333335</v>
      </c>
      <c r="J109" s="218">
        <v>1365.5833333333333</v>
      </c>
      <c r="K109" s="218">
        <v>1376.6666666666667</v>
      </c>
      <c r="L109" s="218">
        <v>1387.2333333333331</v>
      </c>
      <c r="M109" s="219">
        <v>1366.1</v>
      </c>
      <c r="N109" s="219">
        <v>1344.45</v>
      </c>
      <c r="O109" s="219">
        <v>31512000</v>
      </c>
      <c r="P109" s="220">
        <v>1.6909771524461083E-2</v>
      </c>
    </row>
    <row r="110" spans="1:16" ht="12.75" customHeight="1">
      <c r="A110" s="212">
        <v>100</v>
      </c>
      <c r="B110" s="224" t="s">
        <v>77</v>
      </c>
      <c r="C110" s="216" t="s">
        <v>147</v>
      </c>
      <c r="D110" s="217">
        <v>45533</v>
      </c>
      <c r="E110" s="216">
        <v>416.95</v>
      </c>
      <c r="F110" s="216">
        <v>419.05</v>
      </c>
      <c r="G110" s="218">
        <v>414.25</v>
      </c>
      <c r="H110" s="218">
        <v>411.55</v>
      </c>
      <c r="I110" s="218">
        <v>406.75</v>
      </c>
      <c r="J110" s="218">
        <v>421.75</v>
      </c>
      <c r="K110" s="218">
        <v>426.55000000000007</v>
      </c>
      <c r="L110" s="218">
        <v>429.25</v>
      </c>
      <c r="M110" s="219">
        <v>423.85</v>
      </c>
      <c r="N110" s="219">
        <v>416.35</v>
      </c>
      <c r="O110" s="219">
        <v>87359600</v>
      </c>
      <c r="P110" s="220">
        <v>-2.9491656965463719E-3</v>
      </c>
    </row>
    <row r="111" spans="1:16" ht="12.75" customHeight="1">
      <c r="A111" s="212">
        <v>101</v>
      </c>
      <c r="B111" s="224" t="s">
        <v>85</v>
      </c>
      <c r="C111" s="216" t="s">
        <v>148</v>
      </c>
      <c r="D111" s="217">
        <v>45533</v>
      </c>
      <c r="E111" s="216">
        <v>1779.2</v>
      </c>
      <c r="F111" s="216">
        <v>1776.4833333333333</v>
      </c>
      <c r="G111" s="218">
        <v>1766.9666666666667</v>
      </c>
      <c r="H111" s="218">
        <v>1754.7333333333333</v>
      </c>
      <c r="I111" s="218">
        <v>1745.2166666666667</v>
      </c>
      <c r="J111" s="218">
        <v>1788.7166666666667</v>
      </c>
      <c r="K111" s="218">
        <v>1798.2333333333336</v>
      </c>
      <c r="L111" s="218">
        <v>1810.4666666666667</v>
      </c>
      <c r="M111" s="219">
        <v>1786</v>
      </c>
      <c r="N111" s="219">
        <v>1764.25</v>
      </c>
      <c r="O111" s="219">
        <v>44132800</v>
      </c>
      <c r="P111" s="220">
        <v>-2.4706745516101372E-2</v>
      </c>
    </row>
    <row r="112" spans="1:16" ht="12.75" customHeight="1">
      <c r="A112" s="212">
        <v>102</v>
      </c>
      <c r="B112" s="224" t="s">
        <v>82</v>
      </c>
      <c r="C112" s="216" t="s">
        <v>150</v>
      </c>
      <c r="D112" s="217">
        <v>45533</v>
      </c>
      <c r="E112" s="216">
        <v>169.88</v>
      </c>
      <c r="F112" s="216">
        <v>171.15666666666667</v>
      </c>
      <c r="G112" s="218">
        <v>168.30333333333334</v>
      </c>
      <c r="H112" s="218">
        <v>166.72666666666669</v>
      </c>
      <c r="I112" s="218">
        <v>163.87333333333336</v>
      </c>
      <c r="J112" s="218">
        <v>172.73333333333332</v>
      </c>
      <c r="K112" s="218">
        <v>175.58666666666662</v>
      </c>
      <c r="L112" s="218">
        <v>177.1633333333333</v>
      </c>
      <c r="M112" s="219">
        <v>174.01</v>
      </c>
      <c r="N112" s="219">
        <v>169.58</v>
      </c>
      <c r="O112" s="219">
        <v>196457625</v>
      </c>
      <c r="P112" s="220">
        <v>1.0681637519872815E-3</v>
      </c>
    </row>
    <row r="113" spans="1:16" ht="12.75" customHeight="1">
      <c r="A113" s="212">
        <v>103</v>
      </c>
      <c r="B113" s="224" t="s">
        <v>42</v>
      </c>
      <c r="C113" s="216" t="s">
        <v>151</v>
      </c>
      <c r="D113" s="217">
        <v>45533</v>
      </c>
      <c r="E113" s="216">
        <v>1366.65</v>
      </c>
      <c r="F113" s="216">
        <v>1374.1833333333334</v>
      </c>
      <c r="G113" s="218">
        <v>1353.7166666666667</v>
      </c>
      <c r="H113" s="218">
        <v>1340.7833333333333</v>
      </c>
      <c r="I113" s="218">
        <v>1320.3166666666666</v>
      </c>
      <c r="J113" s="218">
        <v>1387.1166666666668</v>
      </c>
      <c r="K113" s="218">
        <v>1407.5833333333335</v>
      </c>
      <c r="L113" s="218">
        <v>1420.5166666666669</v>
      </c>
      <c r="M113" s="219">
        <v>1394.65</v>
      </c>
      <c r="N113" s="219">
        <v>1361.25</v>
      </c>
      <c r="O113" s="219">
        <v>2477150</v>
      </c>
      <c r="P113" s="220">
        <v>1.8167245524979964E-2</v>
      </c>
    </row>
    <row r="114" spans="1:16" ht="12.75" customHeight="1">
      <c r="A114" s="212">
        <v>104</v>
      </c>
      <c r="B114" s="224" t="s">
        <v>114</v>
      </c>
      <c r="C114" s="223" t="s">
        <v>152</v>
      </c>
      <c r="D114" s="217">
        <v>45533</v>
      </c>
      <c r="E114" s="216">
        <v>926.8</v>
      </c>
      <c r="F114" s="216">
        <v>926.75</v>
      </c>
      <c r="G114" s="218">
        <v>918.6</v>
      </c>
      <c r="H114" s="218">
        <v>910.4</v>
      </c>
      <c r="I114" s="218">
        <v>902.25</v>
      </c>
      <c r="J114" s="218">
        <v>934.95</v>
      </c>
      <c r="K114" s="218">
        <v>943.10000000000014</v>
      </c>
      <c r="L114" s="218">
        <v>951.30000000000007</v>
      </c>
      <c r="M114" s="219">
        <v>934.9</v>
      </c>
      <c r="N114" s="219">
        <v>918.55</v>
      </c>
      <c r="O114" s="219">
        <v>21483875</v>
      </c>
      <c r="P114" s="220">
        <v>6.1129676420246151E-4</v>
      </c>
    </row>
    <row r="115" spans="1:16" ht="12.75" customHeight="1">
      <c r="A115" s="212">
        <v>105</v>
      </c>
      <c r="B115" s="224" t="s">
        <v>57</v>
      </c>
      <c r="C115" s="216" t="s">
        <v>153</v>
      </c>
      <c r="D115" s="217">
        <v>45533</v>
      </c>
      <c r="E115" s="216">
        <v>496.9</v>
      </c>
      <c r="F115" s="216">
        <v>496.60000000000008</v>
      </c>
      <c r="G115" s="218">
        <v>494.40000000000015</v>
      </c>
      <c r="H115" s="218">
        <v>491.90000000000009</v>
      </c>
      <c r="I115" s="218">
        <v>489.70000000000016</v>
      </c>
      <c r="J115" s="218">
        <v>499.10000000000014</v>
      </c>
      <c r="K115" s="218">
        <v>501.30000000000007</v>
      </c>
      <c r="L115" s="218">
        <v>503.80000000000013</v>
      </c>
      <c r="M115" s="219">
        <v>498.8</v>
      </c>
      <c r="N115" s="219">
        <v>494.1</v>
      </c>
      <c r="O115" s="219">
        <v>111249600</v>
      </c>
      <c r="P115" s="220">
        <v>-1.148722614765635E-2</v>
      </c>
    </row>
    <row r="116" spans="1:16" ht="12.75" customHeight="1">
      <c r="A116" s="212">
        <v>106</v>
      </c>
      <c r="B116" s="224" t="s">
        <v>129</v>
      </c>
      <c r="C116" s="216" t="s">
        <v>154</v>
      </c>
      <c r="D116" s="217">
        <v>45533</v>
      </c>
      <c r="E116" s="216">
        <v>918.95</v>
      </c>
      <c r="F116" s="216">
        <v>925.19999999999993</v>
      </c>
      <c r="G116" s="218">
        <v>909.39999999999986</v>
      </c>
      <c r="H116" s="218">
        <v>899.84999999999991</v>
      </c>
      <c r="I116" s="218">
        <v>884.04999999999984</v>
      </c>
      <c r="J116" s="218">
        <v>934.74999999999989</v>
      </c>
      <c r="K116" s="218">
        <v>950.54999999999984</v>
      </c>
      <c r="L116" s="218">
        <v>960.09999999999991</v>
      </c>
      <c r="M116" s="219">
        <v>941</v>
      </c>
      <c r="N116" s="219">
        <v>915.65</v>
      </c>
      <c r="O116" s="219">
        <v>15788750</v>
      </c>
      <c r="P116" s="220">
        <v>2.3012220282494843E-3</v>
      </c>
    </row>
    <row r="117" spans="1:16" ht="12.75" customHeight="1">
      <c r="A117" s="212">
        <v>107</v>
      </c>
      <c r="B117" s="224" t="s">
        <v>47</v>
      </c>
      <c r="C117" s="216" t="s">
        <v>155</v>
      </c>
      <c r="D117" s="217">
        <v>45533</v>
      </c>
      <c r="E117" s="216">
        <v>4183.1499999999996</v>
      </c>
      <c r="F117" s="216">
        <v>4200.4000000000005</v>
      </c>
      <c r="G117" s="218">
        <v>4147.8000000000011</v>
      </c>
      <c r="H117" s="218">
        <v>4112.4500000000007</v>
      </c>
      <c r="I117" s="218">
        <v>4059.8500000000013</v>
      </c>
      <c r="J117" s="218">
        <v>4235.7500000000009</v>
      </c>
      <c r="K117" s="218">
        <v>4288.3500000000013</v>
      </c>
      <c r="L117" s="218">
        <v>4323.7000000000007</v>
      </c>
      <c r="M117" s="219">
        <v>4253</v>
      </c>
      <c r="N117" s="219">
        <v>4165.05</v>
      </c>
      <c r="O117" s="219">
        <v>796500</v>
      </c>
      <c r="P117" s="220">
        <v>5.3223140495867766E-2</v>
      </c>
    </row>
    <row r="118" spans="1:16" ht="12.75" customHeight="1">
      <c r="A118" s="212">
        <v>108</v>
      </c>
      <c r="B118" s="224" t="s">
        <v>129</v>
      </c>
      <c r="C118" s="221" t="s">
        <v>156</v>
      </c>
      <c r="D118" s="217">
        <v>45533</v>
      </c>
      <c r="E118" s="216">
        <v>910.35</v>
      </c>
      <c r="F118" s="216">
        <v>904.83333333333337</v>
      </c>
      <c r="G118" s="218">
        <v>892.66666666666674</v>
      </c>
      <c r="H118" s="218">
        <v>874.98333333333335</v>
      </c>
      <c r="I118" s="218">
        <v>862.81666666666672</v>
      </c>
      <c r="J118" s="218">
        <v>922.51666666666677</v>
      </c>
      <c r="K118" s="218">
        <v>934.68333333333351</v>
      </c>
      <c r="L118" s="218">
        <v>952.36666666666679</v>
      </c>
      <c r="M118" s="219">
        <v>917</v>
      </c>
      <c r="N118" s="219">
        <v>887.15</v>
      </c>
      <c r="O118" s="219">
        <v>19494675</v>
      </c>
      <c r="P118" s="220">
        <v>4.3841260662136762E-2</v>
      </c>
    </row>
    <row r="119" spans="1:16" ht="12.75" customHeight="1">
      <c r="A119" s="212">
        <v>109</v>
      </c>
      <c r="B119" s="224" t="s">
        <v>57</v>
      </c>
      <c r="C119" s="216" t="s">
        <v>157</v>
      </c>
      <c r="D119" s="217">
        <v>45533</v>
      </c>
      <c r="E119" s="216">
        <v>599.25</v>
      </c>
      <c r="F119" s="216">
        <v>599.69999999999993</v>
      </c>
      <c r="G119" s="218">
        <v>595.54999999999984</v>
      </c>
      <c r="H119" s="218">
        <v>591.84999999999991</v>
      </c>
      <c r="I119" s="218">
        <v>587.69999999999982</v>
      </c>
      <c r="J119" s="218">
        <v>603.39999999999986</v>
      </c>
      <c r="K119" s="218">
        <v>607.54999999999995</v>
      </c>
      <c r="L119" s="218">
        <v>611.24999999999989</v>
      </c>
      <c r="M119" s="219">
        <v>603.85</v>
      </c>
      <c r="N119" s="219">
        <v>596</v>
      </c>
      <c r="O119" s="219">
        <v>22810000</v>
      </c>
      <c r="P119" s="220">
        <v>2.4017957351290684E-2</v>
      </c>
    </row>
    <row r="120" spans="1:16" ht="12.75" customHeight="1">
      <c r="A120" s="212">
        <v>110</v>
      </c>
      <c r="B120" s="224" t="s">
        <v>61</v>
      </c>
      <c r="C120" s="216" t="s">
        <v>158</v>
      </c>
      <c r="D120" s="217">
        <v>45533</v>
      </c>
      <c r="E120" s="216">
        <v>1776.75</v>
      </c>
      <c r="F120" s="216">
        <v>1780.9000000000003</v>
      </c>
      <c r="G120" s="218">
        <v>1769.2500000000007</v>
      </c>
      <c r="H120" s="218">
        <v>1761.7500000000005</v>
      </c>
      <c r="I120" s="218">
        <v>1750.1000000000008</v>
      </c>
      <c r="J120" s="218">
        <v>1788.4000000000005</v>
      </c>
      <c r="K120" s="218">
        <v>1800.0500000000002</v>
      </c>
      <c r="L120" s="218">
        <v>1807.5500000000004</v>
      </c>
      <c r="M120" s="219">
        <v>1792.55</v>
      </c>
      <c r="N120" s="219">
        <v>1773.4</v>
      </c>
      <c r="O120" s="219">
        <v>34817600</v>
      </c>
      <c r="P120" s="220">
        <v>8.2705895980539797E-3</v>
      </c>
    </row>
    <row r="121" spans="1:16" ht="12.75" customHeight="1">
      <c r="A121" s="212">
        <v>111</v>
      </c>
      <c r="B121" s="224" t="s">
        <v>66</v>
      </c>
      <c r="C121" s="216" t="s">
        <v>841</v>
      </c>
      <c r="D121" s="217">
        <v>45533</v>
      </c>
      <c r="E121" s="216">
        <v>166.87</v>
      </c>
      <c r="F121" s="216">
        <v>167.50666666666666</v>
      </c>
      <c r="G121" s="218">
        <v>165.51333333333332</v>
      </c>
      <c r="H121" s="218">
        <v>164.15666666666667</v>
      </c>
      <c r="I121" s="218">
        <v>162.16333333333333</v>
      </c>
      <c r="J121" s="218">
        <v>168.86333333333332</v>
      </c>
      <c r="K121" s="218">
        <v>170.85666666666665</v>
      </c>
      <c r="L121" s="218">
        <v>172.21333333333331</v>
      </c>
      <c r="M121" s="219">
        <v>169.5</v>
      </c>
      <c r="N121" s="219">
        <v>166.15</v>
      </c>
      <c r="O121" s="219">
        <v>74087048</v>
      </c>
      <c r="P121" s="220">
        <v>2.6966848095002473E-2</v>
      </c>
    </row>
    <row r="122" spans="1:16" ht="12.75" customHeight="1">
      <c r="A122" s="212">
        <v>112</v>
      </c>
      <c r="B122" s="224" t="s">
        <v>42</v>
      </c>
      <c r="C122" s="216" t="s">
        <v>159</v>
      </c>
      <c r="D122" s="217">
        <v>45533</v>
      </c>
      <c r="E122" s="216">
        <v>3172.2</v>
      </c>
      <c r="F122" s="216">
        <v>3177.2333333333336</v>
      </c>
      <c r="G122" s="218">
        <v>3130.4666666666672</v>
      </c>
      <c r="H122" s="218">
        <v>3088.7333333333336</v>
      </c>
      <c r="I122" s="218">
        <v>3041.9666666666672</v>
      </c>
      <c r="J122" s="218">
        <v>3218.9666666666672</v>
      </c>
      <c r="K122" s="218">
        <v>3265.7333333333336</v>
      </c>
      <c r="L122" s="218">
        <v>3307.4666666666672</v>
      </c>
      <c r="M122" s="219">
        <v>3224</v>
      </c>
      <c r="N122" s="219">
        <v>3135.5</v>
      </c>
      <c r="O122" s="219">
        <v>1217100</v>
      </c>
      <c r="P122" s="220">
        <v>-1.0487804878048781E-2</v>
      </c>
    </row>
    <row r="123" spans="1:16" ht="12.75" customHeight="1">
      <c r="A123" s="212">
        <v>113</v>
      </c>
      <c r="B123" s="224" t="s">
        <v>42</v>
      </c>
      <c r="C123" s="216" t="s">
        <v>160</v>
      </c>
      <c r="D123" s="217">
        <v>45533</v>
      </c>
      <c r="E123" s="216">
        <v>428.3</v>
      </c>
      <c r="F123" s="216">
        <v>431.73333333333335</v>
      </c>
      <c r="G123" s="218">
        <v>422.81666666666672</v>
      </c>
      <c r="H123" s="218">
        <v>417.33333333333337</v>
      </c>
      <c r="I123" s="218">
        <v>408.41666666666674</v>
      </c>
      <c r="J123" s="218">
        <v>437.2166666666667</v>
      </c>
      <c r="K123" s="218">
        <v>446.13333333333333</v>
      </c>
      <c r="L123" s="218">
        <v>451.61666666666667</v>
      </c>
      <c r="M123" s="219">
        <v>440.65</v>
      </c>
      <c r="N123" s="219">
        <v>426.25</v>
      </c>
      <c r="O123" s="219">
        <v>21022200</v>
      </c>
      <c r="P123" s="220">
        <v>0.12346688470973018</v>
      </c>
    </row>
    <row r="124" spans="1:16" ht="12.75" customHeight="1">
      <c r="A124" s="212">
        <v>114</v>
      </c>
      <c r="B124" s="224" t="s">
        <v>66</v>
      </c>
      <c r="C124" s="221" t="s">
        <v>161</v>
      </c>
      <c r="D124" s="217">
        <v>45533</v>
      </c>
      <c r="E124" s="216">
        <v>634.75</v>
      </c>
      <c r="F124" s="216">
        <v>636.94999999999993</v>
      </c>
      <c r="G124" s="218">
        <v>628.94999999999982</v>
      </c>
      <c r="H124" s="218">
        <v>623.14999999999986</v>
      </c>
      <c r="I124" s="218">
        <v>615.14999999999975</v>
      </c>
      <c r="J124" s="218">
        <v>642.74999999999989</v>
      </c>
      <c r="K124" s="218">
        <v>650.75000000000011</v>
      </c>
      <c r="L124" s="218">
        <v>656.55</v>
      </c>
      <c r="M124" s="219">
        <v>644.95000000000005</v>
      </c>
      <c r="N124" s="219">
        <v>631.15</v>
      </c>
      <c r="O124" s="219">
        <v>32777000</v>
      </c>
      <c r="P124" s="220">
        <v>-8.7700728823298154E-3</v>
      </c>
    </row>
    <row r="125" spans="1:16" ht="12.75" customHeight="1">
      <c r="A125" s="212">
        <v>115</v>
      </c>
      <c r="B125" s="224" t="s">
        <v>40</v>
      </c>
      <c r="C125" s="216" t="s">
        <v>162</v>
      </c>
      <c r="D125" s="217">
        <v>45533</v>
      </c>
      <c r="E125" s="216">
        <v>3605.45</v>
      </c>
      <c r="F125" s="216">
        <v>3607.0500000000006</v>
      </c>
      <c r="G125" s="218">
        <v>3589.4500000000012</v>
      </c>
      <c r="H125" s="218">
        <v>3573.4500000000007</v>
      </c>
      <c r="I125" s="218">
        <v>3555.8500000000013</v>
      </c>
      <c r="J125" s="218">
        <v>3623.0500000000011</v>
      </c>
      <c r="K125" s="218">
        <v>3640.6500000000005</v>
      </c>
      <c r="L125" s="218">
        <v>3656.650000000001</v>
      </c>
      <c r="M125" s="219">
        <v>3624.65</v>
      </c>
      <c r="N125" s="219">
        <v>3591.05</v>
      </c>
      <c r="O125" s="219">
        <v>16989900</v>
      </c>
      <c r="P125" s="220">
        <v>-8.6040140395101921E-3</v>
      </c>
    </row>
    <row r="126" spans="1:16" ht="12.75" customHeight="1">
      <c r="A126" s="212">
        <v>116</v>
      </c>
      <c r="B126" s="224" t="s">
        <v>85</v>
      </c>
      <c r="C126" s="216" t="s">
        <v>163</v>
      </c>
      <c r="D126" s="217">
        <v>45533</v>
      </c>
      <c r="E126" s="216">
        <v>5396.65</v>
      </c>
      <c r="F126" s="216">
        <v>5429.8166666666666</v>
      </c>
      <c r="G126" s="218">
        <v>5355.6333333333332</v>
      </c>
      <c r="H126" s="218">
        <v>5314.6166666666668</v>
      </c>
      <c r="I126" s="218">
        <v>5240.4333333333334</v>
      </c>
      <c r="J126" s="218">
        <v>5470.833333333333</v>
      </c>
      <c r="K126" s="218">
        <v>5545.0166666666655</v>
      </c>
      <c r="L126" s="218">
        <v>5586.0333333333328</v>
      </c>
      <c r="M126" s="219">
        <v>5504</v>
      </c>
      <c r="N126" s="219">
        <v>5388.8</v>
      </c>
      <c r="O126" s="219">
        <v>3265050</v>
      </c>
      <c r="P126" s="220">
        <v>2.8151716971328705E-2</v>
      </c>
    </row>
    <row r="127" spans="1:16" ht="12.75" customHeight="1">
      <c r="A127" s="212">
        <v>117</v>
      </c>
      <c r="B127" s="224" t="s">
        <v>85</v>
      </c>
      <c r="C127" s="216" t="s">
        <v>164</v>
      </c>
      <c r="D127" s="217">
        <v>45533</v>
      </c>
      <c r="E127" s="216">
        <v>4855.7</v>
      </c>
      <c r="F127" s="216">
        <v>4897.083333333333</v>
      </c>
      <c r="G127" s="218">
        <v>4802.1166666666659</v>
      </c>
      <c r="H127" s="218">
        <v>4748.5333333333328</v>
      </c>
      <c r="I127" s="218">
        <v>4653.5666666666657</v>
      </c>
      <c r="J127" s="218">
        <v>4950.6666666666661</v>
      </c>
      <c r="K127" s="218">
        <v>5045.6333333333332</v>
      </c>
      <c r="L127" s="218">
        <v>5099.2166666666662</v>
      </c>
      <c r="M127" s="219">
        <v>4992.05</v>
      </c>
      <c r="N127" s="219">
        <v>4843.5</v>
      </c>
      <c r="O127" s="219">
        <v>1679100</v>
      </c>
      <c r="P127" s="220">
        <v>1.5789473684210527E-2</v>
      </c>
    </row>
    <row r="128" spans="1:16" ht="12.75" customHeight="1">
      <c r="A128" s="212">
        <v>118</v>
      </c>
      <c r="B128" s="224" t="s">
        <v>42</v>
      </c>
      <c r="C128" s="216" t="s">
        <v>165</v>
      </c>
      <c r="D128" s="217">
        <v>45533</v>
      </c>
      <c r="E128" s="216">
        <v>2122.35</v>
      </c>
      <c r="F128" s="216">
        <v>2108.2333333333331</v>
      </c>
      <c r="G128" s="218">
        <v>2081.8666666666663</v>
      </c>
      <c r="H128" s="218">
        <v>2041.3833333333332</v>
      </c>
      <c r="I128" s="218">
        <v>2015.0166666666664</v>
      </c>
      <c r="J128" s="218">
        <v>2148.7166666666662</v>
      </c>
      <c r="K128" s="218">
        <v>2175.083333333333</v>
      </c>
      <c r="L128" s="218">
        <v>2215.5666666666662</v>
      </c>
      <c r="M128" s="219">
        <v>2134.6</v>
      </c>
      <c r="N128" s="219">
        <v>2067.75</v>
      </c>
      <c r="O128" s="219">
        <v>14130825</v>
      </c>
      <c r="P128" s="220">
        <v>8.6320122847714578E-2</v>
      </c>
    </row>
    <row r="129" spans="1:16" ht="12.75" customHeight="1">
      <c r="A129" s="212">
        <v>119</v>
      </c>
      <c r="B129" s="224" t="s">
        <v>54</v>
      </c>
      <c r="C129" s="216" t="s">
        <v>166</v>
      </c>
      <c r="D129" s="217">
        <v>45533</v>
      </c>
      <c r="E129" s="216">
        <v>2759.6</v>
      </c>
      <c r="F129" s="216">
        <v>2745.2833333333333</v>
      </c>
      <c r="G129" s="218">
        <v>2715.9666666666667</v>
      </c>
      <c r="H129" s="218">
        <v>2672.3333333333335</v>
      </c>
      <c r="I129" s="218">
        <v>2643.0166666666669</v>
      </c>
      <c r="J129" s="218">
        <v>2788.9166666666665</v>
      </c>
      <c r="K129" s="218">
        <v>2818.2333333333331</v>
      </c>
      <c r="L129" s="218">
        <v>2861.8666666666663</v>
      </c>
      <c r="M129" s="219">
        <v>2774.6</v>
      </c>
      <c r="N129" s="219">
        <v>2701.65</v>
      </c>
      <c r="O129" s="219">
        <v>14211050</v>
      </c>
      <c r="P129" s="220">
        <v>-2.6166834556530915E-2</v>
      </c>
    </row>
    <row r="130" spans="1:16" ht="12.75" customHeight="1">
      <c r="A130" s="212">
        <v>120</v>
      </c>
      <c r="B130" s="224" t="s">
        <v>66</v>
      </c>
      <c r="C130" s="216" t="s">
        <v>167</v>
      </c>
      <c r="D130" s="217">
        <v>45533</v>
      </c>
      <c r="E130" s="216">
        <v>298.75</v>
      </c>
      <c r="F130" s="216">
        <v>298.05</v>
      </c>
      <c r="G130" s="218">
        <v>296.65000000000003</v>
      </c>
      <c r="H130" s="218">
        <v>294.55</v>
      </c>
      <c r="I130" s="218">
        <v>293.15000000000003</v>
      </c>
      <c r="J130" s="218">
        <v>300.15000000000003</v>
      </c>
      <c r="K130" s="218">
        <v>301.55</v>
      </c>
      <c r="L130" s="218">
        <v>303.65000000000003</v>
      </c>
      <c r="M130" s="219">
        <v>299.45</v>
      </c>
      <c r="N130" s="219">
        <v>295.95</v>
      </c>
      <c r="O130" s="219">
        <v>42156000</v>
      </c>
      <c r="P130" s="220">
        <v>-4.7420333839150229E-4</v>
      </c>
    </row>
    <row r="131" spans="1:16" ht="12.75" customHeight="1">
      <c r="A131" s="212">
        <v>121</v>
      </c>
      <c r="B131" s="224" t="s">
        <v>66</v>
      </c>
      <c r="C131" s="216" t="s">
        <v>168</v>
      </c>
      <c r="D131" s="217">
        <v>45533</v>
      </c>
      <c r="E131" s="216">
        <v>204.06</v>
      </c>
      <c r="F131" s="216">
        <v>203.55333333333331</v>
      </c>
      <c r="G131" s="218">
        <v>201.21666666666664</v>
      </c>
      <c r="H131" s="218">
        <v>198.37333333333333</v>
      </c>
      <c r="I131" s="218">
        <v>196.03666666666666</v>
      </c>
      <c r="J131" s="218">
        <v>206.39666666666662</v>
      </c>
      <c r="K131" s="218">
        <v>208.73333333333326</v>
      </c>
      <c r="L131" s="218">
        <v>211.5766666666666</v>
      </c>
      <c r="M131" s="219">
        <v>205.89</v>
      </c>
      <c r="N131" s="219">
        <v>200.71</v>
      </c>
      <c r="O131" s="219">
        <v>73998000</v>
      </c>
      <c r="P131" s="220">
        <v>-1.6350295102887224E-2</v>
      </c>
    </row>
    <row r="132" spans="1:16" ht="12.75" customHeight="1">
      <c r="A132" s="212">
        <v>122</v>
      </c>
      <c r="B132" s="224" t="s">
        <v>57</v>
      </c>
      <c r="C132" s="216" t="s">
        <v>169</v>
      </c>
      <c r="D132" s="217">
        <v>45533</v>
      </c>
      <c r="E132" s="216">
        <v>648.54999999999995</v>
      </c>
      <c r="F132" s="216">
        <v>648.58333333333326</v>
      </c>
      <c r="G132" s="218">
        <v>643.26666666666654</v>
      </c>
      <c r="H132" s="218">
        <v>637.98333333333323</v>
      </c>
      <c r="I132" s="218">
        <v>632.66666666666652</v>
      </c>
      <c r="J132" s="218">
        <v>653.86666666666656</v>
      </c>
      <c r="K132" s="218">
        <v>659.18333333333317</v>
      </c>
      <c r="L132" s="218">
        <v>664.46666666666658</v>
      </c>
      <c r="M132" s="219">
        <v>653.9</v>
      </c>
      <c r="N132" s="219">
        <v>643.29999999999995</v>
      </c>
      <c r="O132" s="219">
        <v>12667200</v>
      </c>
      <c r="P132" s="220">
        <v>4.0901740701988019E-3</v>
      </c>
    </row>
    <row r="133" spans="1:16" ht="12.75" customHeight="1">
      <c r="A133" s="212">
        <v>123</v>
      </c>
      <c r="B133" s="224" t="s">
        <v>54</v>
      </c>
      <c r="C133" s="216" t="s">
        <v>170</v>
      </c>
      <c r="D133" s="217">
        <v>45533</v>
      </c>
      <c r="E133" s="216">
        <v>12276.4</v>
      </c>
      <c r="F133" s="216">
        <v>12305.6</v>
      </c>
      <c r="G133" s="218">
        <v>12220.800000000001</v>
      </c>
      <c r="H133" s="218">
        <v>12165.2</v>
      </c>
      <c r="I133" s="218">
        <v>12080.400000000001</v>
      </c>
      <c r="J133" s="218">
        <v>12361.2</v>
      </c>
      <c r="K133" s="218">
        <v>12446</v>
      </c>
      <c r="L133" s="218">
        <v>12501.6</v>
      </c>
      <c r="M133" s="219">
        <v>12390.4</v>
      </c>
      <c r="N133" s="219">
        <v>12250</v>
      </c>
      <c r="O133" s="219">
        <v>3127600</v>
      </c>
      <c r="P133" s="220">
        <v>3.9242399069612889E-2</v>
      </c>
    </row>
    <row r="134" spans="1:16" ht="12.75" customHeight="1">
      <c r="A134" s="212">
        <v>124</v>
      </c>
      <c r="B134" s="224" t="s">
        <v>57</v>
      </c>
      <c r="C134" s="216" t="s">
        <v>884</v>
      </c>
      <c r="D134" s="217">
        <v>45533</v>
      </c>
      <c r="E134" s="216">
        <v>1458.45</v>
      </c>
      <c r="F134" s="216">
        <v>1465.75</v>
      </c>
      <c r="G134" s="218">
        <v>1446.5</v>
      </c>
      <c r="H134" s="218">
        <v>1434.55</v>
      </c>
      <c r="I134" s="218">
        <v>1415.3</v>
      </c>
      <c r="J134" s="218">
        <v>1477.7</v>
      </c>
      <c r="K134" s="218">
        <v>1496.95</v>
      </c>
      <c r="L134" s="218">
        <v>1508.9</v>
      </c>
      <c r="M134" s="219">
        <v>1485</v>
      </c>
      <c r="N134" s="219">
        <v>1453.8</v>
      </c>
      <c r="O134" s="219">
        <v>10471300</v>
      </c>
      <c r="P134" s="220">
        <v>-6.0465116279069765E-3</v>
      </c>
    </row>
    <row r="135" spans="1:16" ht="12.75" customHeight="1">
      <c r="A135" s="212">
        <v>125</v>
      </c>
      <c r="B135" s="224" t="s">
        <v>85</v>
      </c>
      <c r="C135" s="216" t="s">
        <v>172</v>
      </c>
      <c r="D135" s="217">
        <v>45533</v>
      </c>
      <c r="E135" s="216">
        <v>4399</v>
      </c>
      <c r="F135" s="216">
        <v>4377.8999999999996</v>
      </c>
      <c r="G135" s="218">
        <v>4302.2499999999991</v>
      </c>
      <c r="H135" s="218">
        <v>4205.4999999999991</v>
      </c>
      <c r="I135" s="218">
        <v>4129.8499999999985</v>
      </c>
      <c r="J135" s="218">
        <v>4474.6499999999996</v>
      </c>
      <c r="K135" s="218">
        <v>4550.3000000000011</v>
      </c>
      <c r="L135" s="218">
        <v>4647.05</v>
      </c>
      <c r="M135" s="219">
        <v>4453.55</v>
      </c>
      <c r="N135" s="219">
        <v>4281.1499999999996</v>
      </c>
      <c r="O135" s="219">
        <v>2417800</v>
      </c>
      <c r="P135" s="220">
        <v>0.10989717223650386</v>
      </c>
    </row>
    <row r="136" spans="1:16" ht="12.75" customHeight="1">
      <c r="A136" s="212">
        <v>126</v>
      </c>
      <c r="B136" s="224" t="s">
        <v>42</v>
      </c>
      <c r="C136" s="223" t="s">
        <v>173</v>
      </c>
      <c r="D136" s="217">
        <v>45533</v>
      </c>
      <c r="E136" s="216">
        <v>2063.35</v>
      </c>
      <c r="F136" s="216">
        <v>2072.9666666666667</v>
      </c>
      <c r="G136" s="218">
        <v>2043.6833333333334</v>
      </c>
      <c r="H136" s="218">
        <v>2024.0166666666669</v>
      </c>
      <c r="I136" s="218">
        <v>1994.7333333333336</v>
      </c>
      <c r="J136" s="218">
        <v>2092.6333333333332</v>
      </c>
      <c r="K136" s="218">
        <v>2121.916666666667</v>
      </c>
      <c r="L136" s="218">
        <v>2141.583333333333</v>
      </c>
      <c r="M136" s="219">
        <v>2102.25</v>
      </c>
      <c r="N136" s="219">
        <v>2053.3000000000002</v>
      </c>
      <c r="O136" s="219">
        <v>1558000</v>
      </c>
      <c r="P136" s="220">
        <v>1.1951156144453105E-2</v>
      </c>
    </row>
    <row r="137" spans="1:16" ht="12.75" customHeight="1">
      <c r="A137" s="212">
        <v>127</v>
      </c>
      <c r="B137" s="224" t="s">
        <v>66</v>
      </c>
      <c r="C137" s="223" t="s">
        <v>174</v>
      </c>
      <c r="D137" s="217">
        <v>45533</v>
      </c>
      <c r="E137" s="216">
        <v>1096.0999999999999</v>
      </c>
      <c r="F137" s="216">
        <v>1108.6499999999999</v>
      </c>
      <c r="G137" s="218">
        <v>1080.3999999999996</v>
      </c>
      <c r="H137" s="218">
        <v>1064.6999999999998</v>
      </c>
      <c r="I137" s="218">
        <v>1036.4499999999996</v>
      </c>
      <c r="J137" s="218">
        <v>1124.3499999999997</v>
      </c>
      <c r="K137" s="218">
        <v>1152.6000000000001</v>
      </c>
      <c r="L137" s="218">
        <v>1168.2999999999997</v>
      </c>
      <c r="M137" s="219">
        <v>1136.9000000000001</v>
      </c>
      <c r="N137" s="219">
        <v>1092.95</v>
      </c>
      <c r="O137" s="219">
        <v>3584800</v>
      </c>
      <c r="P137" s="220">
        <v>-8.4089400309803053E-3</v>
      </c>
    </row>
    <row r="138" spans="1:16" ht="12.75" customHeight="1">
      <c r="A138" s="212">
        <v>128</v>
      </c>
      <c r="B138" s="224" t="s">
        <v>82</v>
      </c>
      <c r="C138" s="216" t="s">
        <v>175</v>
      </c>
      <c r="D138" s="217">
        <v>45533</v>
      </c>
      <c r="E138" s="216">
        <v>1792.6</v>
      </c>
      <c r="F138" s="216">
        <v>1798.5999999999997</v>
      </c>
      <c r="G138" s="218">
        <v>1783.1499999999994</v>
      </c>
      <c r="H138" s="218">
        <v>1773.6999999999998</v>
      </c>
      <c r="I138" s="218">
        <v>1758.2499999999995</v>
      </c>
      <c r="J138" s="218">
        <v>1808.0499999999993</v>
      </c>
      <c r="K138" s="218">
        <v>1823.4999999999995</v>
      </c>
      <c r="L138" s="218">
        <v>1832.9499999999991</v>
      </c>
      <c r="M138" s="219">
        <v>1814.05</v>
      </c>
      <c r="N138" s="219">
        <v>1789.15</v>
      </c>
      <c r="O138" s="219">
        <v>2440400</v>
      </c>
      <c r="P138" s="220">
        <v>-1.4855481995801712E-2</v>
      </c>
    </row>
    <row r="139" spans="1:16" ht="12.75" customHeight="1">
      <c r="A139" s="212">
        <v>129</v>
      </c>
      <c r="B139" s="224" t="s">
        <v>54</v>
      </c>
      <c r="C139" s="216" t="s">
        <v>176</v>
      </c>
      <c r="D139" s="217">
        <v>45533</v>
      </c>
      <c r="E139" s="216">
        <v>187.3</v>
      </c>
      <c r="F139" s="216">
        <v>186.94000000000003</v>
      </c>
      <c r="G139" s="218">
        <v>185.36000000000004</v>
      </c>
      <c r="H139" s="218">
        <v>183.42000000000002</v>
      </c>
      <c r="I139" s="218">
        <v>181.84000000000003</v>
      </c>
      <c r="J139" s="218">
        <v>188.88000000000005</v>
      </c>
      <c r="K139" s="218">
        <v>190.46000000000004</v>
      </c>
      <c r="L139" s="218">
        <v>192.40000000000006</v>
      </c>
      <c r="M139" s="219">
        <v>188.52</v>
      </c>
      <c r="N139" s="219">
        <v>185</v>
      </c>
      <c r="O139" s="219">
        <v>140359900</v>
      </c>
      <c r="P139" s="220">
        <v>-2.4956843403205919E-2</v>
      </c>
    </row>
    <row r="140" spans="1:16" ht="12.75" customHeight="1">
      <c r="A140" s="212">
        <v>130</v>
      </c>
      <c r="B140" s="224" t="s">
        <v>85</v>
      </c>
      <c r="C140" s="221" t="s">
        <v>177</v>
      </c>
      <c r="D140" s="217">
        <v>45533</v>
      </c>
      <c r="E140" s="216">
        <v>2729.15</v>
      </c>
      <c r="F140" s="216">
        <v>2728.0499999999997</v>
      </c>
      <c r="G140" s="218">
        <v>2685.9499999999994</v>
      </c>
      <c r="H140" s="218">
        <v>2642.7499999999995</v>
      </c>
      <c r="I140" s="218">
        <v>2600.6499999999992</v>
      </c>
      <c r="J140" s="218">
        <v>2771.2499999999995</v>
      </c>
      <c r="K140" s="218">
        <v>2813.35</v>
      </c>
      <c r="L140" s="218">
        <v>2856.5499999999997</v>
      </c>
      <c r="M140" s="219">
        <v>2770.15</v>
      </c>
      <c r="N140" s="219">
        <v>2684.85</v>
      </c>
      <c r="O140" s="219">
        <v>4451700</v>
      </c>
      <c r="P140" s="220">
        <v>-1.2324588163514338E-2</v>
      </c>
    </row>
    <row r="141" spans="1:16" ht="12.75" customHeight="1">
      <c r="A141" s="212">
        <v>131</v>
      </c>
      <c r="B141" s="224" t="s">
        <v>54</v>
      </c>
      <c r="C141" s="216" t="s">
        <v>178</v>
      </c>
      <c r="D141" s="217">
        <v>45533</v>
      </c>
      <c r="E141" s="216">
        <v>137331.35</v>
      </c>
      <c r="F141" s="216">
        <v>138249.58333333334</v>
      </c>
      <c r="G141" s="218">
        <v>134711.6166666667</v>
      </c>
      <c r="H141" s="218">
        <v>132091.88333333336</v>
      </c>
      <c r="I141" s="218">
        <v>128553.91666666672</v>
      </c>
      <c r="J141" s="218">
        <v>140869.31666666668</v>
      </c>
      <c r="K141" s="218">
        <v>144407.2833333333</v>
      </c>
      <c r="L141" s="218">
        <v>147027.01666666666</v>
      </c>
      <c r="M141" s="219">
        <v>141787.54999999999</v>
      </c>
      <c r="N141" s="219">
        <v>135629.85</v>
      </c>
      <c r="O141" s="219">
        <v>66825</v>
      </c>
      <c r="P141" s="220">
        <v>-1.5687140963323024E-2</v>
      </c>
    </row>
    <row r="142" spans="1:16" ht="12.75" customHeight="1">
      <c r="A142" s="212">
        <v>132</v>
      </c>
      <c r="B142" s="224" t="s">
        <v>66</v>
      </c>
      <c r="C142" s="216" t="s">
        <v>179</v>
      </c>
      <c r="D142" s="217">
        <v>45533</v>
      </c>
      <c r="E142" s="216">
        <v>1887.15</v>
      </c>
      <c r="F142" s="216">
        <v>1878.9333333333334</v>
      </c>
      <c r="G142" s="218">
        <v>1864.9666666666667</v>
      </c>
      <c r="H142" s="218">
        <v>1842.7833333333333</v>
      </c>
      <c r="I142" s="218">
        <v>1828.8166666666666</v>
      </c>
      <c r="J142" s="218">
        <v>1901.1166666666668</v>
      </c>
      <c r="K142" s="218">
        <v>1915.0833333333335</v>
      </c>
      <c r="L142" s="218">
        <v>1937.2666666666669</v>
      </c>
      <c r="M142" s="219">
        <v>1892.9</v>
      </c>
      <c r="N142" s="219">
        <v>1856.75</v>
      </c>
      <c r="O142" s="219">
        <v>4615050</v>
      </c>
      <c r="P142" s="220">
        <v>2.6798825256975037E-2</v>
      </c>
    </row>
    <row r="143" spans="1:16" ht="12.75" customHeight="1">
      <c r="A143" s="212">
        <v>133</v>
      </c>
      <c r="B143" s="224" t="s">
        <v>129</v>
      </c>
      <c r="C143" s="216" t="s">
        <v>180</v>
      </c>
      <c r="D143" s="217">
        <v>45533</v>
      </c>
      <c r="E143" s="216">
        <v>178.13</v>
      </c>
      <c r="F143" s="216">
        <v>177.02333333333334</v>
      </c>
      <c r="G143" s="218">
        <v>174.70666666666668</v>
      </c>
      <c r="H143" s="218">
        <v>171.28333333333333</v>
      </c>
      <c r="I143" s="218">
        <v>168.96666666666667</v>
      </c>
      <c r="J143" s="218">
        <v>180.44666666666669</v>
      </c>
      <c r="K143" s="218">
        <v>182.76333333333335</v>
      </c>
      <c r="L143" s="218">
        <v>186.1866666666667</v>
      </c>
      <c r="M143" s="219">
        <v>179.34</v>
      </c>
      <c r="N143" s="219">
        <v>173.6</v>
      </c>
      <c r="O143" s="219">
        <v>62501250</v>
      </c>
      <c r="P143" s="220">
        <v>5.300732878443265E-2</v>
      </c>
    </row>
    <row r="144" spans="1:16" ht="12.75" customHeight="1">
      <c r="A144" s="212">
        <v>134</v>
      </c>
      <c r="B144" s="224" t="s">
        <v>85</v>
      </c>
      <c r="C144" s="216" t="s">
        <v>181</v>
      </c>
      <c r="D144" s="217">
        <v>45533</v>
      </c>
      <c r="E144" s="216">
        <v>7225.85</v>
      </c>
      <c r="F144" s="216">
        <v>7163.95</v>
      </c>
      <c r="G144" s="218">
        <v>7047.9</v>
      </c>
      <c r="H144" s="218">
        <v>6869.95</v>
      </c>
      <c r="I144" s="218">
        <v>6753.9</v>
      </c>
      <c r="J144" s="218">
        <v>7341.9</v>
      </c>
      <c r="K144" s="218">
        <v>7457.9500000000007</v>
      </c>
      <c r="L144" s="218">
        <v>7635.9</v>
      </c>
      <c r="M144" s="219">
        <v>7280</v>
      </c>
      <c r="N144" s="219">
        <v>6986</v>
      </c>
      <c r="O144" s="219">
        <v>1301250</v>
      </c>
      <c r="P144" s="220">
        <v>1.4501227926558297E-2</v>
      </c>
    </row>
    <row r="145" spans="1:16" ht="12.75" customHeight="1">
      <c r="A145" s="212">
        <v>135</v>
      </c>
      <c r="B145" s="224" t="s">
        <v>838</v>
      </c>
      <c r="C145" s="216" t="s">
        <v>182</v>
      </c>
      <c r="D145" s="217">
        <v>45533</v>
      </c>
      <c r="E145" s="216">
        <v>3565.25</v>
      </c>
      <c r="F145" s="216">
        <v>3586.3333333333335</v>
      </c>
      <c r="G145" s="218">
        <v>3525.916666666667</v>
      </c>
      <c r="H145" s="218">
        <v>3486.5833333333335</v>
      </c>
      <c r="I145" s="218">
        <v>3426.166666666667</v>
      </c>
      <c r="J145" s="218">
        <v>3625.666666666667</v>
      </c>
      <c r="K145" s="218">
        <v>3686.0833333333339</v>
      </c>
      <c r="L145" s="218">
        <v>3725.416666666667</v>
      </c>
      <c r="M145" s="219">
        <v>3646.75</v>
      </c>
      <c r="N145" s="219">
        <v>3547</v>
      </c>
      <c r="O145" s="219">
        <v>1900325</v>
      </c>
      <c r="P145" s="220">
        <v>1.023351009396223E-2</v>
      </c>
    </row>
    <row r="146" spans="1:16" ht="12.75" customHeight="1">
      <c r="A146" s="212">
        <v>136</v>
      </c>
      <c r="B146" s="224" t="s">
        <v>57</v>
      </c>
      <c r="C146" s="216" t="s">
        <v>183</v>
      </c>
      <c r="D146" s="217">
        <v>45533</v>
      </c>
      <c r="E146" s="216">
        <v>2509.6</v>
      </c>
      <c r="F146" s="216">
        <v>2507.1166666666668</v>
      </c>
      <c r="G146" s="218">
        <v>2498.6333333333337</v>
      </c>
      <c r="H146" s="218">
        <v>2487.666666666667</v>
      </c>
      <c r="I146" s="218">
        <v>2479.1833333333338</v>
      </c>
      <c r="J146" s="218">
        <v>2518.0833333333335</v>
      </c>
      <c r="K146" s="218">
        <v>2526.5666666666671</v>
      </c>
      <c r="L146" s="218">
        <v>2537.5333333333333</v>
      </c>
      <c r="M146" s="219">
        <v>2515.6</v>
      </c>
      <c r="N146" s="219">
        <v>2496.15</v>
      </c>
      <c r="O146" s="219">
        <v>6372200</v>
      </c>
      <c r="P146" s="220">
        <v>-5.646350261927915E-4</v>
      </c>
    </row>
    <row r="147" spans="1:16" ht="12.75" customHeight="1">
      <c r="A147" s="212">
        <v>137</v>
      </c>
      <c r="B147" s="224" t="s">
        <v>129</v>
      </c>
      <c r="C147" s="216" t="s">
        <v>184</v>
      </c>
      <c r="D147" s="217">
        <v>45533</v>
      </c>
      <c r="E147" s="216">
        <v>222.24</v>
      </c>
      <c r="F147" s="216">
        <v>222.70000000000002</v>
      </c>
      <c r="G147" s="218">
        <v>218.60000000000002</v>
      </c>
      <c r="H147" s="218">
        <v>214.96</v>
      </c>
      <c r="I147" s="218">
        <v>210.86</v>
      </c>
      <c r="J147" s="218">
        <v>226.34000000000003</v>
      </c>
      <c r="K147" s="218">
        <v>230.44</v>
      </c>
      <c r="L147" s="218">
        <v>234.08000000000004</v>
      </c>
      <c r="M147" s="219">
        <v>226.8</v>
      </c>
      <c r="N147" s="219">
        <v>219.06</v>
      </c>
      <c r="O147" s="219">
        <v>92083500</v>
      </c>
      <c r="P147" s="220">
        <v>1.6290042215048425E-2</v>
      </c>
    </row>
    <row r="148" spans="1:16" ht="12.75" customHeight="1">
      <c r="A148" s="212">
        <v>138</v>
      </c>
      <c r="B148" s="224" t="s">
        <v>185</v>
      </c>
      <c r="C148" s="216" t="s">
        <v>186</v>
      </c>
      <c r="D148" s="217">
        <v>45533</v>
      </c>
      <c r="E148" s="216">
        <v>412.4</v>
      </c>
      <c r="F148" s="216">
        <v>413.2</v>
      </c>
      <c r="G148" s="218">
        <v>409.2</v>
      </c>
      <c r="H148" s="218">
        <v>406</v>
      </c>
      <c r="I148" s="218">
        <v>402</v>
      </c>
      <c r="J148" s="218">
        <v>416.4</v>
      </c>
      <c r="K148" s="218">
        <v>420.4</v>
      </c>
      <c r="L148" s="218">
        <v>423.59999999999997</v>
      </c>
      <c r="M148" s="219">
        <v>417.2</v>
      </c>
      <c r="N148" s="219">
        <v>410</v>
      </c>
      <c r="O148" s="219">
        <v>86919000</v>
      </c>
      <c r="P148" s="220">
        <v>6.3893349911067364E-4</v>
      </c>
    </row>
    <row r="149" spans="1:16" ht="12.75" customHeight="1">
      <c r="A149" s="212">
        <v>139</v>
      </c>
      <c r="B149" s="224" t="s">
        <v>105</v>
      </c>
      <c r="C149" s="216" t="s">
        <v>187</v>
      </c>
      <c r="D149" s="217">
        <v>45533</v>
      </c>
      <c r="E149" s="216">
        <v>1795.8</v>
      </c>
      <c r="F149" s="216">
        <v>1792.9666666666665</v>
      </c>
      <c r="G149" s="218">
        <v>1775.133333333333</v>
      </c>
      <c r="H149" s="218">
        <v>1754.4666666666665</v>
      </c>
      <c r="I149" s="218">
        <v>1736.633333333333</v>
      </c>
      <c r="J149" s="218">
        <v>1813.633333333333</v>
      </c>
      <c r="K149" s="218">
        <v>1831.4666666666665</v>
      </c>
      <c r="L149" s="218">
        <v>1852.133333333333</v>
      </c>
      <c r="M149" s="219">
        <v>1810.8</v>
      </c>
      <c r="N149" s="219">
        <v>1772.3</v>
      </c>
      <c r="O149" s="219">
        <v>7123900</v>
      </c>
      <c r="P149" s="220">
        <v>2.5493752519145506E-2</v>
      </c>
    </row>
    <row r="150" spans="1:16" ht="12.75" customHeight="1">
      <c r="A150" s="212">
        <v>140</v>
      </c>
      <c r="B150" s="224" t="s">
        <v>85</v>
      </c>
      <c r="C150" s="221" t="s">
        <v>188</v>
      </c>
      <c r="D150" s="217">
        <v>45533</v>
      </c>
      <c r="E150" s="216">
        <v>10584.15</v>
      </c>
      <c r="F150" s="216">
        <v>10506.383333333333</v>
      </c>
      <c r="G150" s="218">
        <v>10402.766666666666</v>
      </c>
      <c r="H150" s="218">
        <v>10221.383333333333</v>
      </c>
      <c r="I150" s="218">
        <v>10117.766666666666</v>
      </c>
      <c r="J150" s="218">
        <v>10687.766666666666</v>
      </c>
      <c r="K150" s="218">
        <v>10791.383333333331</v>
      </c>
      <c r="L150" s="218">
        <v>10972.766666666666</v>
      </c>
      <c r="M150" s="219">
        <v>10610</v>
      </c>
      <c r="N150" s="219">
        <v>10325</v>
      </c>
      <c r="O150" s="219">
        <v>1776900</v>
      </c>
      <c r="P150" s="220">
        <v>-3.1503788085245545E-2</v>
      </c>
    </row>
    <row r="151" spans="1:16" ht="12.75" customHeight="1">
      <c r="A151" s="212">
        <v>141</v>
      </c>
      <c r="B151" s="224" t="s">
        <v>82</v>
      </c>
      <c r="C151" s="223" t="s">
        <v>189</v>
      </c>
      <c r="D151" s="217">
        <v>45533</v>
      </c>
      <c r="E151" s="216">
        <v>330.85</v>
      </c>
      <c r="F151" s="216">
        <v>330.63333333333338</v>
      </c>
      <c r="G151" s="218">
        <v>326.71666666666675</v>
      </c>
      <c r="H151" s="218">
        <v>322.58333333333337</v>
      </c>
      <c r="I151" s="218">
        <v>318.66666666666674</v>
      </c>
      <c r="J151" s="218">
        <v>334.76666666666677</v>
      </c>
      <c r="K151" s="218">
        <v>338.68333333333339</v>
      </c>
      <c r="L151" s="218">
        <v>342.81666666666678</v>
      </c>
      <c r="M151" s="219">
        <v>334.55</v>
      </c>
      <c r="N151" s="219">
        <v>326.5</v>
      </c>
      <c r="O151" s="219">
        <v>124356925</v>
      </c>
      <c r="P151" s="220">
        <v>4.3843965235777918E-3</v>
      </c>
    </row>
    <row r="152" spans="1:16" ht="12.75" customHeight="1">
      <c r="A152" s="212">
        <v>142</v>
      </c>
      <c r="B152" s="224" t="s">
        <v>45</v>
      </c>
      <c r="C152" s="216" t="s">
        <v>190</v>
      </c>
      <c r="D152" s="217">
        <v>45533</v>
      </c>
      <c r="E152" s="216">
        <v>40007.75</v>
      </c>
      <c r="F152" s="216">
        <v>39827.98333333333</v>
      </c>
      <c r="G152" s="218">
        <v>39170.516666666663</v>
      </c>
      <c r="H152" s="218">
        <v>38333.283333333333</v>
      </c>
      <c r="I152" s="218">
        <v>37675.816666666666</v>
      </c>
      <c r="J152" s="218">
        <v>40665.21666666666</v>
      </c>
      <c r="K152" s="218">
        <v>41322.68333333332</v>
      </c>
      <c r="L152" s="218">
        <v>42159.916666666657</v>
      </c>
      <c r="M152" s="219">
        <v>40485.449999999997</v>
      </c>
      <c r="N152" s="219">
        <v>38990.75</v>
      </c>
      <c r="O152" s="219">
        <v>193830</v>
      </c>
      <c r="P152" s="220">
        <v>1.3173188686555599E-3</v>
      </c>
    </row>
    <row r="153" spans="1:16" ht="12.75" customHeight="1">
      <c r="A153" s="212">
        <v>143</v>
      </c>
      <c r="B153" s="224" t="s">
        <v>42</v>
      </c>
      <c r="C153" s="216" t="s">
        <v>191</v>
      </c>
      <c r="D153" s="217">
        <v>45533</v>
      </c>
      <c r="E153" s="216">
        <v>969.85</v>
      </c>
      <c r="F153" s="216">
        <v>966.0333333333333</v>
      </c>
      <c r="G153" s="218">
        <v>953.16666666666663</v>
      </c>
      <c r="H153" s="218">
        <v>936.48333333333335</v>
      </c>
      <c r="I153" s="218">
        <v>923.61666666666667</v>
      </c>
      <c r="J153" s="218">
        <v>982.71666666666658</v>
      </c>
      <c r="K153" s="218">
        <v>995.58333333333337</v>
      </c>
      <c r="L153" s="218">
        <v>1012.2666666666665</v>
      </c>
      <c r="M153" s="219">
        <v>978.9</v>
      </c>
      <c r="N153" s="219">
        <v>949.35</v>
      </c>
      <c r="O153" s="219">
        <v>11396250</v>
      </c>
      <c r="P153" s="220">
        <v>1.2392564461323205E-2</v>
      </c>
    </row>
    <row r="154" spans="1:16" ht="12.75" customHeight="1">
      <c r="A154" s="212">
        <v>144</v>
      </c>
      <c r="B154" s="224" t="s">
        <v>85</v>
      </c>
      <c r="C154" s="216" t="s">
        <v>192</v>
      </c>
      <c r="D154" s="217">
        <v>45533</v>
      </c>
      <c r="E154" s="216">
        <v>4721.7</v>
      </c>
      <c r="F154" s="216">
        <v>4718.9000000000005</v>
      </c>
      <c r="G154" s="218">
        <v>4674.8000000000011</v>
      </c>
      <c r="H154" s="218">
        <v>4627.9000000000005</v>
      </c>
      <c r="I154" s="218">
        <v>4583.8000000000011</v>
      </c>
      <c r="J154" s="218">
        <v>4765.8000000000011</v>
      </c>
      <c r="K154" s="218">
        <v>4809.9000000000015</v>
      </c>
      <c r="L154" s="218">
        <v>4856.8000000000011</v>
      </c>
      <c r="M154" s="219">
        <v>4763</v>
      </c>
      <c r="N154" s="219">
        <v>4672</v>
      </c>
      <c r="O154" s="219">
        <v>2473400</v>
      </c>
      <c r="P154" s="220">
        <v>1.2775366472852346E-2</v>
      </c>
    </row>
    <row r="155" spans="1:16" ht="12.75" customHeight="1">
      <c r="A155" s="212">
        <v>145</v>
      </c>
      <c r="B155" s="224" t="s">
        <v>82</v>
      </c>
      <c r="C155" s="221" t="s">
        <v>193</v>
      </c>
      <c r="D155" s="217">
        <v>45533</v>
      </c>
      <c r="E155" s="216">
        <v>367.65</v>
      </c>
      <c r="F155" s="216">
        <v>368.41666666666669</v>
      </c>
      <c r="G155" s="218">
        <v>365.18333333333339</v>
      </c>
      <c r="H155" s="218">
        <v>362.7166666666667</v>
      </c>
      <c r="I155" s="218">
        <v>359.48333333333341</v>
      </c>
      <c r="J155" s="218">
        <v>370.88333333333338</v>
      </c>
      <c r="K155" s="218">
        <v>374.11666666666662</v>
      </c>
      <c r="L155" s="218">
        <v>376.58333333333337</v>
      </c>
      <c r="M155" s="219">
        <v>371.65</v>
      </c>
      <c r="N155" s="219">
        <v>365.95</v>
      </c>
      <c r="O155" s="219">
        <v>25764000</v>
      </c>
      <c r="P155" s="220">
        <v>-1.4233241505968778E-2</v>
      </c>
    </row>
    <row r="156" spans="1:16" ht="12.75" customHeight="1">
      <c r="A156" s="212">
        <v>146</v>
      </c>
      <c r="B156" s="224" t="s">
        <v>66</v>
      </c>
      <c r="C156" s="216" t="s">
        <v>194</v>
      </c>
      <c r="D156" s="217">
        <v>45533</v>
      </c>
      <c r="E156" s="216">
        <v>501.75</v>
      </c>
      <c r="F156" s="216">
        <v>502.7166666666667</v>
      </c>
      <c r="G156" s="218">
        <v>495.63333333333338</v>
      </c>
      <c r="H156" s="218">
        <v>489.51666666666671</v>
      </c>
      <c r="I156" s="218">
        <v>482.43333333333339</v>
      </c>
      <c r="J156" s="218">
        <v>508.83333333333337</v>
      </c>
      <c r="K156" s="218">
        <v>515.91666666666663</v>
      </c>
      <c r="L156" s="218">
        <v>522.0333333333333</v>
      </c>
      <c r="M156" s="219">
        <v>509.8</v>
      </c>
      <c r="N156" s="219">
        <v>496.6</v>
      </c>
      <c r="O156" s="219">
        <v>52053300</v>
      </c>
      <c r="P156" s="220">
        <v>-4.5742697327532632E-3</v>
      </c>
    </row>
    <row r="157" spans="1:16" ht="12.75" customHeight="1">
      <c r="A157" s="212">
        <v>147</v>
      </c>
      <c r="B157" s="224" t="s">
        <v>57</v>
      </c>
      <c r="C157" s="216" t="s">
        <v>195</v>
      </c>
      <c r="D157" s="217">
        <v>45533</v>
      </c>
      <c r="E157" s="216">
        <v>3138.3</v>
      </c>
      <c r="F157" s="216">
        <v>3156.8166666666671</v>
      </c>
      <c r="G157" s="218">
        <v>3086.983333333334</v>
      </c>
      <c r="H157" s="218">
        <v>3035.666666666667</v>
      </c>
      <c r="I157" s="218">
        <v>2965.8333333333339</v>
      </c>
      <c r="J157" s="218">
        <v>3208.1333333333341</v>
      </c>
      <c r="K157" s="218">
        <v>3277.9666666666672</v>
      </c>
      <c r="L157" s="218">
        <v>3329.2833333333342</v>
      </c>
      <c r="M157" s="219">
        <v>3226.65</v>
      </c>
      <c r="N157" s="219">
        <v>3105.5</v>
      </c>
      <c r="O157" s="219">
        <v>2639500</v>
      </c>
      <c r="P157" s="220">
        <v>-4.0879360465116282E-2</v>
      </c>
    </row>
    <row r="158" spans="1:16" ht="12.75" customHeight="1">
      <c r="A158" s="212">
        <v>148</v>
      </c>
      <c r="B158" s="224" t="s">
        <v>838</v>
      </c>
      <c r="C158" s="216" t="s">
        <v>196</v>
      </c>
      <c r="D158" s="217">
        <v>45533</v>
      </c>
      <c r="E158" s="216">
        <v>4496.2</v>
      </c>
      <c r="F158" s="216">
        <v>4521.8666666666659</v>
      </c>
      <c r="G158" s="218">
        <v>4452.3333333333321</v>
      </c>
      <c r="H158" s="218">
        <v>4408.4666666666662</v>
      </c>
      <c r="I158" s="218">
        <v>4338.9333333333325</v>
      </c>
      <c r="J158" s="218">
        <v>4565.7333333333318</v>
      </c>
      <c r="K158" s="218">
        <v>4635.2666666666664</v>
      </c>
      <c r="L158" s="218">
        <v>4679.1333333333314</v>
      </c>
      <c r="M158" s="219">
        <v>4591.3999999999996</v>
      </c>
      <c r="N158" s="219">
        <v>4478</v>
      </c>
      <c r="O158" s="219">
        <v>1938250</v>
      </c>
      <c r="P158" s="220">
        <v>4.9254698639014903E-3</v>
      </c>
    </row>
    <row r="159" spans="1:16" ht="12.75" customHeight="1">
      <c r="A159" s="212">
        <v>149</v>
      </c>
      <c r="B159" s="224" t="s">
        <v>61</v>
      </c>
      <c r="C159" s="216" t="s">
        <v>197</v>
      </c>
      <c r="D159" s="217">
        <v>45533</v>
      </c>
      <c r="E159" s="216">
        <v>115.82</v>
      </c>
      <c r="F159" s="216">
        <v>115.63333333333333</v>
      </c>
      <c r="G159" s="218">
        <v>114.18666666666665</v>
      </c>
      <c r="H159" s="218">
        <v>112.55333333333333</v>
      </c>
      <c r="I159" s="218">
        <v>111.10666666666665</v>
      </c>
      <c r="J159" s="218">
        <v>117.26666666666665</v>
      </c>
      <c r="K159" s="218">
        <v>118.71333333333331</v>
      </c>
      <c r="L159" s="218">
        <v>120.34666666666665</v>
      </c>
      <c r="M159" s="219">
        <v>117.08</v>
      </c>
      <c r="N159" s="219">
        <v>114</v>
      </c>
      <c r="O159" s="219">
        <v>288456000</v>
      </c>
      <c r="P159" s="220">
        <v>-4.0067089079388746E-2</v>
      </c>
    </row>
    <row r="160" spans="1:16" ht="12.75" customHeight="1">
      <c r="A160" s="212">
        <v>150</v>
      </c>
      <c r="B160" s="224" t="s">
        <v>40</v>
      </c>
      <c r="C160" s="216" t="s">
        <v>198</v>
      </c>
      <c r="D160" s="217">
        <v>45533</v>
      </c>
      <c r="E160" s="216">
        <v>6680.85</v>
      </c>
      <c r="F160" s="216">
        <v>6687.9333333333334</v>
      </c>
      <c r="G160" s="218">
        <v>6617.9666666666672</v>
      </c>
      <c r="H160" s="218">
        <v>6555.0833333333339</v>
      </c>
      <c r="I160" s="218">
        <v>6485.1166666666677</v>
      </c>
      <c r="J160" s="218">
        <v>6750.8166666666666</v>
      </c>
      <c r="K160" s="218">
        <v>6820.7833333333319</v>
      </c>
      <c r="L160" s="218">
        <v>6883.6666666666661</v>
      </c>
      <c r="M160" s="219">
        <v>6757.9</v>
      </c>
      <c r="N160" s="219">
        <v>6625.05</v>
      </c>
      <c r="O160" s="219">
        <v>2992125</v>
      </c>
      <c r="P160" s="220">
        <v>1.9673503557974046E-3</v>
      </c>
    </row>
    <row r="161" spans="1:16" ht="12.75" customHeight="1">
      <c r="A161" s="212">
        <v>151</v>
      </c>
      <c r="B161" s="224" t="s">
        <v>185</v>
      </c>
      <c r="C161" s="223" t="s">
        <v>199</v>
      </c>
      <c r="D161" s="217">
        <v>45533</v>
      </c>
      <c r="E161" s="216">
        <v>343.95</v>
      </c>
      <c r="F161" s="216">
        <v>344.75</v>
      </c>
      <c r="G161" s="218">
        <v>341.5</v>
      </c>
      <c r="H161" s="218">
        <v>339.05</v>
      </c>
      <c r="I161" s="218">
        <v>335.8</v>
      </c>
      <c r="J161" s="218">
        <v>347.2</v>
      </c>
      <c r="K161" s="218">
        <v>350.45</v>
      </c>
      <c r="L161" s="218">
        <v>352.9</v>
      </c>
      <c r="M161" s="219">
        <v>348</v>
      </c>
      <c r="N161" s="219">
        <v>342.3</v>
      </c>
      <c r="O161" s="219">
        <v>69728400</v>
      </c>
      <c r="P161" s="220">
        <v>6.652460890806091E-3</v>
      </c>
    </row>
    <row r="162" spans="1:16" ht="12.75" customHeight="1">
      <c r="A162" s="212">
        <v>152</v>
      </c>
      <c r="B162" s="224" t="s">
        <v>200</v>
      </c>
      <c r="C162" s="216" t="s">
        <v>201</v>
      </c>
      <c r="D162" s="217">
        <v>45533</v>
      </c>
      <c r="E162" s="216">
        <v>1502.65</v>
      </c>
      <c r="F162" s="216">
        <v>1490.6333333333332</v>
      </c>
      <c r="G162" s="218">
        <v>1471.8666666666663</v>
      </c>
      <c r="H162" s="218">
        <v>1441.083333333333</v>
      </c>
      <c r="I162" s="218">
        <v>1422.3166666666662</v>
      </c>
      <c r="J162" s="218">
        <v>1521.4166666666665</v>
      </c>
      <c r="K162" s="218">
        <v>1540.1833333333334</v>
      </c>
      <c r="L162" s="218">
        <v>1570.9666666666667</v>
      </c>
      <c r="M162" s="219">
        <v>1509.4</v>
      </c>
      <c r="N162" s="219">
        <v>1459.85</v>
      </c>
      <c r="O162" s="219">
        <v>4410252</v>
      </c>
      <c r="P162" s="220">
        <v>-2.553956834532374E-2</v>
      </c>
    </row>
    <row r="163" spans="1:16" ht="12.75" customHeight="1">
      <c r="A163" s="212">
        <v>153</v>
      </c>
      <c r="B163" s="224" t="s">
        <v>47</v>
      </c>
      <c r="C163" s="216" t="s">
        <v>202</v>
      </c>
      <c r="D163" s="217">
        <v>45533</v>
      </c>
      <c r="E163" s="216">
        <v>802.2</v>
      </c>
      <c r="F163" s="216">
        <v>801.93333333333339</v>
      </c>
      <c r="G163" s="218">
        <v>796.86666666666679</v>
      </c>
      <c r="H163" s="218">
        <v>791.53333333333342</v>
      </c>
      <c r="I163" s="218">
        <v>786.46666666666681</v>
      </c>
      <c r="J163" s="218">
        <v>807.26666666666677</v>
      </c>
      <c r="K163" s="218">
        <v>812.33333333333337</v>
      </c>
      <c r="L163" s="218">
        <v>817.66666666666674</v>
      </c>
      <c r="M163" s="219">
        <v>807</v>
      </c>
      <c r="N163" s="219">
        <v>796.6</v>
      </c>
      <c r="O163" s="219">
        <v>9362750</v>
      </c>
      <c r="P163" s="220">
        <v>-7.299927901946647E-3</v>
      </c>
    </row>
    <row r="164" spans="1:16" ht="12.75" customHeight="1">
      <c r="A164" s="212">
        <v>154</v>
      </c>
      <c r="B164" s="224" t="s">
        <v>61</v>
      </c>
      <c r="C164" s="216" t="s">
        <v>203</v>
      </c>
      <c r="D164" s="217">
        <v>45533</v>
      </c>
      <c r="E164" s="216">
        <v>217.39</v>
      </c>
      <c r="F164" s="216">
        <v>217.92</v>
      </c>
      <c r="G164" s="218">
        <v>216.05999999999997</v>
      </c>
      <c r="H164" s="218">
        <v>214.73</v>
      </c>
      <c r="I164" s="218">
        <v>212.86999999999998</v>
      </c>
      <c r="J164" s="218">
        <v>219.24999999999997</v>
      </c>
      <c r="K164" s="218">
        <v>221.10999999999999</v>
      </c>
      <c r="L164" s="218">
        <v>222.43999999999997</v>
      </c>
      <c r="M164" s="219">
        <v>219.78</v>
      </c>
      <c r="N164" s="219">
        <v>216.59</v>
      </c>
      <c r="O164" s="219">
        <v>71587500</v>
      </c>
      <c r="P164" s="220">
        <v>-4.0000000000000001E-3</v>
      </c>
    </row>
    <row r="165" spans="1:16" ht="12.75" customHeight="1">
      <c r="A165" s="212">
        <v>155</v>
      </c>
      <c r="B165" s="224" t="s">
        <v>66</v>
      </c>
      <c r="C165" s="216" t="s">
        <v>204</v>
      </c>
      <c r="D165" s="217">
        <v>45533</v>
      </c>
      <c r="E165" s="216">
        <v>589.79999999999995</v>
      </c>
      <c r="F165" s="216">
        <v>590.98333333333323</v>
      </c>
      <c r="G165" s="218">
        <v>585.96666666666647</v>
      </c>
      <c r="H165" s="218">
        <v>582.13333333333321</v>
      </c>
      <c r="I165" s="218">
        <v>577.11666666666645</v>
      </c>
      <c r="J165" s="218">
        <v>594.81666666666649</v>
      </c>
      <c r="K165" s="218">
        <v>599.83333333333314</v>
      </c>
      <c r="L165" s="218">
        <v>603.66666666666652</v>
      </c>
      <c r="M165" s="219">
        <v>596</v>
      </c>
      <c r="N165" s="219">
        <v>587.15</v>
      </c>
      <c r="O165" s="219">
        <v>49302000</v>
      </c>
      <c r="P165" s="220">
        <v>1.3110307414104882E-2</v>
      </c>
    </row>
    <row r="166" spans="1:16" ht="12.75" customHeight="1">
      <c r="A166" s="212">
        <v>156</v>
      </c>
      <c r="B166" s="224" t="s">
        <v>82</v>
      </c>
      <c r="C166" s="216" t="s">
        <v>205</v>
      </c>
      <c r="D166" s="217">
        <v>45533</v>
      </c>
      <c r="E166" s="216">
        <v>2945.3</v>
      </c>
      <c r="F166" s="216">
        <v>2937.7833333333333</v>
      </c>
      <c r="G166" s="218">
        <v>2922.5166666666664</v>
      </c>
      <c r="H166" s="218">
        <v>2899.7333333333331</v>
      </c>
      <c r="I166" s="218">
        <v>2884.4666666666662</v>
      </c>
      <c r="J166" s="218">
        <v>2960.5666666666666</v>
      </c>
      <c r="K166" s="218">
        <v>2975.8333333333339</v>
      </c>
      <c r="L166" s="218">
        <v>2998.6166666666668</v>
      </c>
      <c r="M166" s="219">
        <v>2953.05</v>
      </c>
      <c r="N166" s="219">
        <v>2915</v>
      </c>
      <c r="O166" s="219">
        <v>44416000</v>
      </c>
      <c r="P166" s="220">
        <v>-9.1298988851149735E-3</v>
      </c>
    </row>
    <row r="167" spans="1:16" ht="12.75" customHeight="1">
      <c r="A167" s="212">
        <v>157</v>
      </c>
      <c r="B167" s="224" t="s">
        <v>129</v>
      </c>
      <c r="C167" s="216" t="s">
        <v>206</v>
      </c>
      <c r="D167" s="217">
        <v>45533</v>
      </c>
      <c r="E167" s="216">
        <v>129.07</v>
      </c>
      <c r="F167" s="216">
        <v>132.18333333333331</v>
      </c>
      <c r="G167" s="218">
        <v>125.36666666666662</v>
      </c>
      <c r="H167" s="218">
        <v>121.6633333333333</v>
      </c>
      <c r="I167" s="218">
        <v>114.84666666666661</v>
      </c>
      <c r="J167" s="218">
        <v>135.88666666666663</v>
      </c>
      <c r="K167" s="218">
        <v>142.70333333333329</v>
      </c>
      <c r="L167" s="218">
        <v>146.40666666666664</v>
      </c>
      <c r="M167" s="219">
        <v>139</v>
      </c>
      <c r="N167" s="219">
        <v>128.47999999999999</v>
      </c>
      <c r="O167" s="219">
        <v>154872000</v>
      </c>
      <c r="P167" s="220">
        <v>0.11940557418757951</v>
      </c>
    </row>
    <row r="168" spans="1:16" ht="12.75" customHeight="1">
      <c r="A168" s="212">
        <v>158</v>
      </c>
      <c r="B168" s="224" t="s">
        <v>66</v>
      </c>
      <c r="C168" s="216" t="s">
        <v>207</v>
      </c>
      <c r="D168" s="217">
        <v>45533</v>
      </c>
      <c r="E168" s="216">
        <v>701.8</v>
      </c>
      <c r="F168" s="216">
        <v>704.85</v>
      </c>
      <c r="G168" s="218">
        <v>697.95</v>
      </c>
      <c r="H168" s="218">
        <v>694.1</v>
      </c>
      <c r="I168" s="218">
        <v>687.2</v>
      </c>
      <c r="J168" s="218">
        <v>708.7</v>
      </c>
      <c r="K168" s="218">
        <v>715.59999999999991</v>
      </c>
      <c r="L168" s="218">
        <v>719.45</v>
      </c>
      <c r="M168" s="219">
        <v>711.75</v>
      </c>
      <c r="N168" s="219">
        <v>701</v>
      </c>
      <c r="O168" s="219">
        <v>26109600</v>
      </c>
      <c r="P168" s="220">
        <v>1.6507303703242285E-2</v>
      </c>
    </row>
    <row r="169" spans="1:16" ht="12.75" customHeight="1">
      <c r="A169" s="212">
        <v>159</v>
      </c>
      <c r="B169" s="224" t="s">
        <v>66</v>
      </c>
      <c r="C169" s="221" t="s">
        <v>208</v>
      </c>
      <c r="D169" s="217">
        <v>45533</v>
      </c>
      <c r="E169" s="216">
        <v>1730</v>
      </c>
      <c r="F169" s="216">
        <v>1726.1333333333332</v>
      </c>
      <c r="G169" s="218">
        <v>1714.9166666666665</v>
      </c>
      <c r="H169" s="218">
        <v>1699.8333333333333</v>
      </c>
      <c r="I169" s="218">
        <v>1688.6166666666666</v>
      </c>
      <c r="J169" s="218">
        <v>1741.2166666666665</v>
      </c>
      <c r="K169" s="218">
        <v>1752.4333333333332</v>
      </c>
      <c r="L169" s="218">
        <v>1767.5166666666664</v>
      </c>
      <c r="M169" s="219">
        <v>1737.35</v>
      </c>
      <c r="N169" s="219">
        <v>1711.05</v>
      </c>
      <c r="O169" s="219">
        <v>6628875</v>
      </c>
      <c r="P169" s="220">
        <v>-7.9690218306302258E-3</v>
      </c>
    </row>
    <row r="170" spans="1:16" ht="12.75" customHeight="1">
      <c r="A170" s="212">
        <v>160</v>
      </c>
      <c r="B170" s="224" t="s">
        <v>61</v>
      </c>
      <c r="C170" s="216" t="s">
        <v>209</v>
      </c>
      <c r="D170" s="217">
        <v>45533</v>
      </c>
      <c r="E170" s="216">
        <v>827.85</v>
      </c>
      <c r="F170" s="216">
        <v>824.26666666666677</v>
      </c>
      <c r="G170" s="218">
        <v>814.73333333333358</v>
      </c>
      <c r="H170" s="218">
        <v>801.61666666666679</v>
      </c>
      <c r="I170" s="218">
        <v>792.0833333333336</v>
      </c>
      <c r="J170" s="218">
        <v>837.38333333333355</v>
      </c>
      <c r="K170" s="218">
        <v>846.91666666666663</v>
      </c>
      <c r="L170" s="218">
        <v>860.03333333333353</v>
      </c>
      <c r="M170" s="219">
        <v>833.8</v>
      </c>
      <c r="N170" s="219">
        <v>811.15</v>
      </c>
      <c r="O170" s="219">
        <v>90164250</v>
      </c>
      <c r="P170" s="220">
        <v>-6.5776969797132585E-3</v>
      </c>
    </row>
    <row r="171" spans="1:16" ht="12.75" customHeight="1">
      <c r="A171" s="212">
        <v>161</v>
      </c>
      <c r="B171" s="224" t="s">
        <v>47</v>
      </c>
      <c r="C171" s="216" t="s">
        <v>210</v>
      </c>
      <c r="D171" s="217">
        <v>45533</v>
      </c>
      <c r="E171" s="216">
        <v>24393.45</v>
      </c>
      <c r="F171" s="216">
        <v>24312.383333333331</v>
      </c>
      <c r="G171" s="218">
        <v>24024.916666666664</v>
      </c>
      <c r="H171" s="218">
        <v>23656.383333333331</v>
      </c>
      <c r="I171" s="218">
        <v>23368.916666666664</v>
      </c>
      <c r="J171" s="218">
        <v>24680.916666666664</v>
      </c>
      <c r="K171" s="218">
        <v>24968.383333333331</v>
      </c>
      <c r="L171" s="218">
        <v>25336.916666666664</v>
      </c>
      <c r="M171" s="219">
        <v>24599.85</v>
      </c>
      <c r="N171" s="219">
        <v>23943.85</v>
      </c>
      <c r="O171" s="219">
        <v>324850</v>
      </c>
      <c r="P171" s="220">
        <v>2.7031299399304459E-2</v>
      </c>
    </row>
    <row r="172" spans="1:16" ht="12.75" customHeight="1">
      <c r="A172" s="212">
        <v>162</v>
      </c>
      <c r="B172" s="224" t="s">
        <v>40</v>
      </c>
      <c r="C172" s="216" t="s">
        <v>211</v>
      </c>
      <c r="D172" s="217">
        <v>45533</v>
      </c>
      <c r="E172" s="216">
        <v>6844.8</v>
      </c>
      <c r="F172" s="216">
        <v>6830.9333333333334</v>
      </c>
      <c r="G172" s="218">
        <v>6773.8666666666668</v>
      </c>
      <c r="H172" s="218">
        <v>6702.9333333333334</v>
      </c>
      <c r="I172" s="218">
        <v>6645.8666666666668</v>
      </c>
      <c r="J172" s="218">
        <v>6901.8666666666668</v>
      </c>
      <c r="K172" s="218">
        <v>6958.9333333333343</v>
      </c>
      <c r="L172" s="218">
        <v>7029.8666666666668</v>
      </c>
      <c r="M172" s="219">
        <v>6888</v>
      </c>
      <c r="N172" s="219">
        <v>6760</v>
      </c>
      <c r="O172" s="219">
        <v>2791050</v>
      </c>
      <c r="P172" s="220">
        <v>9.2280598767243913E-2</v>
      </c>
    </row>
    <row r="173" spans="1:16" ht="12.75" customHeight="1">
      <c r="A173" s="212">
        <v>163</v>
      </c>
      <c r="B173" s="224" t="s">
        <v>45</v>
      </c>
      <c r="C173" s="216" t="s">
        <v>212</v>
      </c>
      <c r="D173" s="217">
        <v>45533</v>
      </c>
      <c r="E173" s="216">
        <v>2566.1</v>
      </c>
      <c r="F173" s="216">
        <v>2560.15</v>
      </c>
      <c r="G173" s="218">
        <v>2511.4500000000003</v>
      </c>
      <c r="H173" s="218">
        <v>2456.8000000000002</v>
      </c>
      <c r="I173" s="218">
        <v>2408.1000000000004</v>
      </c>
      <c r="J173" s="218">
        <v>2614.8000000000002</v>
      </c>
      <c r="K173" s="218">
        <v>2663.5</v>
      </c>
      <c r="L173" s="218">
        <v>2718.15</v>
      </c>
      <c r="M173" s="219">
        <v>2608.85</v>
      </c>
      <c r="N173" s="219">
        <v>2505.5</v>
      </c>
      <c r="O173" s="219">
        <v>5168625</v>
      </c>
      <c r="P173" s="220">
        <v>7.1611253196930949E-3</v>
      </c>
    </row>
    <row r="174" spans="1:16" ht="12.75" customHeight="1">
      <c r="A174" s="212">
        <v>164</v>
      </c>
      <c r="B174" s="224" t="s">
        <v>66</v>
      </c>
      <c r="C174" s="216" t="s">
        <v>213</v>
      </c>
      <c r="D174" s="217">
        <v>45533</v>
      </c>
      <c r="E174" s="216">
        <v>2962.95</v>
      </c>
      <c r="F174" s="216">
        <v>2945.2333333333336</v>
      </c>
      <c r="G174" s="218">
        <v>2910.5666666666671</v>
      </c>
      <c r="H174" s="218">
        <v>2858.1833333333334</v>
      </c>
      <c r="I174" s="218">
        <v>2823.5166666666669</v>
      </c>
      <c r="J174" s="218">
        <v>2997.6166666666672</v>
      </c>
      <c r="K174" s="218">
        <v>3032.2833333333333</v>
      </c>
      <c r="L174" s="218">
        <v>3084.6666666666674</v>
      </c>
      <c r="M174" s="219">
        <v>2979.9</v>
      </c>
      <c r="N174" s="219">
        <v>2892.85</v>
      </c>
      <c r="O174" s="219">
        <v>6773700</v>
      </c>
      <c r="P174" s="220">
        <v>-1.1730205278592375E-2</v>
      </c>
    </row>
    <row r="175" spans="1:16" ht="12.75" customHeight="1">
      <c r="A175" s="212">
        <v>165</v>
      </c>
      <c r="B175" s="224" t="s">
        <v>42</v>
      </c>
      <c r="C175" s="216" t="s">
        <v>214</v>
      </c>
      <c r="D175" s="217">
        <v>45533</v>
      </c>
      <c r="E175" s="216">
        <v>1736.3</v>
      </c>
      <c r="F175" s="216">
        <v>1739.3500000000001</v>
      </c>
      <c r="G175" s="218">
        <v>1731.0000000000002</v>
      </c>
      <c r="H175" s="218">
        <v>1725.7</v>
      </c>
      <c r="I175" s="218">
        <v>1717.3500000000001</v>
      </c>
      <c r="J175" s="218">
        <v>1744.6500000000003</v>
      </c>
      <c r="K175" s="218">
        <v>1753.0000000000002</v>
      </c>
      <c r="L175" s="218">
        <v>1758.3000000000004</v>
      </c>
      <c r="M175" s="219">
        <v>1747.7</v>
      </c>
      <c r="N175" s="219">
        <v>1734.05</v>
      </c>
      <c r="O175" s="219">
        <v>15841350</v>
      </c>
      <c r="P175" s="220">
        <v>-8.6092715231788079E-4</v>
      </c>
    </row>
    <row r="176" spans="1:16" ht="12.75" customHeight="1">
      <c r="A176" s="212">
        <v>166</v>
      </c>
      <c r="B176" s="224" t="s">
        <v>200</v>
      </c>
      <c r="C176" s="216" t="s">
        <v>215</v>
      </c>
      <c r="D176" s="217">
        <v>45533</v>
      </c>
      <c r="E176" s="216">
        <v>912.2</v>
      </c>
      <c r="F176" s="216">
        <v>904.06666666666661</v>
      </c>
      <c r="G176" s="218">
        <v>891.13333333333321</v>
      </c>
      <c r="H176" s="218">
        <v>870.06666666666661</v>
      </c>
      <c r="I176" s="218">
        <v>857.13333333333321</v>
      </c>
      <c r="J176" s="218">
        <v>925.13333333333321</v>
      </c>
      <c r="K176" s="218">
        <v>938.06666666666661</v>
      </c>
      <c r="L176" s="218">
        <v>959.13333333333321</v>
      </c>
      <c r="M176" s="219">
        <v>917</v>
      </c>
      <c r="N176" s="219">
        <v>883</v>
      </c>
      <c r="O176" s="219">
        <v>7848000</v>
      </c>
      <c r="P176" s="220">
        <v>4.7447447447447451E-2</v>
      </c>
    </row>
    <row r="177" spans="1:16" ht="12.75" customHeight="1">
      <c r="A177" s="212">
        <v>167</v>
      </c>
      <c r="B177" s="224" t="s">
        <v>42</v>
      </c>
      <c r="C177" s="216" t="s">
        <v>216</v>
      </c>
      <c r="D177" s="217">
        <v>45533</v>
      </c>
      <c r="E177" s="216">
        <v>840.65</v>
      </c>
      <c r="F177" s="216">
        <v>837.06666666666661</v>
      </c>
      <c r="G177" s="218">
        <v>821.58333333333326</v>
      </c>
      <c r="H177" s="218">
        <v>802.51666666666665</v>
      </c>
      <c r="I177" s="218">
        <v>787.0333333333333</v>
      </c>
      <c r="J177" s="218">
        <v>856.13333333333321</v>
      </c>
      <c r="K177" s="218">
        <v>871.61666666666656</v>
      </c>
      <c r="L177" s="218">
        <v>890.68333333333317</v>
      </c>
      <c r="M177" s="219">
        <v>852.55</v>
      </c>
      <c r="N177" s="219">
        <v>818</v>
      </c>
      <c r="O177" s="219">
        <v>6319000</v>
      </c>
      <c r="P177" s="220">
        <v>-3.0976844042324796E-2</v>
      </c>
    </row>
    <row r="178" spans="1:16" ht="12.75" customHeight="1">
      <c r="A178" s="212">
        <v>168</v>
      </c>
      <c r="B178" s="224" t="s">
        <v>838</v>
      </c>
      <c r="C178" s="223" t="s">
        <v>217</v>
      </c>
      <c r="D178" s="217">
        <v>45533</v>
      </c>
      <c r="E178" s="216">
        <v>1046.2</v>
      </c>
      <c r="F178" s="216">
        <v>1049.05</v>
      </c>
      <c r="G178" s="218">
        <v>1037.0999999999999</v>
      </c>
      <c r="H178" s="218">
        <v>1028</v>
      </c>
      <c r="I178" s="218">
        <v>1016.05</v>
      </c>
      <c r="J178" s="218">
        <v>1058.1499999999999</v>
      </c>
      <c r="K178" s="218">
        <v>1070.1000000000001</v>
      </c>
      <c r="L178" s="218">
        <v>1079.1999999999998</v>
      </c>
      <c r="M178" s="219">
        <v>1061</v>
      </c>
      <c r="N178" s="219">
        <v>1039.95</v>
      </c>
      <c r="O178" s="219">
        <v>9450650</v>
      </c>
      <c r="P178" s="220">
        <v>-9.6824390525041791E-3</v>
      </c>
    </row>
    <row r="179" spans="1:16" ht="12.75" customHeight="1">
      <c r="A179" s="212">
        <v>169</v>
      </c>
      <c r="B179" s="224" t="s">
        <v>77</v>
      </c>
      <c r="C179" s="216" t="s">
        <v>218</v>
      </c>
      <c r="D179" s="217">
        <v>45533</v>
      </c>
      <c r="E179" s="216">
        <v>1890.45</v>
      </c>
      <c r="F179" s="216">
        <v>1888.3999999999999</v>
      </c>
      <c r="G179" s="218">
        <v>1868.0999999999997</v>
      </c>
      <c r="H179" s="218">
        <v>1845.7499999999998</v>
      </c>
      <c r="I179" s="218">
        <v>1825.4499999999996</v>
      </c>
      <c r="J179" s="218">
        <v>1910.7499999999998</v>
      </c>
      <c r="K179" s="218">
        <v>1931.05</v>
      </c>
      <c r="L179" s="218">
        <v>1953.3999999999999</v>
      </c>
      <c r="M179" s="219">
        <v>1908.7</v>
      </c>
      <c r="N179" s="219">
        <v>1866.05</v>
      </c>
      <c r="O179" s="219">
        <v>6850000</v>
      </c>
      <c r="P179" s="220">
        <v>-1.0115606936416185E-2</v>
      </c>
    </row>
    <row r="180" spans="1:16" ht="12.75" customHeight="1">
      <c r="A180" s="212">
        <v>170</v>
      </c>
      <c r="B180" s="224" t="s">
        <v>57</v>
      </c>
      <c r="C180" s="222" t="s">
        <v>219</v>
      </c>
      <c r="D180" s="217">
        <v>45533</v>
      </c>
      <c r="E180" s="216">
        <v>1187.0999999999999</v>
      </c>
      <c r="F180" s="216">
        <v>1186.9666666666667</v>
      </c>
      <c r="G180" s="218">
        <v>1181.9833333333333</v>
      </c>
      <c r="H180" s="218">
        <v>1176.8666666666666</v>
      </c>
      <c r="I180" s="218">
        <v>1171.8833333333332</v>
      </c>
      <c r="J180" s="218">
        <v>1192.0833333333335</v>
      </c>
      <c r="K180" s="218">
        <v>1197.0666666666671</v>
      </c>
      <c r="L180" s="218">
        <v>1202.1833333333336</v>
      </c>
      <c r="M180" s="219">
        <v>1191.95</v>
      </c>
      <c r="N180" s="219">
        <v>1181.8499999999999</v>
      </c>
      <c r="O180" s="219">
        <v>11556864</v>
      </c>
      <c r="P180" s="220">
        <v>1.6484177595957165E-2</v>
      </c>
    </row>
    <row r="181" spans="1:16" ht="12.75" customHeight="1">
      <c r="A181" s="212">
        <v>171</v>
      </c>
      <c r="B181" s="224" t="s">
        <v>54</v>
      </c>
      <c r="C181" s="216" t="s">
        <v>220</v>
      </c>
      <c r="D181" s="217">
        <v>45533</v>
      </c>
      <c r="E181" s="216">
        <v>1064.4000000000001</v>
      </c>
      <c r="F181" s="216">
        <v>1063.1000000000001</v>
      </c>
      <c r="G181" s="218">
        <v>1051.3000000000002</v>
      </c>
      <c r="H181" s="218">
        <v>1038.2</v>
      </c>
      <c r="I181" s="218">
        <v>1026.4000000000001</v>
      </c>
      <c r="J181" s="218">
        <v>1076.2000000000003</v>
      </c>
      <c r="K181" s="218">
        <v>1088</v>
      </c>
      <c r="L181" s="218">
        <v>1101.1000000000004</v>
      </c>
      <c r="M181" s="219">
        <v>1074.9000000000001</v>
      </c>
      <c r="N181" s="219">
        <v>1050</v>
      </c>
      <c r="O181" s="219">
        <v>64983050</v>
      </c>
      <c r="P181" s="220">
        <v>2.5285737316826894E-3</v>
      </c>
    </row>
    <row r="182" spans="1:16" ht="12.75" customHeight="1">
      <c r="A182" s="212">
        <v>172</v>
      </c>
      <c r="B182" s="224" t="s">
        <v>185</v>
      </c>
      <c r="C182" s="216" t="s">
        <v>221</v>
      </c>
      <c r="D182" s="217">
        <v>45533</v>
      </c>
      <c r="E182" s="216">
        <v>419.35</v>
      </c>
      <c r="F182" s="216">
        <v>420.84999999999997</v>
      </c>
      <c r="G182" s="218">
        <v>415.69999999999993</v>
      </c>
      <c r="H182" s="218">
        <v>412.04999999999995</v>
      </c>
      <c r="I182" s="218">
        <v>406.89999999999992</v>
      </c>
      <c r="J182" s="218">
        <v>424.49999999999994</v>
      </c>
      <c r="K182" s="218">
        <v>429.64999999999992</v>
      </c>
      <c r="L182" s="218">
        <v>433.29999999999995</v>
      </c>
      <c r="M182" s="219">
        <v>426</v>
      </c>
      <c r="N182" s="219">
        <v>417.2</v>
      </c>
      <c r="O182" s="219">
        <v>98408250</v>
      </c>
      <c r="P182" s="220">
        <v>9.2765662859120804E-3</v>
      </c>
    </row>
    <row r="183" spans="1:16" ht="12.75" customHeight="1">
      <c r="A183" s="212">
        <v>173</v>
      </c>
      <c r="B183" s="224" t="s">
        <v>129</v>
      </c>
      <c r="C183" s="216" t="s">
        <v>222</v>
      </c>
      <c r="D183" s="217">
        <v>45533</v>
      </c>
      <c r="E183" s="216">
        <v>152.18</v>
      </c>
      <c r="F183" s="216">
        <v>152.39333333333335</v>
      </c>
      <c r="G183" s="218">
        <v>151.4966666666667</v>
      </c>
      <c r="H183" s="218">
        <v>150.81333333333336</v>
      </c>
      <c r="I183" s="218">
        <v>149.91666666666671</v>
      </c>
      <c r="J183" s="218">
        <v>153.07666666666668</v>
      </c>
      <c r="K183" s="218">
        <v>153.97333333333333</v>
      </c>
      <c r="L183" s="218">
        <v>154.65666666666667</v>
      </c>
      <c r="M183" s="219">
        <v>153.29</v>
      </c>
      <c r="N183" s="219">
        <v>151.71</v>
      </c>
      <c r="O183" s="219">
        <v>290763000</v>
      </c>
      <c r="P183" s="220">
        <v>-6.4836218075210016E-3</v>
      </c>
    </row>
    <row r="184" spans="1:16" ht="12.75" customHeight="1">
      <c r="A184" s="212">
        <v>174</v>
      </c>
      <c r="B184" s="224" t="s">
        <v>85</v>
      </c>
      <c r="C184" s="216" t="s">
        <v>223</v>
      </c>
      <c r="D184" s="217">
        <v>45533</v>
      </c>
      <c r="E184" s="216">
        <v>4239.25</v>
      </c>
      <c r="F184" s="216">
        <v>4239.6500000000005</v>
      </c>
      <c r="G184" s="218">
        <v>4217.3000000000011</v>
      </c>
      <c r="H184" s="218">
        <v>4195.3500000000004</v>
      </c>
      <c r="I184" s="218">
        <v>4173.0000000000009</v>
      </c>
      <c r="J184" s="218">
        <v>4261.6000000000013</v>
      </c>
      <c r="K184" s="218">
        <v>4283.9500000000016</v>
      </c>
      <c r="L184" s="218">
        <v>4305.9000000000015</v>
      </c>
      <c r="M184" s="219">
        <v>4262</v>
      </c>
      <c r="N184" s="219">
        <v>4217.7</v>
      </c>
      <c r="O184" s="219">
        <v>13664175</v>
      </c>
      <c r="P184" s="220">
        <v>-2.4085091490850915E-2</v>
      </c>
    </row>
    <row r="185" spans="1:16" ht="12.75" customHeight="1">
      <c r="A185" s="212">
        <v>175</v>
      </c>
      <c r="B185" s="224" t="s">
        <v>85</v>
      </c>
      <c r="C185" s="216" t="s">
        <v>224</v>
      </c>
      <c r="D185" s="217">
        <v>45533</v>
      </c>
      <c r="E185" s="216">
        <v>1509.1</v>
      </c>
      <c r="F185" s="216">
        <v>1500.9166666666667</v>
      </c>
      <c r="G185" s="218">
        <v>1489.8833333333334</v>
      </c>
      <c r="H185" s="218">
        <v>1470.6666666666667</v>
      </c>
      <c r="I185" s="218">
        <v>1459.6333333333334</v>
      </c>
      <c r="J185" s="218">
        <v>1520.1333333333334</v>
      </c>
      <c r="K185" s="218">
        <v>1531.1666666666667</v>
      </c>
      <c r="L185" s="218">
        <v>1550.3833333333334</v>
      </c>
      <c r="M185" s="219">
        <v>1511.95</v>
      </c>
      <c r="N185" s="219">
        <v>1481.7</v>
      </c>
      <c r="O185" s="219">
        <v>13299600</v>
      </c>
      <c r="P185" s="220">
        <v>-4.0515972643061206E-2</v>
      </c>
    </row>
    <row r="186" spans="1:16" ht="12.75" customHeight="1">
      <c r="A186" s="212">
        <v>176</v>
      </c>
      <c r="B186" s="224" t="s">
        <v>57</v>
      </c>
      <c r="C186" s="216" t="s">
        <v>225</v>
      </c>
      <c r="D186" s="217">
        <v>45533</v>
      </c>
      <c r="E186" s="216">
        <v>3343</v>
      </c>
      <c r="F186" s="216">
        <v>3330.6666666666665</v>
      </c>
      <c r="G186" s="218">
        <v>3310.833333333333</v>
      </c>
      <c r="H186" s="218">
        <v>3278.6666666666665</v>
      </c>
      <c r="I186" s="218">
        <v>3258.833333333333</v>
      </c>
      <c r="J186" s="218">
        <v>3362.833333333333</v>
      </c>
      <c r="K186" s="218">
        <v>3382.6666666666661</v>
      </c>
      <c r="L186" s="218">
        <v>3414.833333333333</v>
      </c>
      <c r="M186" s="219">
        <v>3350.5</v>
      </c>
      <c r="N186" s="219">
        <v>3298.5</v>
      </c>
      <c r="O186" s="219">
        <v>10052700</v>
      </c>
      <c r="P186" s="220">
        <v>-1.5071241191296743E-2</v>
      </c>
    </row>
    <row r="187" spans="1:16" ht="12.75" customHeight="1">
      <c r="A187" s="212">
        <v>177</v>
      </c>
      <c r="B187" s="224" t="s">
        <v>42</v>
      </c>
      <c r="C187" s="216" t="s">
        <v>226</v>
      </c>
      <c r="D187" s="217">
        <v>45533</v>
      </c>
      <c r="E187" s="216">
        <v>3325.65</v>
      </c>
      <c r="F187" s="216">
        <v>3323.0833333333335</v>
      </c>
      <c r="G187" s="218">
        <v>3299.666666666667</v>
      </c>
      <c r="H187" s="218">
        <v>3273.6833333333334</v>
      </c>
      <c r="I187" s="218">
        <v>3250.2666666666669</v>
      </c>
      <c r="J187" s="218">
        <v>3349.0666666666671</v>
      </c>
      <c r="K187" s="218">
        <v>3372.483333333334</v>
      </c>
      <c r="L187" s="218">
        <v>3398.4666666666672</v>
      </c>
      <c r="M187" s="219">
        <v>3346.5</v>
      </c>
      <c r="N187" s="219">
        <v>3297.1</v>
      </c>
      <c r="O187" s="219">
        <v>1886000</v>
      </c>
      <c r="P187" s="220">
        <v>3.4842249657064471E-2</v>
      </c>
    </row>
    <row r="188" spans="1:16" ht="12.75" customHeight="1">
      <c r="A188" s="212">
        <v>178</v>
      </c>
      <c r="B188" s="224" t="s">
        <v>45</v>
      </c>
      <c r="C188" s="216" t="s">
        <v>227</v>
      </c>
      <c r="D188" s="217">
        <v>45533</v>
      </c>
      <c r="E188" s="216">
        <v>6301.95</v>
      </c>
      <c r="F188" s="216">
        <v>6113.5999999999995</v>
      </c>
      <c r="G188" s="218">
        <v>5843.3499999999985</v>
      </c>
      <c r="H188" s="218">
        <v>5384.7499999999991</v>
      </c>
      <c r="I188" s="218">
        <v>5114.4999999999982</v>
      </c>
      <c r="J188" s="218">
        <v>6572.1999999999989</v>
      </c>
      <c r="K188" s="218">
        <v>6842.4500000000007</v>
      </c>
      <c r="L188" s="218">
        <v>7301.0499999999993</v>
      </c>
      <c r="M188" s="219">
        <v>6383.85</v>
      </c>
      <c r="N188" s="219">
        <v>5655</v>
      </c>
      <c r="O188" s="219">
        <v>3576600</v>
      </c>
      <c r="P188" s="220">
        <v>0.20912778904665313</v>
      </c>
    </row>
    <row r="189" spans="1:16" ht="12.75" customHeight="1">
      <c r="A189" s="212">
        <v>179</v>
      </c>
      <c r="B189" s="224" t="s">
        <v>54</v>
      </c>
      <c r="C189" s="216" t="s">
        <v>228</v>
      </c>
      <c r="D189" s="217">
        <v>45533</v>
      </c>
      <c r="E189" s="216">
        <v>2593.75</v>
      </c>
      <c r="F189" s="216">
        <v>2580.75</v>
      </c>
      <c r="G189" s="218">
        <v>2560.3000000000002</v>
      </c>
      <c r="H189" s="218">
        <v>2526.8500000000004</v>
      </c>
      <c r="I189" s="218">
        <v>2506.4000000000005</v>
      </c>
      <c r="J189" s="218">
        <v>2614.1999999999998</v>
      </c>
      <c r="K189" s="218">
        <v>2634.6499999999996</v>
      </c>
      <c r="L189" s="218">
        <v>2668.0999999999995</v>
      </c>
      <c r="M189" s="219">
        <v>2601.1999999999998</v>
      </c>
      <c r="N189" s="219">
        <v>2547.3000000000002</v>
      </c>
      <c r="O189" s="219">
        <v>5340300</v>
      </c>
      <c r="P189" s="220">
        <v>7.993657924291471E-3</v>
      </c>
    </row>
    <row r="190" spans="1:16" ht="12.75" customHeight="1">
      <c r="A190" s="212">
        <v>180</v>
      </c>
      <c r="B190" s="224" t="s">
        <v>57</v>
      </c>
      <c r="C190" s="216" t="s">
        <v>229</v>
      </c>
      <c r="D190" s="217">
        <v>45533</v>
      </c>
      <c r="E190" s="216">
        <v>1951.85</v>
      </c>
      <c r="F190" s="216">
        <v>1951.6666666666667</v>
      </c>
      <c r="G190" s="218">
        <v>1940.9333333333334</v>
      </c>
      <c r="H190" s="218">
        <v>1930.0166666666667</v>
      </c>
      <c r="I190" s="218">
        <v>1919.2833333333333</v>
      </c>
      <c r="J190" s="218">
        <v>1962.5833333333335</v>
      </c>
      <c r="K190" s="218">
        <v>1973.3166666666666</v>
      </c>
      <c r="L190" s="218">
        <v>1984.2333333333336</v>
      </c>
      <c r="M190" s="219">
        <v>1962.4</v>
      </c>
      <c r="N190" s="219">
        <v>1940.75</v>
      </c>
      <c r="O190" s="219">
        <v>2391200</v>
      </c>
      <c r="P190" s="220">
        <v>1.0992727887705056E-2</v>
      </c>
    </row>
    <row r="191" spans="1:16" ht="12.75" customHeight="1">
      <c r="A191" s="212">
        <v>181</v>
      </c>
      <c r="B191" s="224" t="s">
        <v>47</v>
      </c>
      <c r="C191" s="216" t="s">
        <v>230</v>
      </c>
      <c r="D191" s="217">
        <v>45533</v>
      </c>
      <c r="E191" s="216">
        <v>11289.75</v>
      </c>
      <c r="F191" s="216">
        <v>11300.333333333334</v>
      </c>
      <c r="G191" s="218">
        <v>11208.766666666668</v>
      </c>
      <c r="H191" s="218">
        <v>11127.783333333335</v>
      </c>
      <c r="I191" s="218">
        <v>11036.216666666669</v>
      </c>
      <c r="J191" s="218">
        <v>11381.316666666668</v>
      </c>
      <c r="K191" s="218">
        <v>11472.883333333333</v>
      </c>
      <c r="L191" s="218">
        <v>11553.866666666667</v>
      </c>
      <c r="M191" s="219">
        <v>11391.9</v>
      </c>
      <c r="N191" s="219">
        <v>11219.35</v>
      </c>
      <c r="O191" s="219">
        <v>2250400</v>
      </c>
      <c r="P191" s="220">
        <v>1.1461189266933345E-2</v>
      </c>
    </row>
    <row r="192" spans="1:16" ht="12.75" customHeight="1">
      <c r="A192" s="212">
        <v>182</v>
      </c>
      <c r="B192" s="224" t="s">
        <v>838</v>
      </c>
      <c r="C192" s="216" t="s">
        <v>231</v>
      </c>
      <c r="D192" s="217">
        <v>45533</v>
      </c>
      <c r="E192" s="216">
        <v>556.04999999999995</v>
      </c>
      <c r="F192" s="216">
        <v>557.18333333333328</v>
      </c>
      <c r="G192" s="218">
        <v>551.06666666666661</v>
      </c>
      <c r="H192" s="218">
        <v>546.08333333333337</v>
      </c>
      <c r="I192" s="218">
        <v>539.9666666666667</v>
      </c>
      <c r="J192" s="218">
        <v>562.16666666666652</v>
      </c>
      <c r="K192" s="218">
        <v>568.28333333333308</v>
      </c>
      <c r="L192" s="218">
        <v>573.26666666666642</v>
      </c>
      <c r="M192" s="219">
        <v>563.29999999999995</v>
      </c>
      <c r="N192" s="219">
        <v>552.20000000000005</v>
      </c>
      <c r="O192" s="219">
        <v>36423400</v>
      </c>
      <c r="P192" s="220">
        <v>-5.8898665909736022E-3</v>
      </c>
    </row>
    <row r="193" spans="1:16" ht="12.75" customHeight="1">
      <c r="A193" s="212">
        <v>183</v>
      </c>
      <c r="B193" s="224" t="s">
        <v>129</v>
      </c>
      <c r="C193" s="216" t="s">
        <v>232</v>
      </c>
      <c r="D193" s="217">
        <v>45533</v>
      </c>
      <c r="E193" s="216">
        <v>431</v>
      </c>
      <c r="F193" s="216">
        <v>430.09999999999997</v>
      </c>
      <c r="G193" s="218">
        <v>426.04999999999995</v>
      </c>
      <c r="H193" s="218">
        <v>421.09999999999997</v>
      </c>
      <c r="I193" s="218">
        <v>417.04999999999995</v>
      </c>
      <c r="J193" s="218">
        <v>435.04999999999995</v>
      </c>
      <c r="K193" s="218">
        <v>439.1</v>
      </c>
      <c r="L193" s="218">
        <v>444.04999999999995</v>
      </c>
      <c r="M193" s="219">
        <v>434.15</v>
      </c>
      <c r="N193" s="219">
        <v>425.15</v>
      </c>
      <c r="O193" s="219">
        <v>158125000</v>
      </c>
      <c r="P193" s="220">
        <v>-6.2300342579610013E-3</v>
      </c>
    </row>
    <row r="194" spans="1:16" ht="12.75" customHeight="1">
      <c r="A194" s="212">
        <v>184</v>
      </c>
      <c r="B194" s="224" t="s">
        <v>40</v>
      </c>
      <c r="C194" s="216" t="s">
        <v>233</v>
      </c>
      <c r="D194" s="217">
        <v>45533</v>
      </c>
      <c r="E194" s="216">
        <v>1436.4</v>
      </c>
      <c r="F194" s="216">
        <v>1435.4666666666665</v>
      </c>
      <c r="G194" s="218">
        <v>1421.9333333333329</v>
      </c>
      <c r="H194" s="218">
        <v>1407.4666666666665</v>
      </c>
      <c r="I194" s="218">
        <v>1393.9333333333329</v>
      </c>
      <c r="J194" s="218">
        <v>1449.9333333333329</v>
      </c>
      <c r="K194" s="218">
        <v>1463.4666666666662</v>
      </c>
      <c r="L194" s="218">
        <v>1477.9333333333329</v>
      </c>
      <c r="M194" s="219">
        <v>1449</v>
      </c>
      <c r="N194" s="219">
        <v>1421</v>
      </c>
      <c r="O194" s="219">
        <v>9030600</v>
      </c>
      <c r="P194" s="220">
        <v>1.2308313155770783E-2</v>
      </c>
    </row>
    <row r="195" spans="1:16" ht="12.75" customHeight="1">
      <c r="A195" s="212">
        <v>185</v>
      </c>
      <c r="B195" s="224" t="s">
        <v>85</v>
      </c>
      <c r="C195" s="216" t="s">
        <v>234</v>
      </c>
      <c r="D195" s="217">
        <v>45533</v>
      </c>
      <c r="E195" s="216">
        <v>493.65</v>
      </c>
      <c r="F195" s="216">
        <v>494.09999999999997</v>
      </c>
      <c r="G195" s="218">
        <v>490.94999999999993</v>
      </c>
      <c r="H195" s="218">
        <v>488.24999999999994</v>
      </c>
      <c r="I195" s="218">
        <v>485.09999999999991</v>
      </c>
      <c r="J195" s="218">
        <v>496.79999999999995</v>
      </c>
      <c r="K195" s="218">
        <v>499.94999999999993</v>
      </c>
      <c r="L195" s="218">
        <v>502.65</v>
      </c>
      <c r="M195" s="219">
        <v>497.25</v>
      </c>
      <c r="N195" s="219">
        <v>491.4</v>
      </c>
      <c r="O195" s="219">
        <v>54294000</v>
      </c>
      <c r="P195" s="220">
        <v>-1.4621092995668846E-3</v>
      </c>
    </row>
    <row r="196" spans="1:16" ht="12.75" customHeight="1">
      <c r="A196" s="212">
        <v>186</v>
      </c>
      <c r="B196" s="224" t="s">
        <v>42</v>
      </c>
      <c r="C196" s="216" t="s">
        <v>236</v>
      </c>
      <c r="D196" s="217">
        <v>45533</v>
      </c>
      <c r="E196" s="216">
        <v>1307.3499999999999</v>
      </c>
      <c r="F196" s="216">
        <v>1308.25</v>
      </c>
      <c r="G196" s="218">
        <v>1285.6500000000001</v>
      </c>
      <c r="H196" s="218">
        <v>1263.95</v>
      </c>
      <c r="I196" s="218">
        <v>1241.3500000000001</v>
      </c>
      <c r="J196" s="218">
        <v>1329.95</v>
      </c>
      <c r="K196" s="218">
        <v>1352.55</v>
      </c>
      <c r="L196" s="218">
        <v>1374.25</v>
      </c>
      <c r="M196" s="219">
        <v>1330.85</v>
      </c>
      <c r="N196" s="219">
        <v>1286.55</v>
      </c>
      <c r="O196" s="219">
        <v>19215900</v>
      </c>
      <c r="P196" s="220">
        <v>3.0403938033878673E-2</v>
      </c>
    </row>
    <row r="197" spans="1:16" ht="12.75" customHeight="1">
      <c r="A197" s="212"/>
      <c r="B197" s="224"/>
      <c r="C197" s="216"/>
      <c r="D197" s="217"/>
      <c r="E197" s="216"/>
      <c r="F197" s="216"/>
      <c r="G197" s="218"/>
      <c r="H197" s="218"/>
      <c r="I197" s="218"/>
      <c r="J197" s="218"/>
      <c r="K197" s="218"/>
      <c r="L197" s="218"/>
      <c r="M197" s="219"/>
      <c r="N197" s="219"/>
      <c r="O197" s="219"/>
      <c r="P197" s="220"/>
    </row>
    <row r="198" spans="1:16" ht="12.75" customHeight="1">
      <c r="A198" s="212"/>
      <c r="B198" s="43"/>
      <c r="C198" s="206"/>
      <c r="D198" s="207"/>
      <c r="E198" s="208"/>
      <c r="F198" s="208"/>
      <c r="G198" s="209"/>
      <c r="H198" s="209"/>
      <c r="I198" s="209"/>
      <c r="J198" s="209"/>
      <c r="K198" s="209"/>
      <c r="L198" s="209"/>
      <c r="M198" s="206"/>
      <c r="N198" s="206"/>
      <c r="O198" s="210"/>
      <c r="P198" s="211"/>
    </row>
    <row r="199" spans="1:16" ht="12.75" customHeight="1">
      <c r="A199" s="206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6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6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24367.5</v>
      </c>
      <c r="D10" s="34">
        <v>24366.149999999998</v>
      </c>
      <c r="E10" s="34">
        <v>24312.549999999996</v>
      </c>
      <c r="F10" s="34">
        <v>24257.599999999999</v>
      </c>
      <c r="G10" s="34">
        <v>24203.999999999996</v>
      </c>
      <c r="H10" s="34">
        <v>24421.099999999995</v>
      </c>
      <c r="I10" s="34">
        <v>24474.699999999993</v>
      </c>
      <c r="J10" s="34">
        <v>24529.649999999994</v>
      </c>
      <c r="K10" s="34">
        <v>24419.75</v>
      </c>
      <c r="L10" s="34">
        <v>24311.200000000001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50484.5</v>
      </c>
      <c r="D11" s="34">
        <v>50526.233333333337</v>
      </c>
      <c r="E11" s="34">
        <v>50344.716666666674</v>
      </c>
      <c r="F11" s="34">
        <v>50204.933333333334</v>
      </c>
      <c r="G11" s="34">
        <v>50023.416666666672</v>
      </c>
      <c r="H11" s="34">
        <v>50666.016666666677</v>
      </c>
      <c r="I11" s="34">
        <v>50847.53333333334</v>
      </c>
      <c r="J11" s="34">
        <v>50987.31666666668</v>
      </c>
      <c r="K11" s="34">
        <v>50707.75</v>
      </c>
      <c r="L11" s="34">
        <v>50386.45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7431.55</v>
      </c>
      <c r="D12" s="36">
        <v>7429.8</v>
      </c>
      <c r="E12" s="36">
        <v>7385.9000000000005</v>
      </c>
      <c r="F12" s="36">
        <v>7340.25</v>
      </c>
      <c r="G12" s="36">
        <v>7296.35</v>
      </c>
      <c r="H12" s="36">
        <v>7475.4500000000007</v>
      </c>
      <c r="I12" s="36">
        <v>7519.35</v>
      </c>
      <c r="J12" s="36">
        <v>7565.0000000000009</v>
      </c>
      <c r="K12" s="36">
        <v>7473.7</v>
      </c>
      <c r="L12" s="36">
        <v>7384.15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9166.4500000000007</v>
      </c>
      <c r="D13" s="36">
        <v>9177.1333333333332</v>
      </c>
      <c r="E13" s="36">
        <v>9142.6166666666668</v>
      </c>
      <c r="F13" s="36">
        <v>9118.7833333333328</v>
      </c>
      <c r="G13" s="36">
        <v>9084.2666666666664</v>
      </c>
      <c r="H13" s="36">
        <v>9200.9666666666672</v>
      </c>
      <c r="I13" s="36">
        <v>9235.4833333333336</v>
      </c>
      <c r="J13" s="36">
        <v>9259.3166666666675</v>
      </c>
      <c r="K13" s="36">
        <v>9211.65</v>
      </c>
      <c r="L13" s="36">
        <v>9153.2999999999993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39043.300000000003</v>
      </c>
      <c r="D14" s="36">
        <v>39075.850000000006</v>
      </c>
      <c r="E14" s="36">
        <v>38899.30000000001</v>
      </c>
      <c r="F14" s="36">
        <v>38755.300000000003</v>
      </c>
      <c r="G14" s="36">
        <v>38578.750000000007</v>
      </c>
      <c r="H14" s="36">
        <v>39219.850000000013</v>
      </c>
      <c r="I14" s="36">
        <v>39396.400000000001</v>
      </c>
      <c r="J14" s="36">
        <v>39540.400000000016</v>
      </c>
      <c r="K14" s="36">
        <v>39252.400000000001</v>
      </c>
      <c r="L14" s="36">
        <v>38931.85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11306.55</v>
      </c>
      <c r="D15" s="36">
        <v>11326</v>
      </c>
      <c r="E15" s="36">
        <v>11244.45</v>
      </c>
      <c r="F15" s="36">
        <v>11182.35</v>
      </c>
      <c r="G15" s="36">
        <v>11100.800000000001</v>
      </c>
      <c r="H15" s="36">
        <v>11388.1</v>
      </c>
      <c r="I15" s="36">
        <v>11469.65</v>
      </c>
      <c r="J15" s="36">
        <v>11531.75</v>
      </c>
      <c r="K15" s="36">
        <v>11407.55</v>
      </c>
      <c r="L15" s="36">
        <v>11263.9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16176.55</v>
      </c>
      <c r="D16" s="36">
        <v>16206.449999999999</v>
      </c>
      <c r="E16" s="36">
        <v>16118.099999999999</v>
      </c>
      <c r="F16" s="36">
        <v>16059.65</v>
      </c>
      <c r="G16" s="36">
        <v>15971.3</v>
      </c>
      <c r="H16" s="36">
        <v>16264.899999999998</v>
      </c>
      <c r="I16" s="36">
        <v>16353.25</v>
      </c>
      <c r="J16" s="36">
        <v>16411.699999999997</v>
      </c>
      <c r="K16" s="36">
        <v>16294.8</v>
      </c>
      <c r="L16" s="36">
        <v>16148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7972.1</v>
      </c>
      <c r="D17" s="36">
        <v>8052.2833333333328</v>
      </c>
      <c r="E17" s="36">
        <v>7840.8166666666657</v>
      </c>
      <c r="F17" s="36">
        <v>7709.5333333333328</v>
      </c>
      <c r="G17" s="36">
        <v>7498.0666666666657</v>
      </c>
      <c r="H17" s="36">
        <v>8183.5666666666657</v>
      </c>
      <c r="I17" s="36">
        <v>8395.0333333333328</v>
      </c>
      <c r="J17" s="36">
        <v>8526.3166666666657</v>
      </c>
      <c r="K17" s="31">
        <v>8263.75</v>
      </c>
      <c r="L17" s="31">
        <v>7921</v>
      </c>
      <c r="M17" s="31">
        <v>12.88936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2351.5500000000002</v>
      </c>
      <c r="D18" s="36">
        <v>2358.2500000000005</v>
      </c>
      <c r="E18" s="36">
        <v>2334.3500000000008</v>
      </c>
      <c r="F18" s="36">
        <v>2317.1500000000005</v>
      </c>
      <c r="G18" s="36">
        <v>2293.2500000000009</v>
      </c>
      <c r="H18" s="36">
        <v>2375.4500000000007</v>
      </c>
      <c r="I18" s="36">
        <v>2399.3500000000004</v>
      </c>
      <c r="J18" s="36">
        <v>2416.5500000000006</v>
      </c>
      <c r="K18" s="31">
        <v>2382.15</v>
      </c>
      <c r="L18" s="31">
        <v>2341.0500000000002</v>
      </c>
      <c r="M18" s="31">
        <v>1.9228799999999999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1425.1</v>
      </c>
      <c r="D19" s="36">
        <v>1434.6666666666667</v>
      </c>
      <c r="E19" s="36">
        <v>1410.4333333333334</v>
      </c>
      <c r="F19" s="36">
        <v>1395.7666666666667</v>
      </c>
      <c r="G19" s="36">
        <v>1371.5333333333333</v>
      </c>
      <c r="H19" s="36">
        <v>1449.3333333333335</v>
      </c>
      <c r="I19" s="36">
        <v>1473.5666666666666</v>
      </c>
      <c r="J19" s="36">
        <v>1488.2333333333336</v>
      </c>
      <c r="K19" s="31">
        <v>1458.9</v>
      </c>
      <c r="L19" s="31">
        <v>1420</v>
      </c>
      <c r="M19" s="31">
        <v>2.1898599999999999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625.95000000000005</v>
      </c>
      <c r="D20" s="36">
        <v>628.4</v>
      </c>
      <c r="E20" s="36">
        <v>620.79999999999995</v>
      </c>
      <c r="F20" s="36">
        <v>615.65</v>
      </c>
      <c r="G20" s="36">
        <v>608.04999999999995</v>
      </c>
      <c r="H20" s="36">
        <v>633.54999999999995</v>
      </c>
      <c r="I20" s="36">
        <v>641.15000000000009</v>
      </c>
      <c r="J20" s="36">
        <v>646.29999999999995</v>
      </c>
      <c r="K20" s="31">
        <v>636</v>
      </c>
      <c r="L20" s="31">
        <v>623.25</v>
      </c>
      <c r="M20" s="31">
        <v>11.45143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1103.8</v>
      </c>
      <c r="D21" s="36">
        <v>1112.2666666666667</v>
      </c>
      <c r="E21" s="36">
        <v>1092.6333333333332</v>
      </c>
      <c r="F21" s="36">
        <v>1081.4666666666665</v>
      </c>
      <c r="G21" s="36">
        <v>1061.833333333333</v>
      </c>
      <c r="H21" s="36">
        <v>1123.4333333333334</v>
      </c>
      <c r="I21" s="36">
        <v>1143.0666666666671</v>
      </c>
      <c r="J21" s="36">
        <v>1154.2333333333336</v>
      </c>
      <c r="K21" s="31">
        <v>1131.9000000000001</v>
      </c>
      <c r="L21" s="31">
        <v>1101.0999999999999</v>
      </c>
      <c r="M21" s="31">
        <v>22.462630000000001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3187.55</v>
      </c>
      <c r="D22" s="36">
        <v>3192.6333333333337</v>
      </c>
      <c r="E22" s="36">
        <v>3165.9666666666672</v>
      </c>
      <c r="F22" s="36">
        <v>3144.3833333333337</v>
      </c>
      <c r="G22" s="36">
        <v>3117.7166666666672</v>
      </c>
      <c r="H22" s="36">
        <v>3214.2166666666672</v>
      </c>
      <c r="I22" s="36">
        <v>3240.8833333333341</v>
      </c>
      <c r="J22" s="36">
        <v>3262.4666666666672</v>
      </c>
      <c r="K22" s="31">
        <v>3219.3</v>
      </c>
      <c r="L22" s="31">
        <v>3171.05</v>
      </c>
      <c r="M22" s="31">
        <v>7.6016500000000002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1780.85</v>
      </c>
      <c r="D23" s="36">
        <v>1786.2833333333335</v>
      </c>
      <c r="E23" s="36">
        <v>1766.5666666666671</v>
      </c>
      <c r="F23" s="36">
        <v>1752.2833333333335</v>
      </c>
      <c r="G23" s="36">
        <v>1732.5666666666671</v>
      </c>
      <c r="H23" s="36">
        <v>1800.5666666666671</v>
      </c>
      <c r="I23" s="36">
        <v>1820.2833333333338</v>
      </c>
      <c r="J23" s="36">
        <v>1834.5666666666671</v>
      </c>
      <c r="K23" s="31">
        <v>1806</v>
      </c>
      <c r="L23" s="31">
        <v>1772</v>
      </c>
      <c r="M23" s="31">
        <v>3.9205100000000002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1533.8</v>
      </c>
      <c r="D24" s="36">
        <v>1532.1000000000001</v>
      </c>
      <c r="E24" s="36">
        <v>1520.7000000000003</v>
      </c>
      <c r="F24" s="36">
        <v>1507.6000000000001</v>
      </c>
      <c r="G24" s="36">
        <v>1496.2000000000003</v>
      </c>
      <c r="H24" s="36">
        <v>1545.2000000000003</v>
      </c>
      <c r="I24" s="36">
        <v>1556.6000000000004</v>
      </c>
      <c r="J24" s="36">
        <v>1569.7000000000003</v>
      </c>
      <c r="K24" s="31">
        <v>1543.5</v>
      </c>
      <c r="L24" s="31">
        <v>1519</v>
      </c>
      <c r="M24" s="31">
        <v>15.030329999999999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695.4</v>
      </c>
      <c r="D25" s="36">
        <v>696.94999999999993</v>
      </c>
      <c r="E25" s="36">
        <v>689.99999999999989</v>
      </c>
      <c r="F25" s="36">
        <v>684.59999999999991</v>
      </c>
      <c r="G25" s="36">
        <v>677.64999999999986</v>
      </c>
      <c r="H25" s="36">
        <v>702.34999999999991</v>
      </c>
      <c r="I25" s="36">
        <v>709.3</v>
      </c>
      <c r="J25" s="36">
        <v>714.69999999999993</v>
      </c>
      <c r="K25" s="31">
        <v>703.9</v>
      </c>
      <c r="L25" s="31">
        <v>691.55</v>
      </c>
      <c r="M25" s="31">
        <v>139.22027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869.85</v>
      </c>
      <c r="D26" s="36">
        <v>873.91666666666663</v>
      </c>
      <c r="E26" s="36">
        <v>861.13333333333321</v>
      </c>
      <c r="F26" s="36">
        <v>852.41666666666663</v>
      </c>
      <c r="G26" s="36">
        <v>839.63333333333321</v>
      </c>
      <c r="H26" s="36">
        <v>882.63333333333321</v>
      </c>
      <c r="I26" s="36">
        <v>895.41666666666674</v>
      </c>
      <c r="J26" s="36">
        <v>904.13333333333321</v>
      </c>
      <c r="K26" s="31">
        <v>886.7</v>
      </c>
      <c r="L26" s="31">
        <v>865.2</v>
      </c>
      <c r="M26" s="31">
        <v>20.749669999999998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385.15</v>
      </c>
      <c r="D27" s="36">
        <v>388.0333333333333</v>
      </c>
      <c r="E27" s="36">
        <v>380.11666666666662</v>
      </c>
      <c r="F27" s="36">
        <v>375.08333333333331</v>
      </c>
      <c r="G27" s="36">
        <v>367.16666666666663</v>
      </c>
      <c r="H27" s="36">
        <v>393.06666666666661</v>
      </c>
      <c r="I27" s="36">
        <v>400.98333333333335</v>
      </c>
      <c r="J27" s="36">
        <v>406.01666666666659</v>
      </c>
      <c r="K27" s="31">
        <v>395.95</v>
      </c>
      <c r="L27" s="31">
        <v>383</v>
      </c>
      <c r="M27" s="31">
        <v>46.569369999999999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211.8</v>
      </c>
      <c r="D28" s="36">
        <v>211.86</v>
      </c>
      <c r="E28" s="36">
        <v>209.94000000000003</v>
      </c>
      <c r="F28" s="36">
        <v>208.08</v>
      </c>
      <c r="G28" s="36">
        <v>206.16000000000003</v>
      </c>
      <c r="H28" s="36">
        <v>213.72000000000003</v>
      </c>
      <c r="I28" s="36">
        <v>215.64</v>
      </c>
      <c r="J28" s="36">
        <v>217.50000000000003</v>
      </c>
      <c r="K28" s="31">
        <v>213.78</v>
      </c>
      <c r="L28" s="31">
        <v>210</v>
      </c>
      <c r="M28" s="31">
        <v>22.39181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324.7</v>
      </c>
      <c r="D29" s="36">
        <v>322.3</v>
      </c>
      <c r="E29" s="36">
        <v>317.10000000000002</v>
      </c>
      <c r="F29" s="36">
        <v>309.5</v>
      </c>
      <c r="G29" s="36">
        <v>304.3</v>
      </c>
      <c r="H29" s="36">
        <v>329.90000000000003</v>
      </c>
      <c r="I29" s="36">
        <v>335.09999999999997</v>
      </c>
      <c r="J29" s="36">
        <v>342.70000000000005</v>
      </c>
      <c r="K29" s="31">
        <v>327.5</v>
      </c>
      <c r="L29" s="31">
        <v>314.7</v>
      </c>
      <c r="M29" s="31">
        <v>33.593829999999997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5796.85</v>
      </c>
      <c r="D30" s="36">
        <v>5720.3</v>
      </c>
      <c r="E30" s="36">
        <v>5592.6</v>
      </c>
      <c r="F30" s="36">
        <v>5388.35</v>
      </c>
      <c r="G30" s="36">
        <v>5260.6500000000005</v>
      </c>
      <c r="H30" s="36">
        <v>5924.55</v>
      </c>
      <c r="I30" s="36">
        <v>6052.2499999999991</v>
      </c>
      <c r="J30" s="36">
        <v>6256.5</v>
      </c>
      <c r="K30" s="31">
        <v>5848</v>
      </c>
      <c r="L30" s="31">
        <v>5516.05</v>
      </c>
      <c r="M30" s="31">
        <v>13.37022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632</v>
      </c>
      <c r="D31" s="36">
        <v>635.86666666666667</v>
      </c>
      <c r="E31" s="36">
        <v>626.23333333333335</v>
      </c>
      <c r="F31" s="36">
        <v>620.4666666666667</v>
      </c>
      <c r="G31" s="36">
        <v>610.83333333333337</v>
      </c>
      <c r="H31" s="36">
        <v>641.63333333333333</v>
      </c>
      <c r="I31" s="36">
        <v>651.26666666666677</v>
      </c>
      <c r="J31" s="36">
        <v>657.0333333333333</v>
      </c>
      <c r="K31" s="31">
        <v>645.5</v>
      </c>
      <c r="L31" s="31">
        <v>630.1</v>
      </c>
      <c r="M31" s="31">
        <v>26.05583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6587.85</v>
      </c>
      <c r="D32" s="36">
        <v>6571.95</v>
      </c>
      <c r="E32" s="36">
        <v>6545.9</v>
      </c>
      <c r="F32" s="36">
        <v>6503.95</v>
      </c>
      <c r="G32" s="36">
        <v>6477.9</v>
      </c>
      <c r="H32" s="36">
        <v>6613.9</v>
      </c>
      <c r="I32" s="36">
        <v>6639.9500000000007</v>
      </c>
      <c r="J32" s="36">
        <v>6681.9</v>
      </c>
      <c r="K32" s="31">
        <v>6598</v>
      </c>
      <c r="L32" s="31">
        <v>6530</v>
      </c>
      <c r="M32" s="31">
        <v>1.15598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491.85</v>
      </c>
      <c r="D33" s="36">
        <v>497.18333333333334</v>
      </c>
      <c r="E33" s="36">
        <v>484.36666666666667</v>
      </c>
      <c r="F33" s="36">
        <v>476.88333333333333</v>
      </c>
      <c r="G33" s="36">
        <v>464.06666666666666</v>
      </c>
      <c r="H33" s="36">
        <v>504.66666666666669</v>
      </c>
      <c r="I33" s="36">
        <v>517.48333333333335</v>
      </c>
      <c r="J33" s="36">
        <v>524.9666666666667</v>
      </c>
      <c r="K33" s="31">
        <v>510</v>
      </c>
      <c r="L33" s="31">
        <v>489.7</v>
      </c>
      <c r="M33" s="31">
        <v>40.840290000000003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253.1</v>
      </c>
      <c r="D34" s="36">
        <v>251.63333333333333</v>
      </c>
      <c r="E34" s="36">
        <v>248.66666666666666</v>
      </c>
      <c r="F34" s="36">
        <v>244.23333333333332</v>
      </c>
      <c r="G34" s="36">
        <v>241.26666666666665</v>
      </c>
      <c r="H34" s="36">
        <v>256.06666666666666</v>
      </c>
      <c r="I34" s="36">
        <v>259.03333333333336</v>
      </c>
      <c r="J34" s="36">
        <v>263.4666666666667</v>
      </c>
      <c r="K34" s="31">
        <v>254.6</v>
      </c>
      <c r="L34" s="31">
        <v>247.2</v>
      </c>
      <c r="M34" s="31">
        <v>115.98638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3040.6</v>
      </c>
      <c r="D35" s="36">
        <v>3019.7833333333333</v>
      </c>
      <c r="E35" s="36">
        <v>2986.8166666666666</v>
      </c>
      <c r="F35" s="36">
        <v>2933.0333333333333</v>
      </c>
      <c r="G35" s="36">
        <v>2900.0666666666666</v>
      </c>
      <c r="H35" s="36">
        <v>3073.5666666666666</v>
      </c>
      <c r="I35" s="36">
        <v>3106.5333333333328</v>
      </c>
      <c r="J35" s="36">
        <v>3160.3166666666666</v>
      </c>
      <c r="K35" s="31">
        <v>3052.75</v>
      </c>
      <c r="L35" s="31">
        <v>2966</v>
      </c>
      <c r="M35" s="31">
        <v>16.654140000000002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2031.35</v>
      </c>
      <c r="D36" s="36">
        <v>2048.0333333333333</v>
      </c>
      <c r="E36" s="36">
        <v>1998.3166666666666</v>
      </c>
      <c r="F36" s="36">
        <v>1965.2833333333333</v>
      </c>
      <c r="G36" s="36">
        <v>1915.5666666666666</v>
      </c>
      <c r="H36" s="36">
        <v>2081.0666666666666</v>
      </c>
      <c r="I36" s="36">
        <v>2130.7833333333328</v>
      </c>
      <c r="J36" s="36">
        <v>2163.8166666666666</v>
      </c>
      <c r="K36" s="31">
        <v>2097.75</v>
      </c>
      <c r="L36" s="31">
        <v>2015</v>
      </c>
      <c r="M36" s="31">
        <v>6.3230599999999999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1449.7</v>
      </c>
      <c r="D37" s="36">
        <v>1456.3500000000001</v>
      </c>
      <c r="E37" s="36">
        <v>1424.4000000000003</v>
      </c>
      <c r="F37" s="36">
        <v>1399.1000000000001</v>
      </c>
      <c r="G37" s="36">
        <v>1367.1500000000003</v>
      </c>
      <c r="H37" s="36">
        <v>1481.6500000000003</v>
      </c>
      <c r="I37" s="36">
        <v>1513.6000000000001</v>
      </c>
      <c r="J37" s="36">
        <v>1538.9000000000003</v>
      </c>
      <c r="K37" s="31">
        <v>1488.3</v>
      </c>
      <c r="L37" s="31">
        <v>1431.05</v>
      </c>
      <c r="M37" s="31">
        <v>19.833410000000001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4989.95</v>
      </c>
      <c r="D38" s="36">
        <v>5008.3666666666668</v>
      </c>
      <c r="E38" s="36">
        <v>4952.9333333333334</v>
      </c>
      <c r="F38" s="36">
        <v>4915.916666666667</v>
      </c>
      <c r="G38" s="36">
        <v>4860.4833333333336</v>
      </c>
      <c r="H38" s="36">
        <v>5045.3833333333332</v>
      </c>
      <c r="I38" s="36">
        <v>5100.8166666666675</v>
      </c>
      <c r="J38" s="36">
        <v>5137.833333333333</v>
      </c>
      <c r="K38" s="31">
        <v>5063.8</v>
      </c>
      <c r="L38" s="31">
        <v>4971.3500000000004</v>
      </c>
      <c r="M38" s="31">
        <v>1.02057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1142.75</v>
      </c>
      <c r="D39" s="36">
        <v>1146.1333333333332</v>
      </c>
      <c r="E39" s="36">
        <v>1136.5666666666664</v>
      </c>
      <c r="F39" s="36">
        <v>1130.3833333333332</v>
      </c>
      <c r="G39" s="36">
        <v>1120.8166666666664</v>
      </c>
      <c r="H39" s="36">
        <v>1152.3166666666664</v>
      </c>
      <c r="I39" s="36">
        <v>1161.883333333333</v>
      </c>
      <c r="J39" s="36">
        <v>1168.0666666666664</v>
      </c>
      <c r="K39" s="31">
        <v>1155.7</v>
      </c>
      <c r="L39" s="31">
        <v>1139.95</v>
      </c>
      <c r="M39" s="31">
        <v>62.62086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9765.9500000000007</v>
      </c>
      <c r="D40" s="36">
        <v>9718.3166666666675</v>
      </c>
      <c r="E40" s="36">
        <v>9661.633333333335</v>
      </c>
      <c r="F40" s="36">
        <v>9557.3166666666675</v>
      </c>
      <c r="G40" s="36">
        <v>9500.633333333335</v>
      </c>
      <c r="H40" s="36">
        <v>9822.633333333335</v>
      </c>
      <c r="I40" s="36">
        <v>9879.3166666666657</v>
      </c>
      <c r="J40" s="36">
        <v>9983.633333333335</v>
      </c>
      <c r="K40" s="31">
        <v>9775</v>
      </c>
      <c r="L40" s="31">
        <v>9614</v>
      </c>
      <c r="M40" s="31">
        <v>1.6164000000000001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6618.2</v>
      </c>
      <c r="D41" s="36">
        <v>6636.4000000000005</v>
      </c>
      <c r="E41" s="36">
        <v>6572.8000000000011</v>
      </c>
      <c r="F41" s="36">
        <v>6527.4000000000005</v>
      </c>
      <c r="G41" s="36">
        <v>6463.8000000000011</v>
      </c>
      <c r="H41" s="36">
        <v>6681.8000000000011</v>
      </c>
      <c r="I41" s="36">
        <v>6745.4000000000015</v>
      </c>
      <c r="J41" s="36">
        <v>6790.8000000000011</v>
      </c>
      <c r="K41" s="31">
        <v>6700</v>
      </c>
      <c r="L41" s="31">
        <v>6591</v>
      </c>
      <c r="M41" s="31">
        <v>6.9949000000000003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1560.2</v>
      </c>
      <c r="D42" s="36">
        <v>1556.0833333333333</v>
      </c>
      <c r="E42" s="36">
        <v>1549.6166666666666</v>
      </c>
      <c r="F42" s="36">
        <v>1539.0333333333333</v>
      </c>
      <c r="G42" s="36">
        <v>1532.5666666666666</v>
      </c>
      <c r="H42" s="36">
        <v>1566.6666666666665</v>
      </c>
      <c r="I42" s="36">
        <v>1573.1333333333332</v>
      </c>
      <c r="J42" s="36">
        <v>1583.7166666666665</v>
      </c>
      <c r="K42" s="31">
        <v>1562.55</v>
      </c>
      <c r="L42" s="31">
        <v>1545.5</v>
      </c>
      <c r="M42" s="31">
        <v>10.14828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9454.1</v>
      </c>
      <c r="D43" s="36">
        <v>9449.0333333333328</v>
      </c>
      <c r="E43" s="36">
        <v>9370.0666666666657</v>
      </c>
      <c r="F43" s="36">
        <v>9286.0333333333328</v>
      </c>
      <c r="G43" s="36">
        <v>9207.0666666666657</v>
      </c>
      <c r="H43" s="36">
        <v>9533.0666666666657</v>
      </c>
      <c r="I43" s="36">
        <v>9612.0333333333328</v>
      </c>
      <c r="J43" s="36">
        <v>9696.0666666666657</v>
      </c>
      <c r="K43" s="31">
        <v>9528</v>
      </c>
      <c r="L43" s="31">
        <v>9365</v>
      </c>
      <c r="M43" s="31">
        <v>9.6049999999999996E-2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3058.95</v>
      </c>
      <c r="D44" s="36">
        <v>3080.15</v>
      </c>
      <c r="E44" s="36">
        <v>2992.3500000000004</v>
      </c>
      <c r="F44" s="36">
        <v>2925.7500000000005</v>
      </c>
      <c r="G44" s="36">
        <v>2837.9500000000007</v>
      </c>
      <c r="H44" s="36">
        <v>3146.75</v>
      </c>
      <c r="I44" s="36">
        <v>3234.55</v>
      </c>
      <c r="J44" s="36">
        <v>3301.1499999999996</v>
      </c>
      <c r="K44" s="31">
        <v>3167.95</v>
      </c>
      <c r="L44" s="31">
        <v>3013.55</v>
      </c>
      <c r="M44" s="31">
        <v>3.3450299999999999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199.5</v>
      </c>
      <c r="D45" s="36">
        <v>200.46666666666667</v>
      </c>
      <c r="E45" s="36">
        <v>198.03333333333333</v>
      </c>
      <c r="F45" s="36">
        <v>196.56666666666666</v>
      </c>
      <c r="G45" s="36">
        <v>194.13333333333333</v>
      </c>
      <c r="H45" s="36">
        <v>201.93333333333334</v>
      </c>
      <c r="I45" s="36">
        <v>204.36666666666667</v>
      </c>
      <c r="J45" s="36">
        <v>205.83333333333334</v>
      </c>
      <c r="K45" s="31">
        <v>202.9</v>
      </c>
      <c r="L45" s="31">
        <v>199</v>
      </c>
      <c r="M45" s="31">
        <v>61.262999999999998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245.85</v>
      </c>
      <c r="D46" s="36">
        <v>246.04999999999998</v>
      </c>
      <c r="E46" s="36">
        <v>241.89999999999998</v>
      </c>
      <c r="F46" s="36">
        <v>237.95</v>
      </c>
      <c r="G46" s="36">
        <v>233.79999999999998</v>
      </c>
      <c r="H46" s="36">
        <v>249.99999999999997</v>
      </c>
      <c r="I46" s="36">
        <v>254.15</v>
      </c>
      <c r="J46" s="36">
        <v>258.09999999999997</v>
      </c>
      <c r="K46" s="31">
        <v>250.2</v>
      </c>
      <c r="L46" s="31">
        <v>242.1</v>
      </c>
      <c r="M46" s="31">
        <v>185.88034999999999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118.95</v>
      </c>
      <c r="D47" s="36">
        <v>119.35000000000001</v>
      </c>
      <c r="E47" s="36">
        <v>117.55000000000001</v>
      </c>
      <c r="F47" s="36">
        <v>116.15</v>
      </c>
      <c r="G47" s="36">
        <v>114.35000000000001</v>
      </c>
      <c r="H47" s="36">
        <v>120.75000000000001</v>
      </c>
      <c r="I47" s="36">
        <v>122.55</v>
      </c>
      <c r="J47" s="36">
        <v>123.95000000000002</v>
      </c>
      <c r="K47" s="31">
        <v>121.15</v>
      </c>
      <c r="L47" s="31">
        <v>117.95</v>
      </c>
      <c r="M47" s="31">
        <v>82.35427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1443</v>
      </c>
      <c r="D48" s="36">
        <v>1450.6166666666668</v>
      </c>
      <c r="E48" s="36">
        <v>1431.0833333333335</v>
      </c>
      <c r="F48" s="36">
        <v>1419.1666666666667</v>
      </c>
      <c r="G48" s="36">
        <v>1399.6333333333334</v>
      </c>
      <c r="H48" s="36">
        <v>1462.5333333333335</v>
      </c>
      <c r="I48" s="36">
        <v>1482.0666666666668</v>
      </c>
      <c r="J48" s="36">
        <v>1493.9833333333336</v>
      </c>
      <c r="K48" s="31">
        <v>1470.15</v>
      </c>
      <c r="L48" s="31">
        <v>1438.7</v>
      </c>
      <c r="M48" s="31">
        <v>2.7330800000000002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531.65</v>
      </c>
      <c r="D49" s="36">
        <v>527.79999999999995</v>
      </c>
      <c r="E49" s="36">
        <v>518.64999999999986</v>
      </c>
      <c r="F49" s="36">
        <v>505.64999999999986</v>
      </c>
      <c r="G49" s="36">
        <v>496.49999999999977</v>
      </c>
      <c r="H49" s="36">
        <v>540.79999999999995</v>
      </c>
      <c r="I49" s="36">
        <v>549.95000000000005</v>
      </c>
      <c r="J49" s="36">
        <v>562.95000000000005</v>
      </c>
      <c r="K49" s="31">
        <v>536.95000000000005</v>
      </c>
      <c r="L49" s="31">
        <v>514.79999999999995</v>
      </c>
      <c r="M49" s="31">
        <v>22.163080000000001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1434.05</v>
      </c>
      <c r="D50" s="36">
        <v>1435.55</v>
      </c>
      <c r="E50" s="36">
        <v>1421.1499999999999</v>
      </c>
      <c r="F50" s="36">
        <v>1408.25</v>
      </c>
      <c r="G50" s="36">
        <v>1393.85</v>
      </c>
      <c r="H50" s="36">
        <v>1448.4499999999998</v>
      </c>
      <c r="I50" s="36">
        <v>1462.85</v>
      </c>
      <c r="J50" s="36">
        <v>1475.7499999999998</v>
      </c>
      <c r="K50" s="31">
        <v>1449.95</v>
      </c>
      <c r="L50" s="31">
        <v>1422.65</v>
      </c>
      <c r="M50" s="31">
        <v>8.2899399999999996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302.2</v>
      </c>
      <c r="D51" s="36">
        <v>302.61666666666667</v>
      </c>
      <c r="E51" s="36">
        <v>300.23333333333335</v>
      </c>
      <c r="F51" s="36">
        <v>298.26666666666665</v>
      </c>
      <c r="G51" s="36">
        <v>295.88333333333333</v>
      </c>
      <c r="H51" s="36">
        <v>304.58333333333337</v>
      </c>
      <c r="I51" s="36">
        <v>306.9666666666667</v>
      </c>
      <c r="J51" s="36">
        <v>308.93333333333339</v>
      </c>
      <c r="K51" s="31">
        <v>305</v>
      </c>
      <c r="L51" s="31">
        <v>300.64999999999998</v>
      </c>
      <c r="M51" s="31">
        <v>155.51076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1636.55</v>
      </c>
      <c r="D52" s="36">
        <v>1636.4666666666665</v>
      </c>
      <c r="E52" s="36">
        <v>1617.9833333333329</v>
      </c>
      <c r="F52" s="36">
        <v>1599.4166666666665</v>
      </c>
      <c r="G52" s="36">
        <v>1580.9333333333329</v>
      </c>
      <c r="H52" s="36">
        <v>1655.0333333333328</v>
      </c>
      <c r="I52" s="36">
        <v>1673.5166666666664</v>
      </c>
      <c r="J52" s="36">
        <v>1692.0833333333328</v>
      </c>
      <c r="K52" s="31">
        <v>1654.95</v>
      </c>
      <c r="L52" s="31">
        <v>1617.9</v>
      </c>
      <c r="M52" s="31">
        <v>20.16949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302.2</v>
      </c>
      <c r="D53" s="36">
        <v>302.38333333333333</v>
      </c>
      <c r="E53" s="36">
        <v>298.96666666666664</v>
      </c>
      <c r="F53" s="36">
        <v>295.73333333333329</v>
      </c>
      <c r="G53" s="36">
        <v>292.31666666666661</v>
      </c>
      <c r="H53" s="36">
        <v>305.61666666666667</v>
      </c>
      <c r="I53" s="36">
        <v>309.03333333333342</v>
      </c>
      <c r="J53" s="36">
        <v>312.26666666666671</v>
      </c>
      <c r="K53" s="31">
        <v>305.8</v>
      </c>
      <c r="L53" s="31">
        <v>299.14999999999998</v>
      </c>
      <c r="M53" s="31">
        <v>128.05163999999999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333.4</v>
      </c>
      <c r="D54" s="36">
        <v>333.29999999999995</v>
      </c>
      <c r="E54" s="36">
        <v>329.89999999999992</v>
      </c>
      <c r="F54" s="36">
        <v>326.39999999999998</v>
      </c>
      <c r="G54" s="36">
        <v>322.99999999999994</v>
      </c>
      <c r="H54" s="36">
        <v>336.7999999999999</v>
      </c>
      <c r="I54" s="36">
        <v>340.2</v>
      </c>
      <c r="J54" s="36">
        <v>343.69999999999987</v>
      </c>
      <c r="K54" s="31">
        <v>336.7</v>
      </c>
      <c r="L54" s="31">
        <v>329.8</v>
      </c>
      <c r="M54" s="31">
        <v>113.51617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1464.1</v>
      </c>
      <c r="D55" s="36">
        <v>1467.8</v>
      </c>
      <c r="E55" s="36">
        <v>1453.6</v>
      </c>
      <c r="F55" s="36">
        <v>1443.1</v>
      </c>
      <c r="G55" s="36">
        <v>1428.8999999999999</v>
      </c>
      <c r="H55" s="36">
        <v>1478.3</v>
      </c>
      <c r="I55" s="36">
        <v>1492.5000000000002</v>
      </c>
      <c r="J55" s="36">
        <v>1503</v>
      </c>
      <c r="K55" s="31">
        <v>1482</v>
      </c>
      <c r="L55" s="31">
        <v>1457.3</v>
      </c>
      <c r="M55" s="31">
        <v>36.159100000000002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336.95</v>
      </c>
      <c r="D56" s="36">
        <v>338.2</v>
      </c>
      <c r="E56" s="36">
        <v>331.4</v>
      </c>
      <c r="F56" s="36">
        <v>325.84999999999997</v>
      </c>
      <c r="G56" s="36">
        <v>319.04999999999995</v>
      </c>
      <c r="H56" s="36">
        <v>343.75</v>
      </c>
      <c r="I56" s="36">
        <v>350.55000000000007</v>
      </c>
      <c r="J56" s="36">
        <v>356.1</v>
      </c>
      <c r="K56" s="31">
        <v>345</v>
      </c>
      <c r="L56" s="31">
        <v>332.65</v>
      </c>
      <c r="M56" s="31">
        <v>100.05231999999999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32018.7</v>
      </c>
      <c r="D57" s="36">
        <v>32122.566666666666</v>
      </c>
      <c r="E57" s="36">
        <v>31745.133333333331</v>
      </c>
      <c r="F57" s="36">
        <v>31471.566666666666</v>
      </c>
      <c r="G57" s="36">
        <v>31094.133333333331</v>
      </c>
      <c r="H57" s="36">
        <v>32396.133333333331</v>
      </c>
      <c r="I57" s="36">
        <v>32773.566666666666</v>
      </c>
      <c r="J57" s="36">
        <v>33047.133333333331</v>
      </c>
      <c r="K57" s="31">
        <v>32500</v>
      </c>
      <c r="L57" s="31">
        <v>31849</v>
      </c>
      <c r="M57" s="31">
        <v>0.32494000000000001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5740.3</v>
      </c>
      <c r="D58" s="36">
        <v>5748.6166666666659</v>
      </c>
      <c r="E58" s="36">
        <v>5711.6833333333316</v>
      </c>
      <c r="F58" s="36">
        <v>5683.0666666666657</v>
      </c>
      <c r="G58" s="36">
        <v>5646.1333333333314</v>
      </c>
      <c r="H58" s="36">
        <v>5777.2333333333318</v>
      </c>
      <c r="I58" s="36">
        <v>5814.1666666666661</v>
      </c>
      <c r="J58" s="36">
        <v>5842.7833333333319</v>
      </c>
      <c r="K58" s="31">
        <v>5785.55</v>
      </c>
      <c r="L58" s="31">
        <v>5720</v>
      </c>
      <c r="M58" s="31">
        <v>2.3221500000000002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713.2</v>
      </c>
      <c r="D59" s="36">
        <v>706.73333333333323</v>
      </c>
      <c r="E59" s="36">
        <v>689.46666666666647</v>
      </c>
      <c r="F59" s="36">
        <v>665.73333333333323</v>
      </c>
      <c r="G59" s="36">
        <v>648.46666666666647</v>
      </c>
      <c r="H59" s="36">
        <v>730.46666666666647</v>
      </c>
      <c r="I59" s="36">
        <v>747.73333333333312</v>
      </c>
      <c r="J59" s="36">
        <v>771.46666666666647</v>
      </c>
      <c r="K59" s="31">
        <v>724</v>
      </c>
      <c r="L59" s="31">
        <v>683</v>
      </c>
      <c r="M59" s="31">
        <v>34.374519999999997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110.65</v>
      </c>
      <c r="D60" s="36">
        <v>110.28000000000002</v>
      </c>
      <c r="E60" s="36">
        <v>108.02000000000002</v>
      </c>
      <c r="F60" s="36">
        <v>105.39000000000001</v>
      </c>
      <c r="G60" s="36">
        <v>103.13000000000002</v>
      </c>
      <c r="H60" s="36">
        <v>112.91000000000003</v>
      </c>
      <c r="I60" s="36">
        <v>115.17000000000002</v>
      </c>
      <c r="J60" s="36">
        <v>117.80000000000003</v>
      </c>
      <c r="K60" s="31">
        <v>112.54</v>
      </c>
      <c r="L60" s="31">
        <v>107.65</v>
      </c>
      <c r="M60" s="31">
        <v>298.58731999999998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1348.65</v>
      </c>
      <c r="D61" s="36">
        <v>1353.55</v>
      </c>
      <c r="E61" s="36">
        <v>1332.1999999999998</v>
      </c>
      <c r="F61" s="36">
        <v>1315.7499999999998</v>
      </c>
      <c r="G61" s="36">
        <v>1294.3999999999996</v>
      </c>
      <c r="H61" s="36">
        <v>1370</v>
      </c>
      <c r="I61" s="36">
        <v>1391.35</v>
      </c>
      <c r="J61" s="36">
        <v>1407.8000000000002</v>
      </c>
      <c r="K61" s="31">
        <v>1374.9</v>
      </c>
      <c r="L61" s="31">
        <v>1337.1</v>
      </c>
      <c r="M61" s="31">
        <v>6.5695100000000002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1574.75</v>
      </c>
      <c r="D62" s="36">
        <v>1572.4833333333333</v>
      </c>
      <c r="E62" s="36">
        <v>1563.7666666666667</v>
      </c>
      <c r="F62" s="36">
        <v>1552.7833333333333</v>
      </c>
      <c r="G62" s="36">
        <v>1544.0666666666666</v>
      </c>
      <c r="H62" s="36">
        <v>1583.4666666666667</v>
      </c>
      <c r="I62" s="36">
        <v>1592.1833333333334</v>
      </c>
      <c r="J62" s="36">
        <v>1603.1666666666667</v>
      </c>
      <c r="K62" s="31">
        <v>1581.2</v>
      </c>
      <c r="L62" s="31">
        <v>1561.5</v>
      </c>
      <c r="M62" s="31">
        <v>9.5668399999999991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529.79999999999995</v>
      </c>
      <c r="D63" s="36">
        <v>527.66666666666663</v>
      </c>
      <c r="E63" s="36">
        <v>523.98333333333323</v>
      </c>
      <c r="F63" s="36">
        <v>518.16666666666663</v>
      </c>
      <c r="G63" s="36">
        <v>514.48333333333323</v>
      </c>
      <c r="H63" s="36">
        <v>533.48333333333323</v>
      </c>
      <c r="I63" s="36">
        <v>537.16666666666663</v>
      </c>
      <c r="J63" s="36">
        <v>542.98333333333323</v>
      </c>
      <c r="K63" s="31">
        <v>531.35</v>
      </c>
      <c r="L63" s="31">
        <v>521.85</v>
      </c>
      <c r="M63" s="31">
        <v>64.682640000000006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5878.4</v>
      </c>
      <c r="D64" s="36">
        <v>5904.5333333333328</v>
      </c>
      <c r="E64" s="36">
        <v>5814.5166666666655</v>
      </c>
      <c r="F64" s="36">
        <v>5750.6333333333323</v>
      </c>
      <c r="G64" s="36">
        <v>5660.616666666665</v>
      </c>
      <c r="H64" s="36">
        <v>5968.4166666666661</v>
      </c>
      <c r="I64" s="36">
        <v>6058.4333333333325</v>
      </c>
      <c r="J64" s="36">
        <v>6122.3166666666666</v>
      </c>
      <c r="K64" s="31">
        <v>5994.55</v>
      </c>
      <c r="L64" s="31">
        <v>5840.65</v>
      </c>
      <c r="M64" s="31">
        <v>2.5683500000000001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3452.4</v>
      </c>
      <c r="D65" s="36">
        <v>3461.4666666666672</v>
      </c>
      <c r="E65" s="36">
        <v>3432.7333333333345</v>
      </c>
      <c r="F65" s="36">
        <v>3413.0666666666675</v>
      </c>
      <c r="G65" s="36">
        <v>3384.3333333333348</v>
      </c>
      <c r="H65" s="36">
        <v>3481.1333333333341</v>
      </c>
      <c r="I65" s="36">
        <v>3509.8666666666668</v>
      </c>
      <c r="J65" s="36">
        <v>3529.5333333333338</v>
      </c>
      <c r="K65" s="31">
        <v>3490.2</v>
      </c>
      <c r="L65" s="31">
        <v>3441.8</v>
      </c>
      <c r="M65" s="31">
        <v>1.49732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980.8</v>
      </c>
      <c r="D66" s="36">
        <v>984.88333333333321</v>
      </c>
      <c r="E66" s="36">
        <v>964.71666666666647</v>
      </c>
      <c r="F66" s="36">
        <v>948.63333333333321</v>
      </c>
      <c r="G66" s="36">
        <v>928.46666666666647</v>
      </c>
      <c r="H66" s="36">
        <v>1000.9666666666665</v>
      </c>
      <c r="I66" s="36">
        <v>1021.1333333333332</v>
      </c>
      <c r="J66" s="36">
        <v>1037.2166666666665</v>
      </c>
      <c r="K66" s="31">
        <v>1005.05</v>
      </c>
      <c r="L66" s="31">
        <v>968.8</v>
      </c>
      <c r="M66" s="31">
        <v>37.179780000000001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1693.7</v>
      </c>
      <c r="D67" s="36">
        <v>1678.8999999999999</v>
      </c>
      <c r="E67" s="36">
        <v>1653.7999999999997</v>
      </c>
      <c r="F67" s="36">
        <v>1613.8999999999999</v>
      </c>
      <c r="G67" s="36">
        <v>1588.7999999999997</v>
      </c>
      <c r="H67" s="36">
        <v>1718.7999999999997</v>
      </c>
      <c r="I67" s="36">
        <v>1743.8999999999996</v>
      </c>
      <c r="J67" s="36">
        <v>1783.7999999999997</v>
      </c>
      <c r="K67" s="31">
        <v>1704</v>
      </c>
      <c r="L67" s="31">
        <v>1639</v>
      </c>
      <c r="M67" s="31">
        <v>13.250450000000001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434.95</v>
      </c>
      <c r="D68" s="36">
        <v>436.31666666666666</v>
      </c>
      <c r="E68" s="36">
        <v>432.63333333333333</v>
      </c>
      <c r="F68" s="36">
        <v>430.31666666666666</v>
      </c>
      <c r="G68" s="36">
        <v>426.63333333333333</v>
      </c>
      <c r="H68" s="36">
        <v>438.63333333333333</v>
      </c>
      <c r="I68" s="36">
        <v>442.31666666666661</v>
      </c>
      <c r="J68" s="36">
        <v>444.63333333333333</v>
      </c>
      <c r="K68" s="31">
        <v>440</v>
      </c>
      <c r="L68" s="31">
        <v>434</v>
      </c>
      <c r="M68" s="31">
        <v>20.034040000000001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3715.1</v>
      </c>
      <c r="D69" s="36">
        <v>3746.75</v>
      </c>
      <c r="E69" s="36">
        <v>3669.5</v>
      </c>
      <c r="F69" s="36">
        <v>3623.9</v>
      </c>
      <c r="G69" s="36">
        <v>3546.65</v>
      </c>
      <c r="H69" s="36">
        <v>3792.35</v>
      </c>
      <c r="I69" s="36">
        <v>3869.6</v>
      </c>
      <c r="J69" s="36">
        <v>3915.2</v>
      </c>
      <c r="K69" s="31">
        <v>3824</v>
      </c>
      <c r="L69" s="31">
        <v>3701.15</v>
      </c>
      <c r="M69" s="31">
        <v>6.4493400000000003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830.9</v>
      </c>
      <c r="D70" s="36">
        <v>835.83333333333337</v>
      </c>
      <c r="E70" s="36">
        <v>824.06666666666672</v>
      </c>
      <c r="F70" s="36">
        <v>817.23333333333335</v>
      </c>
      <c r="G70" s="36">
        <v>805.4666666666667</v>
      </c>
      <c r="H70" s="36">
        <v>842.66666666666674</v>
      </c>
      <c r="I70" s="36">
        <v>854.43333333333339</v>
      </c>
      <c r="J70" s="36">
        <v>861.26666666666677</v>
      </c>
      <c r="K70" s="31">
        <v>847.6</v>
      </c>
      <c r="L70" s="31">
        <v>829</v>
      </c>
      <c r="M70" s="31">
        <v>13.09164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623.95000000000005</v>
      </c>
      <c r="D71" s="36">
        <v>629.41666666666663</v>
      </c>
      <c r="E71" s="36">
        <v>616.63333333333321</v>
      </c>
      <c r="F71" s="36">
        <v>609.31666666666661</v>
      </c>
      <c r="G71" s="36">
        <v>596.53333333333319</v>
      </c>
      <c r="H71" s="36">
        <v>636.73333333333323</v>
      </c>
      <c r="I71" s="36">
        <v>649.51666666666677</v>
      </c>
      <c r="J71" s="36">
        <v>656.83333333333326</v>
      </c>
      <c r="K71" s="31">
        <v>642.20000000000005</v>
      </c>
      <c r="L71" s="31">
        <v>622.1</v>
      </c>
      <c r="M71" s="31">
        <v>26.796199999999999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1740.6</v>
      </c>
      <c r="D72" s="36">
        <v>1755.6666666666667</v>
      </c>
      <c r="E72" s="36">
        <v>1721.4333333333334</v>
      </c>
      <c r="F72" s="36">
        <v>1702.2666666666667</v>
      </c>
      <c r="G72" s="36">
        <v>1668.0333333333333</v>
      </c>
      <c r="H72" s="36">
        <v>1774.8333333333335</v>
      </c>
      <c r="I72" s="36">
        <v>1809.0666666666666</v>
      </c>
      <c r="J72" s="36">
        <v>1828.2333333333336</v>
      </c>
      <c r="K72" s="31">
        <v>1789.9</v>
      </c>
      <c r="L72" s="31">
        <v>1736.5</v>
      </c>
      <c r="M72" s="31">
        <v>2.45783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3076.35</v>
      </c>
      <c r="D73" s="36">
        <v>3093.25</v>
      </c>
      <c r="E73" s="36">
        <v>3040.2</v>
      </c>
      <c r="F73" s="36">
        <v>3004.0499999999997</v>
      </c>
      <c r="G73" s="36">
        <v>2950.9999999999995</v>
      </c>
      <c r="H73" s="36">
        <v>3129.4</v>
      </c>
      <c r="I73" s="36">
        <v>3182.4500000000003</v>
      </c>
      <c r="J73" s="36">
        <v>3218.6000000000004</v>
      </c>
      <c r="K73" s="31">
        <v>3146.3</v>
      </c>
      <c r="L73" s="31">
        <v>3057.1</v>
      </c>
      <c r="M73" s="31">
        <v>3.0447500000000001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398.7</v>
      </c>
      <c r="D74" s="36">
        <v>402.43333333333334</v>
      </c>
      <c r="E74" s="36">
        <v>391.31666666666666</v>
      </c>
      <c r="F74" s="36">
        <v>383.93333333333334</v>
      </c>
      <c r="G74" s="36">
        <v>372.81666666666666</v>
      </c>
      <c r="H74" s="36">
        <v>409.81666666666666</v>
      </c>
      <c r="I74" s="36">
        <v>420.93333333333334</v>
      </c>
      <c r="J74" s="36">
        <v>428.31666666666666</v>
      </c>
      <c r="K74" s="31">
        <v>413.55</v>
      </c>
      <c r="L74" s="31">
        <v>395.05</v>
      </c>
      <c r="M74" s="31">
        <v>21.461980000000001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172.55</v>
      </c>
      <c r="D75" s="36">
        <v>174.35333333333332</v>
      </c>
      <c r="E75" s="36">
        <v>170.20666666666665</v>
      </c>
      <c r="F75" s="36">
        <v>167.86333333333332</v>
      </c>
      <c r="G75" s="36">
        <v>163.71666666666664</v>
      </c>
      <c r="H75" s="36">
        <v>176.69666666666666</v>
      </c>
      <c r="I75" s="36">
        <v>180.84333333333336</v>
      </c>
      <c r="J75" s="36">
        <v>183.18666666666667</v>
      </c>
      <c r="K75" s="31">
        <v>178.5</v>
      </c>
      <c r="L75" s="31">
        <v>172.01</v>
      </c>
      <c r="M75" s="31">
        <v>10.863340000000001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4829.95</v>
      </c>
      <c r="D76" s="36">
        <v>4850.2666666666664</v>
      </c>
      <c r="E76" s="36">
        <v>4795.7333333333327</v>
      </c>
      <c r="F76" s="36">
        <v>4761.5166666666664</v>
      </c>
      <c r="G76" s="36">
        <v>4706.9833333333327</v>
      </c>
      <c r="H76" s="36">
        <v>4884.4833333333327</v>
      </c>
      <c r="I76" s="36">
        <v>4939.0166666666655</v>
      </c>
      <c r="J76" s="36">
        <v>4973.2333333333327</v>
      </c>
      <c r="K76" s="31">
        <v>4904.8</v>
      </c>
      <c r="L76" s="31">
        <v>4816.05</v>
      </c>
      <c r="M76" s="31">
        <v>2.2235499999999999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11740.45</v>
      </c>
      <c r="D77" s="36">
        <v>11698.083333333334</v>
      </c>
      <c r="E77" s="36">
        <v>11596.116666666669</v>
      </c>
      <c r="F77" s="36">
        <v>11451.783333333335</v>
      </c>
      <c r="G77" s="36">
        <v>11349.816666666669</v>
      </c>
      <c r="H77" s="36">
        <v>11842.416666666668</v>
      </c>
      <c r="I77" s="36">
        <v>11944.383333333331</v>
      </c>
      <c r="J77" s="36">
        <v>12088.716666666667</v>
      </c>
      <c r="K77" s="31">
        <v>11800.05</v>
      </c>
      <c r="L77" s="31">
        <v>11553.75</v>
      </c>
      <c r="M77" s="31">
        <v>3.4138299999999999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3211.65</v>
      </c>
      <c r="D78" s="36">
        <v>3224.75</v>
      </c>
      <c r="E78" s="36">
        <v>3184.5</v>
      </c>
      <c r="F78" s="36">
        <v>3157.35</v>
      </c>
      <c r="G78" s="36">
        <v>3117.1</v>
      </c>
      <c r="H78" s="36">
        <v>3251.9</v>
      </c>
      <c r="I78" s="36">
        <v>3292.15</v>
      </c>
      <c r="J78" s="36">
        <v>3319.3</v>
      </c>
      <c r="K78" s="31">
        <v>3265</v>
      </c>
      <c r="L78" s="31">
        <v>3197.6</v>
      </c>
      <c r="M78" s="31">
        <v>1.8023800000000001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7013.5</v>
      </c>
      <c r="D79" s="36">
        <v>7000.6166666666659</v>
      </c>
      <c r="E79" s="36">
        <v>6976.2333333333318</v>
      </c>
      <c r="F79" s="36">
        <v>6938.9666666666662</v>
      </c>
      <c r="G79" s="36">
        <v>6914.5833333333321</v>
      </c>
      <c r="H79" s="36">
        <v>7037.8833333333314</v>
      </c>
      <c r="I79" s="36">
        <v>7062.2666666666646</v>
      </c>
      <c r="J79" s="36">
        <v>7099.533333333331</v>
      </c>
      <c r="K79" s="31">
        <v>7025</v>
      </c>
      <c r="L79" s="31">
        <v>6963.35</v>
      </c>
      <c r="M79" s="31">
        <v>1.3125100000000001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4830.6000000000004</v>
      </c>
      <c r="D80" s="36">
        <v>4800.1833333333334</v>
      </c>
      <c r="E80" s="36">
        <v>4747.3666666666668</v>
      </c>
      <c r="F80" s="36">
        <v>4664.1333333333332</v>
      </c>
      <c r="G80" s="36">
        <v>4611.3166666666666</v>
      </c>
      <c r="H80" s="36">
        <v>4883.416666666667</v>
      </c>
      <c r="I80" s="36">
        <v>4936.2333333333345</v>
      </c>
      <c r="J80" s="36">
        <v>5019.4666666666672</v>
      </c>
      <c r="K80" s="31">
        <v>4853</v>
      </c>
      <c r="L80" s="31">
        <v>4716.95</v>
      </c>
      <c r="M80" s="31">
        <v>16.9756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3687.8</v>
      </c>
      <c r="D81" s="36">
        <v>3697.9333333333329</v>
      </c>
      <c r="E81" s="36">
        <v>3660.9166666666661</v>
      </c>
      <c r="F81" s="36">
        <v>3634.0333333333333</v>
      </c>
      <c r="G81" s="36">
        <v>3597.0166666666664</v>
      </c>
      <c r="H81" s="36">
        <v>3724.8166666666657</v>
      </c>
      <c r="I81" s="36">
        <v>3761.833333333333</v>
      </c>
      <c r="J81" s="36">
        <v>3788.7166666666653</v>
      </c>
      <c r="K81" s="31">
        <v>3734.95</v>
      </c>
      <c r="L81" s="31">
        <v>3671.05</v>
      </c>
      <c r="M81" s="31">
        <v>2.3994800000000001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192.04</v>
      </c>
      <c r="D82" s="36">
        <v>191.89</v>
      </c>
      <c r="E82" s="36">
        <v>189.91999999999996</v>
      </c>
      <c r="F82" s="36">
        <v>187.79999999999998</v>
      </c>
      <c r="G82" s="36">
        <v>185.82999999999996</v>
      </c>
      <c r="H82" s="36">
        <v>194.00999999999996</v>
      </c>
      <c r="I82" s="36">
        <v>195.98</v>
      </c>
      <c r="J82" s="36">
        <v>198.09999999999997</v>
      </c>
      <c r="K82" s="31">
        <v>193.86</v>
      </c>
      <c r="L82" s="31">
        <v>189.77</v>
      </c>
      <c r="M82" s="31">
        <v>39.62659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197.56</v>
      </c>
      <c r="D83" s="36">
        <v>197.17</v>
      </c>
      <c r="E83" s="36">
        <v>196.08999999999997</v>
      </c>
      <c r="F83" s="36">
        <v>194.61999999999998</v>
      </c>
      <c r="G83" s="36">
        <v>193.53999999999996</v>
      </c>
      <c r="H83" s="36">
        <v>198.64</v>
      </c>
      <c r="I83" s="36">
        <v>199.71999999999997</v>
      </c>
      <c r="J83" s="36">
        <v>201.19</v>
      </c>
      <c r="K83" s="31">
        <v>198.25</v>
      </c>
      <c r="L83" s="31">
        <v>195.7</v>
      </c>
      <c r="M83" s="31">
        <v>39.594050000000003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981.95</v>
      </c>
      <c r="D84" s="36">
        <v>997.66666666666663</v>
      </c>
      <c r="E84" s="36">
        <v>956.33333333333326</v>
      </c>
      <c r="F84" s="36">
        <v>930.71666666666658</v>
      </c>
      <c r="G84" s="36">
        <v>889.38333333333321</v>
      </c>
      <c r="H84" s="36">
        <v>1023.2833333333333</v>
      </c>
      <c r="I84" s="36">
        <v>1064.6166666666666</v>
      </c>
      <c r="J84" s="36">
        <v>1090.2333333333333</v>
      </c>
      <c r="K84" s="31">
        <v>1039</v>
      </c>
      <c r="L84" s="31">
        <v>972.05</v>
      </c>
      <c r="M84" s="31">
        <v>4.6464400000000001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489.75</v>
      </c>
      <c r="D85" s="36">
        <v>489.0333333333333</v>
      </c>
      <c r="E85" s="36">
        <v>485.71666666666658</v>
      </c>
      <c r="F85" s="36">
        <v>481.68333333333328</v>
      </c>
      <c r="G85" s="36">
        <v>478.36666666666656</v>
      </c>
      <c r="H85" s="36">
        <v>493.06666666666661</v>
      </c>
      <c r="I85" s="36">
        <v>496.38333333333333</v>
      </c>
      <c r="J85" s="36">
        <v>500.41666666666663</v>
      </c>
      <c r="K85" s="31">
        <v>492.35</v>
      </c>
      <c r="L85" s="31">
        <v>485</v>
      </c>
      <c r="M85" s="31">
        <v>7.6778199999999996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227.38</v>
      </c>
      <c r="D86" s="36">
        <v>228.6933333333333</v>
      </c>
      <c r="E86" s="36">
        <v>225.68666666666661</v>
      </c>
      <c r="F86" s="36">
        <v>223.99333333333331</v>
      </c>
      <c r="G86" s="36">
        <v>220.98666666666662</v>
      </c>
      <c r="H86" s="36">
        <v>230.3866666666666</v>
      </c>
      <c r="I86" s="36">
        <v>233.39333333333332</v>
      </c>
      <c r="J86" s="36">
        <v>235.08666666666659</v>
      </c>
      <c r="K86" s="31">
        <v>231.7</v>
      </c>
      <c r="L86" s="31">
        <v>227</v>
      </c>
      <c r="M86" s="31">
        <v>94.60718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2026.45</v>
      </c>
      <c r="D87" s="36">
        <v>2048.35</v>
      </c>
      <c r="E87" s="36">
        <v>1997.1499999999996</v>
      </c>
      <c r="F87" s="36">
        <v>1967.8499999999997</v>
      </c>
      <c r="G87" s="36">
        <v>1916.6499999999994</v>
      </c>
      <c r="H87" s="36">
        <v>2077.6499999999996</v>
      </c>
      <c r="I87" s="36">
        <v>2128.8499999999995</v>
      </c>
      <c r="J87" s="36">
        <v>2158.15</v>
      </c>
      <c r="K87" s="31">
        <v>2099.5500000000002</v>
      </c>
      <c r="L87" s="31">
        <v>2019.05</v>
      </c>
      <c r="M87" s="31">
        <v>3.0284300000000002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1444.8</v>
      </c>
      <c r="D88" s="36">
        <v>1454.25</v>
      </c>
      <c r="E88" s="36">
        <v>1432.6</v>
      </c>
      <c r="F88" s="36">
        <v>1420.3999999999999</v>
      </c>
      <c r="G88" s="36">
        <v>1398.7499999999998</v>
      </c>
      <c r="H88" s="36">
        <v>1466.45</v>
      </c>
      <c r="I88" s="36">
        <v>1488.1000000000001</v>
      </c>
      <c r="J88" s="36">
        <v>1500.3000000000002</v>
      </c>
      <c r="K88" s="31">
        <v>1475.9</v>
      </c>
      <c r="L88" s="31">
        <v>1442.05</v>
      </c>
      <c r="M88" s="31">
        <v>4.3975900000000001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2925.7</v>
      </c>
      <c r="D89" s="36">
        <v>2936.8833333333337</v>
      </c>
      <c r="E89" s="36">
        <v>2899.8666666666672</v>
      </c>
      <c r="F89" s="36">
        <v>2874.0333333333338</v>
      </c>
      <c r="G89" s="36">
        <v>2837.0166666666673</v>
      </c>
      <c r="H89" s="36">
        <v>2962.7166666666672</v>
      </c>
      <c r="I89" s="36">
        <v>2999.7333333333336</v>
      </c>
      <c r="J89" s="36">
        <v>3025.5666666666671</v>
      </c>
      <c r="K89" s="31">
        <v>2973.9</v>
      </c>
      <c r="L89" s="31">
        <v>2911.05</v>
      </c>
      <c r="M89" s="31">
        <v>7.7374000000000001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2572.75</v>
      </c>
      <c r="D90" s="36">
        <v>2583.9166666666665</v>
      </c>
      <c r="E90" s="36">
        <v>2528.8833333333332</v>
      </c>
      <c r="F90" s="36">
        <v>2485.0166666666669</v>
      </c>
      <c r="G90" s="36">
        <v>2429.9833333333336</v>
      </c>
      <c r="H90" s="36">
        <v>2627.7833333333328</v>
      </c>
      <c r="I90" s="36">
        <v>2682.8166666666666</v>
      </c>
      <c r="J90" s="36">
        <v>2726.6833333333325</v>
      </c>
      <c r="K90" s="31">
        <v>2638.95</v>
      </c>
      <c r="L90" s="31">
        <v>2540.0500000000002</v>
      </c>
      <c r="M90" s="31">
        <v>26.77777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3417.8</v>
      </c>
      <c r="D91" s="36">
        <v>3421.4500000000003</v>
      </c>
      <c r="E91" s="36">
        <v>3343.9000000000005</v>
      </c>
      <c r="F91" s="36">
        <v>3270.0000000000005</v>
      </c>
      <c r="G91" s="36">
        <v>3192.4500000000007</v>
      </c>
      <c r="H91" s="36">
        <v>3495.3500000000004</v>
      </c>
      <c r="I91" s="36">
        <v>3572.9000000000005</v>
      </c>
      <c r="J91" s="36">
        <v>3646.8</v>
      </c>
      <c r="K91" s="31">
        <v>3499</v>
      </c>
      <c r="L91" s="31">
        <v>3347.55</v>
      </c>
      <c r="M91" s="31">
        <v>0.65427999999999997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610.70000000000005</v>
      </c>
      <c r="D92" s="36">
        <v>609.56666666666661</v>
      </c>
      <c r="E92" s="36">
        <v>599.23333333333323</v>
      </c>
      <c r="F92" s="36">
        <v>587.76666666666665</v>
      </c>
      <c r="G92" s="36">
        <v>577.43333333333328</v>
      </c>
      <c r="H92" s="36">
        <v>621.03333333333319</v>
      </c>
      <c r="I92" s="36">
        <v>631.36666666666667</v>
      </c>
      <c r="J92" s="36">
        <v>642.83333333333314</v>
      </c>
      <c r="K92" s="31">
        <v>619.9</v>
      </c>
      <c r="L92" s="31">
        <v>598.1</v>
      </c>
      <c r="M92" s="31">
        <v>23.602219999999999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1589.95</v>
      </c>
      <c r="D93" s="36">
        <v>1589.2666666666664</v>
      </c>
      <c r="E93" s="36">
        <v>1576.5333333333328</v>
      </c>
      <c r="F93" s="36">
        <v>1563.1166666666663</v>
      </c>
      <c r="G93" s="36">
        <v>1550.3833333333328</v>
      </c>
      <c r="H93" s="36">
        <v>1602.6833333333329</v>
      </c>
      <c r="I93" s="36">
        <v>1615.4166666666665</v>
      </c>
      <c r="J93" s="36">
        <v>1628.833333333333</v>
      </c>
      <c r="K93" s="31">
        <v>1602</v>
      </c>
      <c r="L93" s="31">
        <v>1575.85</v>
      </c>
      <c r="M93" s="31">
        <v>20.21762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4133.25</v>
      </c>
      <c r="D94" s="36">
        <v>4144.9000000000005</v>
      </c>
      <c r="E94" s="36">
        <v>4100.6500000000015</v>
      </c>
      <c r="F94" s="36">
        <v>4068.0500000000011</v>
      </c>
      <c r="G94" s="36">
        <v>4023.800000000002</v>
      </c>
      <c r="H94" s="36">
        <v>4177.5000000000009</v>
      </c>
      <c r="I94" s="36">
        <v>4221.7499999999991</v>
      </c>
      <c r="J94" s="36">
        <v>4254.3500000000004</v>
      </c>
      <c r="K94" s="31">
        <v>4189.1499999999996</v>
      </c>
      <c r="L94" s="31">
        <v>4112.3</v>
      </c>
      <c r="M94" s="31">
        <v>7.4489299999999998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1650.2</v>
      </c>
      <c r="D95" s="36">
        <v>1652.8500000000001</v>
      </c>
      <c r="E95" s="36">
        <v>1643.1500000000003</v>
      </c>
      <c r="F95" s="36">
        <v>1636.1000000000001</v>
      </c>
      <c r="G95" s="36">
        <v>1626.4000000000003</v>
      </c>
      <c r="H95" s="36">
        <v>1659.9000000000003</v>
      </c>
      <c r="I95" s="36">
        <v>1669.6000000000001</v>
      </c>
      <c r="J95" s="36">
        <v>1676.6500000000003</v>
      </c>
      <c r="K95" s="31">
        <v>1662.55</v>
      </c>
      <c r="L95" s="31">
        <v>1645.8</v>
      </c>
      <c r="M95" s="31">
        <v>133.22309000000001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702.4</v>
      </c>
      <c r="D96" s="36">
        <v>706.28333333333342</v>
      </c>
      <c r="E96" s="36">
        <v>697.56666666666683</v>
      </c>
      <c r="F96" s="36">
        <v>692.73333333333346</v>
      </c>
      <c r="G96" s="36">
        <v>684.01666666666688</v>
      </c>
      <c r="H96" s="36">
        <v>711.11666666666679</v>
      </c>
      <c r="I96" s="36">
        <v>719.83333333333326</v>
      </c>
      <c r="J96" s="36">
        <v>724.66666666666674</v>
      </c>
      <c r="K96" s="31">
        <v>715</v>
      </c>
      <c r="L96" s="31">
        <v>701.45</v>
      </c>
      <c r="M96" s="31">
        <v>28.483129999999999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1799.4</v>
      </c>
      <c r="D97" s="36">
        <v>1799.3166666666666</v>
      </c>
      <c r="E97" s="36">
        <v>1791.0833333333333</v>
      </c>
      <c r="F97" s="36">
        <v>1782.7666666666667</v>
      </c>
      <c r="G97" s="36">
        <v>1774.5333333333333</v>
      </c>
      <c r="H97" s="36">
        <v>1807.6333333333332</v>
      </c>
      <c r="I97" s="36">
        <v>1815.8666666666668</v>
      </c>
      <c r="J97" s="36">
        <v>1824.1833333333332</v>
      </c>
      <c r="K97" s="31">
        <v>1807.55</v>
      </c>
      <c r="L97" s="31">
        <v>1791</v>
      </c>
      <c r="M97" s="31">
        <v>7.8927199999999997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5207.2</v>
      </c>
      <c r="D98" s="36">
        <v>5214.8666666666659</v>
      </c>
      <c r="E98" s="36">
        <v>5183.0833333333321</v>
      </c>
      <c r="F98" s="36">
        <v>5158.9666666666662</v>
      </c>
      <c r="G98" s="36">
        <v>5127.1833333333325</v>
      </c>
      <c r="H98" s="36">
        <v>5238.9833333333318</v>
      </c>
      <c r="I98" s="36">
        <v>5270.7666666666664</v>
      </c>
      <c r="J98" s="36">
        <v>5294.8833333333314</v>
      </c>
      <c r="K98" s="31">
        <v>5246.65</v>
      </c>
      <c r="L98" s="31">
        <v>5190.75</v>
      </c>
      <c r="M98" s="31">
        <v>3.3363499999999999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622.9</v>
      </c>
      <c r="D99" s="36">
        <v>621.4</v>
      </c>
      <c r="E99" s="36">
        <v>616.29999999999995</v>
      </c>
      <c r="F99" s="36">
        <v>609.69999999999993</v>
      </c>
      <c r="G99" s="36">
        <v>604.59999999999991</v>
      </c>
      <c r="H99" s="36">
        <v>628</v>
      </c>
      <c r="I99" s="36">
        <v>633.10000000000014</v>
      </c>
      <c r="J99" s="36">
        <v>639.70000000000005</v>
      </c>
      <c r="K99" s="31">
        <v>626.5</v>
      </c>
      <c r="L99" s="31">
        <v>614.79999999999995</v>
      </c>
      <c r="M99" s="31">
        <v>36.292639999999999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4723.8999999999996</v>
      </c>
      <c r="D100" s="36">
        <v>4733.3166666666666</v>
      </c>
      <c r="E100" s="36">
        <v>4693.1333333333332</v>
      </c>
      <c r="F100" s="36">
        <v>4662.3666666666668</v>
      </c>
      <c r="G100" s="36">
        <v>4622.1833333333334</v>
      </c>
      <c r="H100" s="36">
        <v>4764.083333333333</v>
      </c>
      <c r="I100" s="36">
        <v>4804.2666666666655</v>
      </c>
      <c r="J100" s="36">
        <v>4835.0333333333328</v>
      </c>
      <c r="K100" s="31">
        <v>4773.5</v>
      </c>
      <c r="L100" s="31">
        <v>4702.55</v>
      </c>
      <c r="M100" s="31">
        <v>10.39025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376.65</v>
      </c>
      <c r="D101" s="36">
        <v>378.83333333333331</v>
      </c>
      <c r="E101" s="36">
        <v>371.86666666666662</v>
      </c>
      <c r="F101" s="36">
        <v>367.08333333333331</v>
      </c>
      <c r="G101" s="36">
        <v>360.11666666666662</v>
      </c>
      <c r="H101" s="36">
        <v>383.61666666666662</v>
      </c>
      <c r="I101" s="36">
        <v>390.58333333333331</v>
      </c>
      <c r="J101" s="36">
        <v>395.36666666666662</v>
      </c>
      <c r="K101" s="31">
        <v>385.8</v>
      </c>
      <c r="L101" s="31">
        <v>374.05</v>
      </c>
      <c r="M101" s="31">
        <v>97.536100000000005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2747.2</v>
      </c>
      <c r="D102" s="36">
        <v>2741.2666666666664</v>
      </c>
      <c r="E102" s="36">
        <v>2724.5333333333328</v>
      </c>
      <c r="F102" s="36">
        <v>2701.8666666666663</v>
      </c>
      <c r="G102" s="36">
        <v>2685.1333333333328</v>
      </c>
      <c r="H102" s="36">
        <v>2763.9333333333329</v>
      </c>
      <c r="I102" s="36">
        <v>2780.6666666666665</v>
      </c>
      <c r="J102" s="36">
        <v>2803.333333333333</v>
      </c>
      <c r="K102" s="31">
        <v>2758</v>
      </c>
      <c r="L102" s="31">
        <v>2718.6</v>
      </c>
      <c r="M102" s="31">
        <v>12.840310000000001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1171.5999999999999</v>
      </c>
      <c r="D103" s="36">
        <v>1173.8500000000001</v>
      </c>
      <c r="E103" s="36">
        <v>1166.7500000000002</v>
      </c>
      <c r="F103" s="36">
        <v>1161.9000000000001</v>
      </c>
      <c r="G103" s="36">
        <v>1154.8000000000002</v>
      </c>
      <c r="H103" s="36">
        <v>1178.7000000000003</v>
      </c>
      <c r="I103" s="36">
        <v>1185.8000000000002</v>
      </c>
      <c r="J103" s="36">
        <v>1190.6500000000003</v>
      </c>
      <c r="K103" s="31">
        <v>1180.95</v>
      </c>
      <c r="L103" s="31">
        <v>1169</v>
      </c>
      <c r="M103" s="31">
        <v>86.873069999999998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1965.95</v>
      </c>
      <c r="D104" s="36">
        <v>1972.2166666666665</v>
      </c>
      <c r="E104" s="36">
        <v>1954.4833333333329</v>
      </c>
      <c r="F104" s="36">
        <v>1943.0166666666664</v>
      </c>
      <c r="G104" s="36">
        <v>1925.2833333333328</v>
      </c>
      <c r="H104" s="36">
        <v>1983.6833333333329</v>
      </c>
      <c r="I104" s="36">
        <v>2001.4166666666665</v>
      </c>
      <c r="J104" s="36">
        <v>2012.883333333333</v>
      </c>
      <c r="K104" s="31">
        <v>1989.95</v>
      </c>
      <c r="L104" s="31">
        <v>1960.75</v>
      </c>
      <c r="M104" s="31">
        <v>7.2153600000000004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739.25</v>
      </c>
      <c r="D105" s="36">
        <v>740.55000000000007</v>
      </c>
      <c r="E105" s="36">
        <v>734.45000000000016</v>
      </c>
      <c r="F105" s="36">
        <v>729.65000000000009</v>
      </c>
      <c r="G105" s="36">
        <v>723.55000000000018</v>
      </c>
      <c r="H105" s="36">
        <v>745.35000000000014</v>
      </c>
      <c r="I105" s="36">
        <v>751.45</v>
      </c>
      <c r="J105" s="36">
        <v>756.25000000000011</v>
      </c>
      <c r="K105" s="31">
        <v>746.65</v>
      </c>
      <c r="L105" s="31">
        <v>735.75</v>
      </c>
      <c r="M105" s="31">
        <v>12.46603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72.86</v>
      </c>
      <c r="D106" s="36">
        <v>73.016666666666666</v>
      </c>
      <c r="E106" s="36">
        <v>72.333333333333329</v>
      </c>
      <c r="F106" s="36">
        <v>71.806666666666658</v>
      </c>
      <c r="G106" s="36">
        <v>71.123333333333321</v>
      </c>
      <c r="H106" s="36">
        <v>73.543333333333337</v>
      </c>
      <c r="I106" s="36">
        <v>74.226666666666674</v>
      </c>
      <c r="J106" s="36">
        <v>74.753333333333345</v>
      </c>
      <c r="K106" s="31">
        <v>73.7</v>
      </c>
      <c r="L106" s="31">
        <v>72.489999999999995</v>
      </c>
      <c r="M106" s="31">
        <v>170.44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495.9</v>
      </c>
      <c r="D107" s="36">
        <v>495.66666666666669</v>
      </c>
      <c r="E107" s="36">
        <v>493.33333333333337</v>
      </c>
      <c r="F107" s="36">
        <v>490.76666666666671</v>
      </c>
      <c r="G107" s="36">
        <v>488.43333333333339</v>
      </c>
      <c r="H107" s="36">
        <v>498.23333333333335</v>
      </c>
      <c r="I107" s="36">
        <v>500.56666666666672</v>
      </c>
      <c r="J107" s="36">
        <v>503.13333333333333</v>
      </c>
      <c r="K107" s="31">
        <v>498</v>
      </c>
      <c r="L107" s="31">
        <v>493.1</v>
      </c>
      <c r="M107" s="31">
        <v>92.017930000000007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577.75</v>
      </c>
      <c r="D108" s="36">
        <v>569.91666666666663</v>
      </c>
      <c r="E108" s="36">
        <v>560.83333333333326</v>
      </c>
      <c r="F108" s="36">
        <v>543.91666666666663</v>
      </c>
      <c r="G108" s="36">
        <v>534.83333333333326</v>
      </c>
      <c r="H108" s="36">
        <v>586.83333333333326</v>
      </c>
      <c r="I108" s="36">
        <v>595.91666666666652</v>
      </c>
      <c r="J108" s="36">
        <v>612.83333333333326</v>
      </c>
      <c r="K108" s="31">
        <v>579</v>
      </c>
      <c r="L108" s="31">
        <v>553</v>
      </c>
      <c r="M108" s="31">
        <v>14.38148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618.45000000000005</v>
      </c>
      <c r="D109" s="36">
        <v>620.86666666666667</v>
      </c>
      <c r="E109" s="36">
        <v>612.33333333333337</v>
      </c>
      <c r="F109" s="36">
        <v>606.2166666666667</v>
      </c>
      <c r="G109" s="36">
        <v>597.68333333333339</v>
      </c>
      <c r="H109" s="36">
        <v>626.98333333333335</v>
      </c>
      <c r="I109" s="36">
        <v>635.51666666666665</v>
      </c>
      <c r="J109" s="36">
        <v>641.63333333333333</v>
      </c>
      <c r="K109" s="31">
        <v>629.4</v>
      </c>
      <c r="L109" s="31">
        <v>614.75</v>
      </c>
      <c r="M109" s="31">
        <v>18.224360000000001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169.09</v>
      </c>
      <c r="D110" s="36">
        <v>170.29666666666668</v>
      </c>
      <c r="E110" s="36">
        <v>167.59333333333336</v>
      </c>
      <c r="F110" s="36">
        <v>166.09666666666669</v>
      </c>
      <c r="G110" s="36">
        <v>163.39333333333337</v>
      </c>
      <c r="H110" s="36">
        <v>171.79333333333335</v>
      </c>
      <c r="I110" s="36">
        <v>174.49666666666667</v>
      </c>
      <c r="J110" s="36">
        <v>175.99333333333334</v>
      </c>
      <c r="K110" s="31">
        <v>173</v>
      </c>
      <c r="L110" s="31">
        <v>168.8</v>
      </c>
      <c r="M110" s="31">
        <v>141.37851000000001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926.95</v>
      </c>
      <c r="D111" s="36">
        <v>929.5333333333333</v>
      </c>
      <c r="E111" s="36">
        <v>923.41666666666663</v>
      </c>
      <c r="F111" s="36">
        <v>919.88333333333333</v>
      </c>
      <c r="G111" s="36">
        <v>913.76666666666665</v>
      </c>
      <c r="H111" s="36">
        <v>933.06666666666661</v>
      </c>
      <c r="I111" s="36">
        <v>939.18333333333339</v>
      </c>
      <c r="J111" s="36">
        <v>942.71666666666658</v>
      </c>
      <c r="K111" s="31">
        <v>935.65</v>
      </c>
      <c r="L111" s="31">
        <v>926</v>
      </c>
      <c r="M111" s="31">
        <v>5.6957399999999998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179.79</v>
      </c>
      <c r="D112" s="36">
        <v>180.39333333333332</v>
      </c>
      <c r="E112" s="36">
        <v>178.39666666666665</v>
      </c>
      <c r="F112" s="36">
        <v>177.00333333333333</v>
      </c>
      <c r="G112" s="36">
        <v>175.00666666666666</v>
      </c>
      <c r="H112" s="36">
        <v>181.78666666666663</v>
      </c>
      <c r="I112" s="36">
        <v>183.7833333333333</v>
      </c>
      <c r="J112" s="36">
        <v>185.17666666666662</v>
      </c>
      <c r="K112" s="31">
        <v>182.39</v>
      </c>
      <c r="L112" s="31">
        <v>179</v>
      </c>
      <c r="M112" s="31">
        <v>274.92189000000002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537.4</v>
      </c>
      <c r="D113" s="36">
        <v>537.81666666666661</v>
      </c>
      <c r="E113" s="36">
        <v>530.68333333333317</v>
      </c>
      <c r="F113" s="36">
        <v>523.96666666666658</v>
      </c>
      <c r="G113" s="36">
        <v>516.83333333333314</v>
      </c>
      <c r="H113" s="36">
        <v>544.53333333333319</v>
      </c>
      <c r="I113" s="36">
        <v>551.66666666666663</v>
      </c>
      <c r="J113" s="36">
        <v>558.38333333333321</v>
      </c>
      <c r="K113" s="31">
        <v>544.95000000000005</v>
      </c>
      <c r="L113" s="31">
        <v>531.1</v>
      </c>
      <c r="M113" s="31">
        <v>15.924239999999999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414.95</v>
      </c>
      <c r="D114" s="36">
        <v>417.23333333333329</v>
      </c>
      <c r="E114" s="36">
        <v>412.11666666666656</v>
      </c>
      <c r="F114" s="36">
        <v>409.28333333333325</v>
      </c>
      <c r="G114" s="36">
        <v>404.16666666666652</v>
      </c>
      <c r="H114" s="36">
        <v>420.06666666666661</v>
      </c>
      <c r="I114" s="36">
        <v>425.18333333333328</v>
      </c>
      <c r="J114" s="36">
        <v>428.01666666666665</v>
      </c>
      <c r="K114" s="31">
        <v>422.35</v>
      </c>
      <c r="L114" s="31">
        <v>414.4</v>
      </c>
      <c r="M114" s="31">
        <v>60.11495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1349.8</v>
      </c>
      <c r="D115" s="36">
        <v>1351.6166666666668</v>
      </c>
      <c r="E115" s="36">
        <v>1336.2333333333336</v>
      </c>
      <c r="F115" s="36">
        <v>1322.6666666666667</v>
      </c>
      <c r="G115" s="36">
        <v>1307.2833333333335</v>
      </c>
      <c r="H115" s="36">
        <v>1365.1833333333336</v>
      </c>
      <c r="I115" s="36">
        <v>1380.5666666666668</v>
      </c>
      <c r="J115" s="36">
        <v>1394.1333333333337</v>
      </c>
      <c r="K115" s="31">
        <v>1367</v>
      </c>
      <c r="L115" s="31">
        <v>1338.05</v>
      </c>
      <c r="M115" s="31">
        <v>50.820869999999999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7214.5</v>
      </c>
      <c r="D116" s="36">
        <v>7142.9000000000005</v>
      </c>
      <c r="E116" s="36">
        <v>7035.8000000000011</v>
      </c>
      <c r="F116" s="36">
        <v>6857.1</v>
      </c>
      <c r="G116" s="36">
        <v>6750.0000000000009</v>
      </c>
      <c r="H116" s="36">
        <v>7321.6000000000013</v>
      </c>
      <c r="I116" s="36">
        <v>7428.7000000000016</v>
      </c>
      <c r="J116" s="36">
        <v>7607.4000000000015</v>
      </c>
      <c r="K116" s="31">
        <v>7250</v>
      </c>
      <c r="L116" s="31">
        <v>6964.2</v>
      </c>
      <c r="M116" s="31">
        <v>4.3395999999999999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1770.75</v>
      </c>
      <c r="D117" s="36">
        <v>1769.1666666666667</v>
      </c>
      <c r="E117" s="36">
        <v>1757.5833333333335</v>
      </c>
      <c r="F117" s="36">
        <v>1744.4166666666667</v>
      </c>
      <c r="G117" s="36">
        <v>1732.8333333333335</v>
      </c>
      <c r="H117" s="36">
        <v>1782.3333333333335</v>
      </c>
      <c r="I117" s="36">
        <v>1793.916666666667</v>
      </c>
      <c r="J117" s="36">
        <v>1807.0833333333335</v>
      </c>
      <c r="K117" s="31">
        <v>1780.75</v>
      </c>
      <c r="L117" s="31">
        <v>1756</v>
      </c>
      <c r="M117" s="31">
        <v>42.585239999999999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4290.2</v>
      </c>
      <c r="D118" s="36">
        <v>4293.95</v>
      </c>
      <c r="E118" s="36">
        <v>4269.8999999999996</v>
      </c>
      <c r="F118" s="36">
        <v>4249.5999999999995</v>
      </c>
      <c r="G118" s="36">
        <v>4225.5499999999993</v>
      </c>
      <c r="H118" s="36">
        <v>4314.25</v>
      </c>
      <c r="I118" s="36">
        <v>4338.3000000000011</v>
      </c>
      <c r="J118" s="36">
        <v>4358.6000000000004</v>
      </c>
      <c r="K118" s="31">
        <v>4318</v>
      </c>
      <c r="L118" s="31">
        <v>4273.6499999999996</v>
      </c>
      <c r="M118" s="31">
        <v>5.03538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1365.65</v>
      </c>
      <c r="D119" s="36">
        <v>1372.9333333333334</v>
      </c>
      <c r="E119" s="36">
        <v>1352.8666666666668</v>
      </c>
      <c r="F119" s="36">
        <v>1340.0833333333335</v>
      </c>
      <c r="G119" s="36">
        <v>1320.0166666666669</v>
      </c>
      <c r="H119" s="36">
        <v>1385.7166666666667</v>
      </c>
      <c r="I119" s="36">
        <v>1405.7833333333333</v>
      </c>
      <c r="J119" s="36">
        <v>1418.5666666666666</v>
      </c>
      <c r="K119" s="31">
        <v>1393</v>
      </c>
      <c r="L119" s="31">
        <v>1360.15</v>
      </c>
      <c r="M119" s="31">
        <v>7.1844799999999998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703</v>
      </c>
      <c r="D120" s="36">
        <v>705.88333333333333</v>
      </c>
      <c r="E120" s="36">
        <v>696.26666666666665</v>
      </c>
      <c r="F120" s="36">
        <v>689.5333333333333</v>
      </c>
      <c r="G120" s="36">
        <v>679.91666666666663</v>
      </c>
      <c r="H120" s="36">
        <v>712.61666666666667</v>
      </c>
      <c r="I120" s="36">
        <v>722.23333333333323</v>
      </c>
      <c r="J120" s="36">
        <v>728.9666666666667</v>
      </c>
      <c r="K120" s="31">
        <v>715.5</v>
      </c>
      <c r="L120" s="31">
        <v>699.15</v>
      </c>
      <c r="M120" s="31">
        <v>17.77449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905.1</v>
      </c>
      <c r="D121" s="36">
        <v>902.94999999999993</v>
      </c>
      <c r="E121" s="36">
        <v>891.14999999999986</v>
      </c>
      <c r="F121" s="36">
        <v>877.19999999999993</v>
      </c>
      <c r="G121" s="36">
        <v>865.39999999999986</v>
      </c>
      <c r="H121" s="36">
        <v>916.89999999999986</v>
      </c>
      <c r="I121" s="36">
        <v>928.69999999999982</v>
      </c>
      <c r="J121" s="36">
        <v>942.64999999999986</v>
      </c>
      <c r="K121" s="31">
        <v>914.75</v>
      </c>
      <c r="L121" s="31">
        <v>889</v>
      </c>
      <c r="M121" s="31">
        <v>17.224540000000001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916.2</v>
      </c>
      <c r="D122" s="36">
        <v>922.25</v>
      </c>
      <c r="E122" s="36">
        <v>907.5</v>
      </c>
      <c r="F122" s="36">
        <v>898.8</v>
      </c>
      <c r="G122" s="36">
        <v>884.05</v>
      </c>
      <c r="H122" s="36">
        <v>930.95</v>
      </c>
      <c r="I122" s="36">
        <v>945.7</v>
      </c>
      <c r="J122" s="36">
        <v>954.40000000000009</v>
      </c>
      <c r="K122" s="31">
        <v>937</v>
      </c>
      <c r="L122" s="31">
        <v>913.55</v>
      </c>
      <c r="M122" s="31">
        <v>14.797330000000001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598.9</v>
      </c>
      <c r="D123" s="36">
        <v>600.21666666666658</v>
      </c>
      <c r="E123" s="36">
        <v>595.88333333333321</v>
      </c>
      <c r="F123" s="36">
        <v>592.86666666666667</v>
      </c>
      <c r="G123" s="36">
        <v>588.5333333333333</v>
      </c>
      <c r="H123" s="36">
        <v>603.23333333333312</v>
      </c>
      <c r="I123" s="36">
        <v>607.56666666666638</v>
      </c>
      <c r="J123" s="36">
        <v>610.58333333333303</v>
      </c>
      <c r="K123" s="31">
        <v>604.54999999999995</v>
      </c>
      <c r="L123" s="31">
        <v>597.20000000000005</v>
      </c>
      <c r="M123" s="31">
        <v>9.6707099999999997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1758.25</v>
      </c>
      <c r="D124" s="36">
        <v>1751.3333333333333</v>
      </c>
      <c r="E124" s="36">
        <v>1737.7166666666665</v>
      </c>
      <c r="F124" s="36">
        <v>1717.1833333333332</v>
      </c>
      <c r="G124" s="36">
        <v>1703.5666666666664</v>
      </c>
      <c r="H124" s="36">
        <v>1771.8666666666666</v>
      </c>
      <c r="I124" s="36">
        <v>1785.4833333333333</v>
      </c>
      <c r="J124" s="36">
        <v>1806.0166666666667</v>
      </c>
      <c r="K124" s="31">
        <v>1764.95</v>
      </c>
      <c r="L124" s="31">
        <v>1730.8</v>
      </c>
      <c r="M124" s="31">
        <v>5.4218799999999998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1769.65</v>
      </c>
      <c r="D125" s="36">
        <v>1773.3666666666668</v>
      </c>
      <c r="E125" s="36">
        <v>1761.2833333333335</v>
      </c>
      <c r="F125" s="36">
        <v>1752.9166666666667</v>
      </c>
      <c r="G125" s="36">
        <v>1740.8333333333335</v>
      </c>
      <c r="H125" s="36">
        <v>1781.7333333333336</v>
      </c>
      <c r="I125" s="36">
        <v>1793.8166666666666</v>
      </c>
      <c r="J125" s="36">
        <v>1802.1833333333336</v>
      </c>
      <c r="K125" s="31">
        <v>1785.45</v>
      </c>
      <c r="L125" s="31">
        <v>1765</v>
      </c>
      <c r="M125" s="31">
        <v>24.64443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166.2</v>
      </c>
      <c r="D126" s="36">
        <v>166.84333333333333</v>
      </c>
      <c r="E126" s="36">
        <v>164.88666666666666</v>
      </c>
      <c r="F126" s="36">
        <v>163.57333333333332</v>
      </c>
      <c r="G126" s="36">
        <v>161.61666666666665</v>
      </c>
      <c r="H126" s="36">
        <v>168.15666666666667</v>
      </c>
      <c r="I126" s="36">
        <v>170.11333333333332</v>
      </c>
      <c r="J126" s="36">
        <v>171.42666666666668</v>
      </c>
      <c r="K126" s="31">
        <v>168.8</v>
      </c>
      <c r="L126" s="31">
        <v>165.53</v>
      </c>
      <c r="M126" s="31">
        <v>28.825140000000001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4896.8999999999996</v>
      </c>
      <c r="D127" s="36">
        <v>4949.1500000000005</v>
      </c>
      <c r="E127" s="36">
        <v>4835.5000000000009</v>
      </c>
      <c r="F127" s="36">
        <v>4774.1000000000004</v>
      </c>
      <c r="G127" s="36">
        <v>4660.4500000000007</v>
      </c>
      <c r="H127" s="36">
        <v>5010.5500000000011</v>
      </c>
      <c r="I127" s="36">
        <v>5124.2000000000007</v>
      </c>
      <c r="J127" s="36">
        <v>5185.6000000000013</v>
      </c>
      <c r="K127" s="31">
        <v>5062.8</v>
      </c>
      <c r="L127" s="31">
        <v>4887.75</v>
      </c>
      <c r="M127" s="31">
        <v>0.85702999999999996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638.15</v>
      </c>
      <c r="D128" s="36">
        <v>640.76666666666665</v>
      </c>
      <c r="E128" s="36">
        <v>632.38333333333333</v>
      </c>
      <c r="F128" s="36">
        <v>626.61666666666667</v>
      </c>
      <c r="G128" s="36">
        <v>618.23333333333335</v>
      </c>
      <c r="H128" s="36">
        <v>646.5333333333333</v>
      </c>
      <c r="I128" s="36">
        <v>654.91666666666652</v>
      </c>
      <c r="J128" s="36">
        <v>660.68333333333328</v>
      </c>
      <c r="K128" s="31">
        <v>649.15</v>
      </c>
      <c r="L128" s="31">
        <v>635</v>
      </c>
      <c r="M128" s="31">
        <v>24.05546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5373.55</v>
      </c>
      <c r="D129" s="36">
        <v>5407.416666666667</v>
      </c>
      <c r="E129" s="36">
        <v>5331.8333333333339</v>
      </c>
      <c r="F129" s="36">
        <v>5290.1166666666668</v>
      </c>
      <c r="G129" s="36">
        <v>5214.5333333333338</v>
      </c>
      <c r="H129" s="36">
        <v>5449.1333333333341</v>
      </c>
      <c r="I129" s="36">
        <v>5524.7166666666681</v>
      </c>
      <c r="J129" s="36">
        <v>5566.4333333333343</v>
      </c>
      <c r="K129" s="31">
        <v>5483</v>
      </c>
      <c r="L129" s="31">
        <v>5365.7</v>
      </c>
      <c r="M129" s="31">
        <v>3.25943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3592.05</v>
      </c>
      <c r="D130" s="36">
        <v>3591.1</v>
      </c>
      <c r="E130" s="36">
        <v>3576.6499999999996</v>
      </c>
      <c r="F130" s="36">
        <v>3561.2499999999995</v>
      </c>
      <c r="G130" s="36">
        <v>3546.7999999999993</v>
      </c>
      <c r="H130" s="36">
        <v>3606.5</v>
      </c>
      <c r="I130" s="36">
        <v>3620.95</v>
      </c>
      <c r="J130" s="36">
        <v>3636.3500000000004</v>
      </c>
      <c r="K130" s="31">
        <v>3605.55</v>
      </c>
      <c r="L130" s="31">
        <v>3575.7</v>
      </c>
      <c r="M130" s="31">
        <v>8.4823199999999996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426.3</v>
      </c>
      <c r="D131" s="36">
        <v>430.05</v>
      </c>
      <c r="E131" s="36">
        <v>420.8</v>
      </c>
      <c r="F131" s="36">
        <v>415.3</v>
      </c>
      <c r="G131" s="36">
        <v>406.05</v>
      </c>
      <c r="H131" s="36">
        <v>435.55</v>
      </c>
      <c r="I131" s="36">
        <v>444.8</v>
      </c>
      <c r="J131" s="36">
        <v>450.3</v>
      </c>
      <c r="K131" s="31">
        <v>439.3</v>
      </c>
      <c r="L131" s="31">
        <v>424.55</v>
      </c>
      <c r="M131" s="31">
        <v>38.389389999999999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1133.45</v>
      </c>
      <c r="D132" s="36">
        <v>1140.8</v>
      </c>
      <c r="E132" s="36">
        <v>1121.5999999999999</v>
      </c>
      <c r="F132" s="36">
        <v>1109.75</v>
      </c>
      <c r="G132" s="36">
        <v>1090.55</v>
      </c>
      <c r="H132" s="36">
        <v>1152.6499999999999</v>
      </c>
      <c r="I132" s="36">
        <v>1171.8500000000001</v>
      </c>
      <c r="J132" s="36">
        <v>1183.6999999999998</v>
      </c>
      <c r="K132" s="31">
        <v>1160</v>
      </c>
      <c r="L132" s="31">
        <v>1128.95</v>
      </c>
      <c r="M132" s="31">
        <v>35.984569999999998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2113.5500000000002</v>
      </c>
      <c r="D133" s="36">
        <v>2096.5499999999997</v>
      </c>
      <c r="E133" s="36">
        <v>2068.0999999999995</v>
      </c>
      <c r="F133" s="36">
        <v>2022.6499999999996</v>
      </c>
      <c r="G133" s="36">
        <v>1994.1999999999994</v>
      </c>
      <c r="H133" s="36">
        <v>2141.9999999999995</v>
      </c>
      <c r="I133" s="36">
        <v>2170.4499999999994</v>
      </c>
      <c r="J133" s="36">
        <v>2215.8999999999996</v>
      </c>
      <c r="K133" s="31">
        <v>2125</v>
      </c>
      <c r="L133" s="31">
        <v>2051.1</v>
      </c>
      <c r="M133" s="31">
        <v>33.258879999999998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136911.70000000001</v>
      </c>
      <c r="D134" s="36">
        <v>137853.85</v>
      </c>
      <c r="E134" s="36">
        <v>134457.85</v>
      </c>
      <c r="F134" s="36">
        <v>132004</v>
      </c>
      <c r="G134" s="36">
        <v>128608</v>
      </c>
      <c r="H134" s="36">
        <v>140307.70000000001</v>
      </c>
      <c r="I134" s="36">
        <v>143703.70000000001</v>
      </c>
      <c r="J134" s="36">
        <v>146157.55000000002</v>
      </c>
      <c r="K134" s="31">
        <v>141249.85</v>
      </c>
      <c r="L134" s="31">
        <v>135400</v>
      </c>
      <c r="M134" s="31">
        <v>0.17910000000000001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1244.3499999999999</v>
      </c>
      <c r="D135" s="36">
        <v>1234.6499999999999</v>
      </c>
      <c r="E135" s="36">
        <v>1194.2999999999997</v>
      </c>
      <c r="F135" s="36">
        <v>1144.2499999999998</v>
      </c>
      <c r="G135" s="36">
        <v>1103.8999999999996</v>
      </c>
      <c r="H135" s="36">
        <v>1284.6999999999998</v>
      </c>
      <c r="I135" s="36">
        <v>1325.0499999999997</v>
      </c>
      <c r="J135" s="36">
        <v>1375.1</v>
      </c>
      <c r="K135" s="31">
        <v>1275</v>
      </c>
      <c r="L135" s="31">
        <v>1184.5999999999999</v>
      </c>
      <c r="M135" s="31">
        <v>14.800850000000001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300.10000000000002</v>
      </c>
      <c r="D136" s="36">
        <v>300.51666666666665</v>
      </c>
      <c r="E136" s="36">
        <v>298.0333333333333</v>
      </c>
      <c r="F136" s="36">
        <v>295.96666666666664</v>
      </c>
      <c r="G136" s="36">
        <v>293.48333333333329</v>
      </c>
      <c r="H136" s="36">
        <v>302.58333333333331</v>
      </c>
      <c r="I136" s="36">
        <v>305.06666666666666</v>
      </c>
      <c r="J136" s="36">
        <v>307.13333333333333</v>
      </c>
      <c r="K136" s="31">
        <v>303</v>
      </c>
      <c r="L136" s="31">
        <v>298.45</v>
      </c>
      <c r="M136" s="31">
        <v>10.47171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2749.15</v>
      </c>
      <c r="D137" s="36">
        <v>2739.7166666666667</v>
      </c>
      <c r="E137" s="36">
        <v>2714.4333333333334</v>
      </c>
      <c r="F137" s="36">
        <v>2679.7166666666667</v>
      </c>
      <c r="G137" s="36">
        <v>2654.4333333333334</v>
      </c>
      <c r="H137" s="36">
        <v>2774.4333333333334</v>
      </c>
      <c r="I137" s="36">
        <v>2799.7166666666672</v>
      </c>
      <c r="J137" s="36">
        <v>2834.4333333333334</v>
      </c>
      <c r="K137" s="31">
        <v>2765</v>
      </c>
      <c r="L137" s="31">
        <v>2705</v>
      </c>
      <c r="M137" s="31">
        <v>22.790759999999999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2136.15</v>
      </c>
      <c r="D138" s="36">
        <v>2107.5666666666666</v>
      </c>
      <c r="E138" s="36">
        <v>2071.1333333333332</v>
      </c>
      <c r="F138" s="36">
        <v>2006.1166666666666</v>
      </c>
      <c r="G138" s="36">
        <v>1969.6833333333332</v>
      </c>
      <c r="H138" s="36">
        <v>2172.583333333333</v>
      </c>
      <c r="I138" s="36">
        <v>2209.0166666666664</v>
      </c>
      <c r="J138" s="36">
        <v>2274.0333333333333</v>
      </c>
      <c r="K138" s="31">
        <v>2144</v>
      </c>
      <c r="L138" s="31">
        <v>2042.55</v>
      </c>
      <c r="M138" s="31">
        <v>7.1813200000000004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653</v>
      </c>
      <c r="D139" s="36">
        <v>653.6</v>
      </c>
      <c r="E139" s="36">
        <v>647.75</v>
      </c>
      <c r="F139" s="36">
        <v>642.5</v>
      </c>
      <c r="G139" s="36">
        <v>636.65</v>
      </c>
      <c r="H139" s="36">
        <v>658.85</v>
      </c>
      <c r="I139" s="36">
        <v>664.70000000000016</v>
      </c>
      <c r="J139" s="36">
        <v>669.95</v>
      </c>
      <c r="K139" s="31">
        <v>659.45</v>
      </c>
      <c r="L139" s="31">
        <v>648.35</v>
      </c>
      <c r="M139" s="31">
        <v>12.18872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12224.2</v>
      </c>
      <c r="D140" s="36">
        <v>12269.766666666668</v>
      </c>
      <c r="E140" s="36">
        <v>12149.533333333336</v>
      </c>
      <c r="F140" s="36">
        <v>12074.866666666669</v>
      </c>
      <c r="G140" s="36">
        <v>11954.633333333337</v>
      </c>
      <c r="H140" s="36">
        <v>12344.433333333336</v>
      </c>
      <c r="I140" s="36">
        <v>12464.66666666667</v>
      </c>
      <c r="J140" s="36">
        <v>12539.333333333336</v>
      </c>
      <c r="K140" s="31">
        <v>12390</v>
      </c>
      <c r="L140" s="31">
        <v>12195.1</v>
      </c>
      <c r="M140" s="31">
        <v>3.2021099999999998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1092.2</v>
      </c>
      <c r="D141" s="36">
        <v>1103.8833333333334</v>
      </c>
      <c r="E141" s="36">
        <v>1075.8166666666668</v>
      </c>
      <c r="F141" s="36">
        <v>1059.4333333333334</v>
      </c>
      <c r="G141" s="36">
        <v>1031.3666666666668</v>
      </c>
      <c r="H141" s="36">
        <v>1120.2666666666669</v>
      </c>
      <c r="I141" s="36">
        <v>1148.3333333333335</v>
      </c>
      <c r="J141" s="36">
        <v>1164.7166666666669</v>
      </c>
      <c r="K141" s="31">
        <v>1131.95</v>
      </c>
      <c r="L141" s="31">
        <v>1087.5</v>
      </c>
      <c r="M141" s="31">
        <v>10.68787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883.2</v>
      </c>
      <c r="D142" s="36">
        <v>885.75</v>
      </c>
      <c r="E142" s="36">
        <v>876.8</v>
      </c>
      <c r="F142" s="36">
        <v>870.4</v>
      </c>
      <c r="G142" s="36">
        <v>861.44999999999993</v>
      </c>
      <c r="H142" s="36">
        <v>892.15</v>
      </c>
      <c r="I142" s="36">
        <v>901.1</v>
      </c>
      <c r="J142" s="36">
        <v>907.5</v>
      </c>
      <c r="K142" s="31">
        <v>894.7</v>
      </c>
      <c r="L142" s="31">
        <v>879.35</v>
      </c>
      <c r="M142" s="31">
        <v>3.0444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4917.8</v>
      </c>
      <c r="D143" s="36">
        <v>4988.9333333333334</v>
      </c>
      <c r="E143" s="36">
        <v>4822.8666666666668</v>
      </c>
      <c r="F143" s="36">
        <v>4727.9333333333334</v>
      </c>
      <c r="G143" s="36">
        <v>4561.8666666666668</v>
      </c>
      <c r="H143" s="36">
        <v>5083.8666666666668</v>
      </c>
      <c r="I143" s="36">
        <v>5249.9333333333343</v>
      </c>
      <c r="J143" s="36">
        <v>5344.8666666666668</v>
      </c>
      <c r="K143" s="31">
        <v>5155</v>
      </c>
      <c r="L143" s="31">
        <v>4894</v>
      </c>
      <c r="M143" s="31">
        <v>18.844159999999999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71.260000000000005</v>
      </c>
      <c r="D144" s="36">
        <v>71.946666666666658</v>
      </c>
      <c r="E144" s="36">
        <v>70.453333333333319</v>
      </c>
      <c r="F144" s="36">
        <v>69.646666666666661</v>
      </c>
      <c r="G144" s="36">
        <v>68.153333333333322</v>
      </c>
      <c r="H144" s="36">
        <v>72.753333333333316</v>
      </c>
      <c r="I144" s="36">
        <v>74.246666666666655</v>
      </c>
      <c r="J144" s="36">
        <v>75.053333333333313</v>
      </c>
      <c r="K144" s="31">
        <v>73.44</v>
      </c>
      <c r="L144" s="31">
        <v>71.14</v>
      </c>
      <c r="M144" s="31">
        <v>40.200530000000001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2720.5</v>
      </c>
      <c r="D145" s="36">
        <v>2726.2999999999997</v>
      </c>
      <c r="E145" s="36">
        <v>2687.0499999999993</v>
      </c>
      <c r="F145" s="36">
        <v>2653.5999999999995</v>
      </c>
      <c r="G145" s="36">
        <v>2614.349999999999</v>
      </c>
      <c r="H145" s="36">
        <v>2759.7499999999995</v>
      </c>
      <c r="I145" s="36">
        <v>2799.0000000000005</v>
      </c>
      <c r="J145" s="36">
        <v>2832.45</v>
      </c>
      <c r="K145" s="31">
        <v>2765.55</v>
      </c>
      <c r="L145" s="31">
        <v>2692.85</v>
      </c>
      <c r="M145" s="31">
        <v>7.61355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1879.2</v>
      </c>
      <c r="D146" s="36">
        <v>1870.25</v>
      </c>
      <c r="E146" s="36">
        <v>1856.5</v>
      </c>
      <c r="F146" s="36">
        <v>1833.8</v>
      </c>
      <c r="G146" s="36">
        <v>1820.05</v>
      </c>
      <c r="H146" s="36">
        <v>1892.95</v>
      </c>
      <c r="I146" s="36">
        <v>1906.7</v>
      </c>
      <c r="J146" s="36">
        <v>1929.4</v>
      </c>
      <c r="K146" s="31">
        <v>1884</v>
      </c>
      <c r="L146" s="31">
        <v>1847.55</v>
      </c>
      <c r="M146" s="31">
        <v>4.0201900000000004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97.77</v>
      </c>
      <c r="D147" s="36">
        <v>98.323333333333338</v>
      </c>
      <c r="E147" s="36">
        <v>96.846666666666678</v>
      </c>
      <c r="F147" s="36">
        <v>95.923333333333346</v>
      </c>
      <c r="G147" s="36">
        <v>94.446666666666687</v>
      </c>
      <c r="H147" s="36">
        <v>99.24666666666667</v>
      </c>
      <c r="I147" s="36">
        <v>100.72333333333333</v>
      </c>
      <c r="J147" s="36">
        <v>101.64666666666666</v>
      </c>
      <c r="K147" s="31">
        <v>99.8</v>
      </c>
      <c r="L147" s="31">
        <v>97.4</v>
      </c>
      <c r="M147" s="31">
        <v>232.86850999999999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221.53</v>
      </c>
      <c r="D148" s="36">
        <v>222.08333333333334</v>
      </c>
      <c r="E148" s="36">
        <v>217.9666666666667</v>
      </c>
      <c r="F148" s="36">
        <v>214.40333333333336</v>
      </c>
      <c r="G148" s="36">
        <v>210.28666666666672</v>
      </c>
      <c r="H148" s="36">
        <v>225.64666666666668</v>
      </c>
      <c r="I148" s="36">
        <v>229.76333333333329</v>
      </c>
      <c r="J148" s="36">
        <v>233.32666666666665</v>
      </c>
      <c r="K148" s="31">
        <v>226.2</v>
      </c>
      <c r="L148" s="31">
        <v>218.52</v>
      </c>
      <c r="M148" s="31">
        <v>75.29898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410.65</v>
      </c>
      <c r="D149" s="36">
        <v>411.73333333333335</v>
      </c>
      <c r="E149" s="36">
        <v>407.11666666666667</v>
      </c>
      <c r="F149" s="36">
        <v>403.58333333333331</v>
      </c>
      <c r="G149" s="36">
        <v>398.96666666666664</v>
      </c>
      <c r="H149" s="36">
        <v>415.26666666666671</v>
      </c>
      <c r="I149" s="36">
        <v>419.88333333333338</v>
      </c>
      <c r="J149" s="36">
        <v>423.41666666666674</v>
      </c>
      <c r="K149" s="31">
        <v>416.35</v>
      </c>
      <c r="L149" s="31">
        <v>408.2</v>
      </c>
      <c r="M149" s="31">
        <v>109.54752999999999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3550.2</v>
      </c>
      <c r="D150" s="36">
        <v>3571.7333333333336</v>
      </c>
      <c r="E150" s="36">
        <v>3513.4666666666672</v>
      </c>
      <c r="F150" s="36">
        <v>3476.7333333333336</v>
      </c>
      <c r="G150" s="36">
        <v>3418.4666666666672</v>
      </c>
      <c r="H150" s="36">
        <v>3608.4666666666672</v>
      </c>
      <c r="I150" s="36">
        <v>3666.7333333333336</v>
      </c>
      <c r="J150" s="36">
        <v>3703.4666666666672</v>
      </c>
      <c r="K150" s="31">
        <v>3630</v>
      </c>
      <c r="L150" s="31">
        <v>3535</v>
      </c>
      <c r="M150" s="31">
        <v>0.86253999999999997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2504.6999999999998</v>
      </c>
      <c r="D151" s="36">
        <v>2502.2666666666669</v>
      </c>
      <c r="E151" s="36">
        <v>2492.6333333333337</v>
      </c>
      <c r="F151" s="36">
        <v>2480.5666666666666</v>
      </c>
      <c r="G151" s="36">
        <v>2470.9333333333334</v>
      </c>
      <c r="H151" s="36">
        <v>2514.3333333333339</v>
      </c>
      <c r="I151" s="36">
        <v>2523.9666666666672</v>
      </c>
      <c r="J151" s="36">
        <v>2536.0333333333342</v>
      </c>
      <c r="K151" s="31">
        <v>2511.9</v>
      </c>
      <c r="L151" s="31">
        <v>2490.1999999999998</v>
      </c>
      <c r="M151" s="31">
        <v>2.7000600000000001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1788.25</v>
      </c>
      <c r="D152" s="36">
        <v>1788.8999999999999</v>
      </c>
      <c r="E152" s="36">
        <v>1768.9499999999998</v>
      </c>
      <c r="F152" s="36">
        <v>1749.6499999999999</v>
      </c>
      <c r="G152" s="36">
        <v>1729.6999999999998</v>
      </c>
      <c r="H152" s="36">
        <v>1808.1999999999998</v>
      </c>
      <c r="I152" s="36">
        <v>1828.15</v>
      </c>
      <c r="J152" s="36">
        <v>1847.4499999999998</v>
      </c>
      <c r="K152" s="31">
        <v>1808.85</v>
      </c>
      <c r="L152" s="31">
        <v>1769.6</v>
      </c>
      <c r="M152" s="31">
        <v>7.9839200000000003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332.55</v>
      </c>
      <c r="D153" s="36">
        <v>332.20000000000005</v>
      </c>
      <c r="E153" s="36">
        <v>328.55000000000007</v>
      </c>
      <c r="F153" s="36">
        <v>324.55</v>
      </c>
      <c r="G153" s="36">
        <v>320.90000000000003</v>
      </c>
      <c r="H153" s="36">
        <v>336.2000000000001</v>
      </c>
      <c r="I153" s="36">
        <v>339.85000000000008</v>
      </c>
      <c r="J153" s="36">
        <v>343.85000000000014</v>
      </c>
      <c r="K153" s="31">
        <v>335.85</v>
      </c>
      <c r="L153" s="31">
        <v>328.2</v>
      </c>
      <c r="M153" s="31">
        <v>298.14474000000001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643.95000000000005</v>
      </c>
      <c r="D154" s="36">
        <v>637.01666666666665</v>
      </c>
      <c r="E154" s="36">
        <v>618.13333333333333</v>
      </c>
      <c r="F154" s="36">
        <v>592.31666666666672</v>
      </c>
      <c r="G154" s="36">
        <v>573.43333333333339</v>
      </c>
      <c r="H154" s="36">
        <v>662.83333333333326</v>
      </c>
      <c r="I154" s="36">
        <v>681.71666666666647</v>
      </c>
      <c r="J154" s="36">
        <v>707.53333333333319</v>
      </c>
      <c r="K154" s="31">
        <v>655.9</v>
      </c>
      <c r="L154" s="31">
        <v>611.20000000000005</v>
      </c>
      <c r="M154" s="31">
        <v>198.57285999999999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510.85</v>
      </c>
      <c r="D155" s="36">
        <v>514.05000000000007</v>
      </c>
      <c r="E155" s="36">
        <v>505.80000000000018</v>
      </c>
      <c r="F155" s="36">
        <v>500.75000000000011</v>
      </c>
      <c r="G155" s="36">
        <v>492.50000000000023</v>
      </c>
      <c r="H155" s="36">
        <v>519.10000000000014</v>
      </c>
      <c r="I155" s="36">
        <v>527.34999999999991</v>
      </c>
      <c r="J155" s="36">
        <v>532.40000000000009</v>
      </c>
      <c r="K155" s="31">
        <v>522.29999999999995</v>
      </c>
      <c r="L155" s="31">
        <v>509</v>
      </c>
      <c r="M155" s="31">
        <v>40.968690000000002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1462.45</v>
      </c>
      <c r="D156" s="36">
        <v>1461.5333333333335</v>
      </c>
      <c r="E156" s="36">
        <v>1433.116666666667</v>
      </c>
      <c r="F156" s="36">
        <v>1403.7833333333335</v>
      </c>
      <c r="G156" s="36">
        <v>1375.366666666667</v>
      </c>
      <c r="H156" s="36">
        <v>1490.866666666667</v>
      </c>
      <c r="I156" s="36">
        <v>1519.2833333333335</v>
      </c>
      <c r="J156" s="36">
        <v>1548.616666666667</v>
      </c>
      <c r="K156" s="31">
        <v>1489.95</v>
      </c>
      <c r="L156" s="31">
        <v>1432.2</v>
      </c>
      <c r="M156" s="31">
        <v>9.8779000000000003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4487.7</v>
      </c>
      <c r="D157" s="36">
        <v>4517.6833333333334</v>
      </c>
      <c r="E157" s="36">
        <v>4435.3666666666668</v>
      </c>
      <c r="F157" s="36">
        <v>4383.0333333333338</v>
      </c>
      <c r="G157" s="36">
        <v>4300.7166666666672</v>
      </c>
      <c r="H157" s="36">
        <v>4570.0166666666664</v>
      </c>
      <c r="I157" s="36">
        <v>4652.3333333333339</v>
      </c>
      <c r="J157" s="36">
        <v>4704.6666666666661</v>
      </c>
      <c r="K157" s="31">
        <v>4600</v>
      </c>
      <c r="L157" s="31">
        <v>4465.3500000000004</v>
      </c>
      <c r="M157" s="31">
        <v>3.6296200000000001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40205.85</v>
      </c>
      <c r="D158" s="36">
        <v>40247.450000000004</v>
      </c>
      <c r="E158" s="36">
        <v>39544.900000000009</v>
      </c>
      <c r="F158" s="36">
        <v>38883.950000000004</v>
      </c>
      <c r="G158" s="36">
        <v>38181.400000000009</v>
      </c>
      <c r="H158" s="36">
        <v>40908.400000000009</v>
      </c>
      <c r="I158" s="36">
        <v>41610.950000000012</v>
      </c>
      <c r="J158" s="36">
        <v>42271.900000000009</v>
      </c>
      <c r="K158" s="31">
        <v>40950</v>
      </c>
      <c r="L158" s="31">
        <v>39586.5</v>
      </c>
      <c r="M158" s="31">
        <v>0.60060000000000002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1800.45</v>
      </c>
      <c r="D159" s="36">
        <v>1790.8666666666668</v>
      </c>
      <c r="E159" s="36">
        <v>1769.7333333333336</v>
      </c>
      <c r="F159" s="36">
        <v>1739.0166666666669</v>
      </c>
      <c r="G159" s="36">
        <v>1717.8833333333337</v>
      </c>
      <c r="H159" s="36">
        <v>1821.5833333333335</v>
      </c>
      <c r="I159" s="36">
        <v>1842.7166666666667</v>
      </c>
      <c r="J159" s="36">
        <v>1873.4333333333334</v>
      </c>
      <c r="K159" s="31">
        <v>1812</v>
      </c>
      <c r="L159" s="31">
        <v>1760.15</v>
      </c>
      <c r="M159" s="31">
        <v>3.9571499999999999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4699.05</v>
      </c>
      <c r="D160" s="36">
        <v>4691.9833333333336</v>
      </c>
      <c r="E160" s="36">
        <v>4642.0666666666675</v>
      </c>
      <c r="F160" s="36">
        <v>4585.0833333333339</v>
      </c>
      <c r="G160" s="36">
        <v>4535.1666666666679</v>
      </c>
      <c r="H160" s="36">
        <v>4748.9666666666672</v>
      </c>
      <c r="I160" s="36">
        <v>4798.8833333333332</v>
      </c>
      <c r="J160" s="36">
        <v>4855.8666666666668</v>
      </c>
      <c r="K160" s="31">
        <v>4741.8999999999996</v>
      </c>
      <c r="L160" s="31">
        <v>4635</v>
      </c>
      <c r="M160" s="31">
        <v>3.3273600000000001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366.7</v>
      </c>
      <c r="D161" s="36">
        <v>367.43333333333339</v>
      </c>
      <c r="E161" s="36">
        <v>364.11666666666679</v>
      </c>
      <c r="F161" s="36">
        <v>361.53333333333342</v>
      </c>
      <c r="G161" s="36">
        <v>358.21666666666681</v>
      </c>
      <c r="H161" s="36">
        <v>370.01666666666677</v>
      </c>
      <c r="I161" s="36">
        <v>373.33333333333337</v>
      </c>
      <c r="J161" s="36">
        <v>375.91666666666674</v>
      </c>
      <c r="K161" s="31">
        <v>370.75</v>
      </c>
      <c r="L161" s="31">
        <v>364.85</v>
      </c>
      <c r="M161" s="31">
        <v>28.46077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3133.15</v>
      </c>
      <c r="D162" s="36">
        <v>3148.6833333333329</v>
      </c>
      <c r="E162" s="36">
        <v>3084.4666666666658</v>
      </c>
      <c r="F162" s="36">
        <v>3035.7833333333328</v>
      </c>
      <c r="G162" s="36">
        <v>2971.5666666666657</v>
      </c>
      <c r="H162" s="36">
        <v>3197.3666666666659</v>
      </c>
      <c r="I162" s="36">
        <v>3261.583333333333</v>
      </c>
      <c r="J162" s="36">
        <v>3310.266666666666</v>
      </c>
      <c r="K162" s="31">
        <v>3212.9</v>
      </c>
      <c r="L162" s="31">
        <v>3100</v>
      </c>
      <c r="M162" s="31">
        <v>3.8675600000000001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969</v>
      </c>
      <c r="D163" s="36">
        <v>965.0333333333333</v>
      </c>
      <c r="E163" s="36">
        <v>952.96666666666658</v>
      </c>
      <c r="F163" s="36">
        <v>936.93333333333328</v>
      </c>
      <c r="G163" s="36">
        <v>924.86666666666656</v>
      </c>
      <c r="H163" s="36">
        <v>981.06666666666661</v>
      </c>
      <c r="I163" s="36">
        <v>993.13333333333321</v>
      </c>
      <c r="J163" s="36">
        <v>1009.1666666666666</v>
      </c>
      <c r="K163" s="31">
        <v>977.1</v>
      </c>
      <c r="L163" s="31">
        <v>949</v>
      </c>
      <c r="M163" s="31">
        <v>24.04776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6650.7</v>
      </c>
      <c r="D164" s="36">
        <v>6662.8833333333341</v>
      </c>
      <c r="E164" s="36">
        <v>6595.8166666666684</v>
      </c>
      <c r="F164" s="36">
        <v>6540.9333333333343</v>
      </c>
      <c r="G164" s="36">
        <v>6473.8666666666686</v>
      </c>
      <c r="H164" s="36">
        <v>6717.7666666666682</v>
      </c>
      <c r="I164" s="36">
        <v>6784.8333333333339</v>
      </c>
      <c r="J164" s="36">
        <v>6839.7166666666681</v>
      </c>
      <c r="K164" s="31">
        <v>6729.95</v>
      </c>
      <c r="L164" s="31">
        <v>6608</v>
      </c>
      <c r="M164" s="31">
        <v>1.1874899999999999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365.8</v>
      </c>
      <c r="D165" s="36">
        <v>367.73333333333335</v>
      </c>
      <c r="E165" s="36">
        <v>360.56666666666672</v>
      </c>
      <c r="F165" s="36">
        <v>355.33333333333337</v>
      </c>
      <c r="G165" s="36">
        <v>348.16666666666674</v>
      </c>
      <c r="H165" s="36">
        <v>372.9666666666667</v>
      </c>
      <c r="I165" s="36">
        <v>380.13333333333333</v>
      </c>
      <c r="J165" s="36">
        <v>385.36666666666667</v>
      </c>
      <c r="K165" s="31">
        <v>374.9</v>
      </c>
      <c r="L165" s="31">
        <v>362.5</v>
      </c>
      <c r="M165" s="31">
        <v>20.703009999999999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500.65</v>
      </c>
      <c r="D166" s="36">
        <v>501.51666666666665</v>
      </c>
      <c r="E166" s="36">
        <v>494.18333333333328</v>
      </c>
      <c r="F166" s="36">
        <v>487.71666666666664</v>
      </c>
      <c r="G166" s="36">
        <v>480.38333333333327</v>
      </c>
      <c r="H166" s="36">
        <v>507.98333333333329</v>
      </c>
      <c r="I166" s="36">
        <v>515.31666666666661</v>
      </c>
      <c r="J166" s="36">
        <v>521.7833333333333</v>
      </c>
      <c r="K166" s="31">
        <v>508.85</v>
      </c>
      <c r="L166" s="31">
        <v>495.05</v>
      </c>
      <c r="M166" s="31">
        <v>104.89233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346</v>
      </c>
      <c r="D167" s="36">
        <v>346.41666666666669</v>
      </c>
      <c r="E167" s="36">
        <v>343.88333333333338</v>
      </c>
      <c r="F167" s="36">
        <v>341.76666666666671</v>
      </c>
      <c r="G167" s="36">
        <v>339.23333333333341</v>
      </c>
      <c r="H167" s="36">
        <v>348.53333333333336</v>
      </c>
      <c r="I167" s="36">
        <v>351.06666666666666</v>
      </c>
      <c r="J167" s="36">
        <v>353.18333333333334</v>
      </c>
      <c r="K167" s="31">
        <v>348.95</v>
      </c>
      <c r="L167" s="31">
        <v>344.3</v>
      </c>
      <c r="M167" s="31">
        <v>87.206100000000006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1718.15</v>
      </c>
      <c r="D168" s="36">
        <v>1703.25</v>
      </c>
      <c r="E168" s="36">
        <v>1681.5</v>
      </c>
      <c r="F168" s="36">
        <v>1644.85</v>
      </c>
      <c r="G168" s="36">
        <v>1623.1</v>
      </c>
      <c r="H168" s="36">
        <v>1739.9</v>
      </c>
      <c r="I168" s="36">
        <v>1761.65</v>
      </c>
      <c r="J168" s="36">
        <v>1798.3000000000002</v>
      </c>
      <c r="K168" s="31">
        <v>1725</v>
      </c>
      <c r="L168" s="31">
        <v>1666.6</v>
      </c>
      <c r="M168" s="31">
        <v>6.6285299999999996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17017.849999999999</v>
      </c>
      <c r="D169" s="36">
        <v>17102.95</v>
      </c>
      <c r="E169" s="36">
        <v>16914.900000000001</v>
      </c>
      <c r="F169" s="36">
        <v>16811.95</v>
      </c>
      <c r="G169" s="36">
        <v>16623.900000000001</v>
      </c>
      <c r="H169" s="36">
        <v>17205.900000000001</v>
      </c>
      <c r="I169" s="36">
        <v>17393.949999999997</v>
      </c>
      <c r="J169" s="36">
        <v>17496.900000000001</v>
      </c>
      <c r="K169" s="31">
        <v>17291</v>
      </c>
      <c r="L169" s="31">
        <v>17000</v>
      </c>
      <c r="M169" s="31">
        <v>2.316E-2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115.27</v>
      </c>
      <c r="D170" s="36">
        <v>115.20333333333333</v>
      </c>
      <c r="E170" s="36">
        <v>113.91666666666667</v>
      </c>
      <c r="F170" s="36">
        <v>112.56333333333333</v>
      </c>
      <c r="G170" s="36">
        <v>111.27666666666667</v>
      </c>
      <c r="H170" s="36">
        <v>116.55666666666667</v>
      </c>
      <c r="I170" s="36">
        <v>117.84333333333333</v>
      </c>
      <c r="J170" s="36">
        <v>119.19666666666667</v>
      </c>
      <c r="K170" s="31">
        <v>116.49</v>
      </c>
      <c r="L170" s="31">
        <v>113.85</v>
      </c>
      <c r="M170" s="31">
        <v>221.49553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586.9</v>
      </c>
      <c r="D171" s="36">
        <v>588.5</v>
      </c>
      <c r="E171" s="36">
        <v>583.5</v>
      </c>
      <c r="F171" s="36">
        <v>580.1</v>
      </c>
      <c r="G171" s="36">
        <v>575.1</v>
      </c>
      <c r="H171" s="36">
        <v>591.9</v>
      </c>
      <c r="I171" s="36">
        <v>596.9</v>
      </c>
      <c r="J171" s="36">
        <v>600.29999999999995</v>
      </c>
      <c r="K171" s="31">
        <v>593.5</v>
      </c>
      <c r="L171" s="31">
        <v>585.1</v>
      </c>
      <c r="M171" s="31">
        <v>66.044830000000005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518.15</v>
      </c>
      <c r="D172" s="36">
        <v>523.38333333333333</v>
      </c>
      <c r="E172" s="36">
        <v>508.76666666666665</v>
      </c>
      <c r="F172" s="36">
        <v>499.38333333333333</v>
      </c>
      <c r="G172" s="36">
        <v>484.76666666666665</v>
      </c>
      <c r="H172" s="36">
        <v>532.76666666666665</v>
      </c>
      <c r="I172" s="36">
        <v>547.38333333333321</v>
      </c>
      <c r="J172" s="36">
        <v>556.76666666666665</v>
      </c>
      <c r="K172" s="31">
        <v>538</v>
      </c>
      <c r="L172" s="31">
        <v>514</v>
      </c>
      <c r="M172" s="31">
        <v>237.73688999999999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2948.6</v>
      </c>
      <c r="D173" s="36">
        <v>2937.8666666666668</v>
      </c>
      <c r="E173" s="36">
        <v>2922.7333333333336</v>
      </c>
      <c r="F173" s="36">
        <v>2896.8666666666668</v>
      </c>
      <c r="G173" s="36">
        <v>2881.7333333333336</v>
      </c>
      <c r="H173" s="36">
        <v>2963.7333333333336</v>
      </c>
      <c r="I173" s="36">
        <v>2978.8666666666668</v>
      </c>
      <c r="J173" s="36">
        <v>3004.7333333333336</v>
      </c>
      <c r="K173" s="31">
        <v>2953</v>
      </c>
      <c r="L173" s="31">
        <v>2912</v>
      </c>
      <c r="M173" s="31">
        <v>31.24888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709.8</v>
      </c>
      <c r="D174" s="36">
        <v>713.41666666666663</v>
      </c>
      <c r="E174" s="36">
        <v>704.88333333333321</v>
      </c>
      <c r="F174" s="36">
        <v>699.96666666666658</v>
      </c>
      <c r="G174" s="36">
        <v>691.43333333333317</v>
      </c>
      <c r="H174" s="36">
        <v>718.33333333333326</v>
      </c>
      <c r="I174" s="36">
        <v>726.86666666666679</v>
      </c>
      <c r="J174" s="36">
        <v>731.7833333333333</v>
      </c>
      <c r="K174" s="31">
        <v>721.95</v>
      </c>
      <c r="L174" s="31">
        <v>708.5</v>
      </c>
      <c r="M174" s="31">
        <v>6.9816799999999999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1725.1</v>
      </c>
      <c r="D175" s="36">
        <v>1722.1666666666667</v>
      </c>
      <c r="E175" s="36">
        <v>1710.9333333333334</v>
      </c>
      <c r="F175" s="36">
        <v>1696.7666666666667</v>
      </c>
      <c r="G175" s="36">
        <v>1685.5333333333333</v>
      </c>
      <c r="H175" s="36">
        <v>1736.3333333333335</v>
      </c>
      <c r="I175" s="36">
        <v>1747.5666666666666</v>
      </c>
      <c r="J175" s="36">
        <v>1761.7333333333336</v>
      </c>
      <c r="K175" s="31">
        <v>1733.4</v>
      </c>
      <c r="L175" s="31">
        <v>1708</v>
      </c>
      <c r="M175" s="31">
        <v>8.0489300000000004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2553.65</v>
      </c>
      <c r="D176" s="36">
        <v>2563.8833333333332</v>
      </c>
      <c r="E176" s="36">
        <v>2527.7666666666664</v>
      </c>
      <c r="F176" s="36">
        <v>2501.8833333333332</v>
      </c>
      <c r="G176" s="36">
        <v>2465.7666666666664</v>
      </c>
      <c r="H176" s="36">
        <v>2589.7666666666664</v>
      </c>
      <c r="I176" s="36">
        <v>2625.8833333333332</v>
      </c>
      <c r="J176" s="36">
        <v>2651.7666666666664</v>
      </c>
      <c r="K176" s="31">
        <v>2600</v>
      </c>
      <c r="L176" s="31">
        <v>2538</v>
      </c>
      <c r="M176" s="31">
        <v>2.4318200000000001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187.74</v>
      </c>
      <c r="D177" s="36">
        <v>186.93333333333331</v>
      </c>
      <c r="E177" s="36">
        <v>185.11666666666662</v>
      </c>
      <c r="F177" s="36">
        <v>182.49333333333331</v>
      </c>
      <c r="G177" s="36">
        <v>180.67666666666662</v>
      </c>
      <c r="H177" s="36">
        <v>189.55666666666662</v>
      </c>
      <c r="I177" s="36">
        <v>191.37333333333328</v>
      </c>
      <c r="J177" s="36">
        <v>193.99666666666661</v>
      </c>
      <c r="K177" s="31">
        <v>188.75</v>
      </c>
      <c r="L177" s="31">
        <v>184.31</v>
      </c>
      <c r="M177" s="31">
        <v>132.55203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24296.6</v>
      </c>
      <c r="D178" s="36">
        <v>24240.533333333336</v>
      </c>
      <c r="E178" s="36">
        <v>23906.066666666673</v>
      </c>
      <c r="F178" s="36">
        <v>23515.533333333336</v>
      </c>
      <c r="G178" s="36">
        <v>23181.066666666673</v>
      </c>
      <c r="H178" s="36">
        <v>24631.066666666673</v>
      </c>
      <c r="I178" s="36">
        <v>24965.53333333334</v>
      </c>
      <c r="J178" s="36">
        <v>25356.066666666673</v>
      </c>
      <c r="K178" s="31">
        <v>24575</v>
      </c>
      <c r="L178" s="31">
        <v>23850</v>
      </c>
      <c r="M178" s="31">
        <v>1.00935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2958.1</v>
      </c>
      <c r="D179" s="36">
        <v>2937.1833333333329</v>
      </c>
      <c r="E179" s="36">
        <v>2901.016666666666</v>
      </c>
      <c r="F179" s="36">
        <v>2843.9333333333329</v>
      </c>
      <c r="G179" s="36">
        <v>2807.766666666666</v>
      </c>
      <c r="H179" s="36">
        <v>2994.266666666666</v>
      </c>
      <c r="I179" s="36">
        <v>3030.4333333333329</v>
      </c>
      <c r="J179" s="36">
        <v>3087.516666666666</v>
      </c>
      <c r="K179" s="31">
        <v>2973.35</v>
      </c>
      <c r="L179" s="31">
        <v>2880.1</v>
      </c>
      <c r="M179" s="31">
        <v>9.1375499999999992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6889.5</v>
      </c>
      <c r="D180" s="36">
        <v>6858.5999999999995</v>
      </c>
      <c r="E180" s="36">
        <v>6801.9499999999989</v>
      </c>
      <c r="F180" s="36">
        <v>6714.4</v>
      </c>
      <c r="G180" s="36">
        <v>6657.7499999999991</v>
      </c>
      <c r="H180" s="36">
        <v>6946.1499999999987</v>
      </c>
      <c r="I180" s="36">
        <v>7002.7999999999984</v>
      </c>
      <c r="J180" s="36">
        <v>7090.3499999999985</v>
      </c>
      <c r="K180" s="31">
        <v>6915.25</v>
      </c>
      <c r="L180" s="31">
        <v>6771.05</v>
      </c>
      <c r="M180" s="31">
        <v>7.2579500000000001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678.8</v>
      </c>
      <c r="D181" s="36">
        <v>676.68333333333328</v>
      </c>
      <c r="E181" s="36">
        <v>664.36666666666656</v>
      </c>
      <c r="F181" s="36">
        <v>649.93333333333328</v>
      </c>
      <c r="G181" s="36">
        <v>637.61666666666656</v>
      </c>
      <c r="H181" s="36">
        <v>691.11666666666656</v>
      </c>
      <c r="I181" s="36">
        <v>703.43333333333339</v>
      </c>
      <c r="J181" s="36">
        <v>717.86666666666656</v>
      </c>
      <c r="K181" s="31">
        <v>689</v>
      </c>
      <c r="L181" s="31">
        <v>662.25</v>
      </c>
      <c r="M181" s="31">
        <v>20.764320000000001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824.3</v>
      </c>
      <c r="D182" s="36">
        <v>821.26666666666677</v>
      </c>
      <c r="E182" s="36">
        <v>812.58333333333348</v>
      </c>
      <c r="F182" s="36">
        <v>800.86666666666667</v>
      </c>
      <c r="G182" s="36">
        <v>792.18333333333339</v>
      </c>
      <c r="H182" s="36">
        <v>832.98333333333358</v>
      </c>
      <c r="I182" s="36">
        <v>841.66666666666674</v>
      </c>
      <c r="J182" s="36">
        <v>853.38333333333367</v>
      </c>
      <c r="K182" s="31">
        <v>829.95</v>
      </c>
      <c r="L182" s="31">
        <v>809.55</v>
      </c>
      <c r="M182" s="31">
        <v>153.20885000000001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129.35</v>
      </c>
      <c r="D183" s="36">
        <v>131.79999999999998</v>
      </c>
      <c r="E183" s="36">
        <v>126.43999999999997</v>
      </c>
      <c r="F183" s="36">
        <v>123.52999999999997</v>
      </c>
      <c r="G183" s="36">
        <v>118.16999999999996</v>
      </c>
      <c r="H183" s="36">
        <v>134.70999999999998</v>
      </c>
      <c r="I183" s="36">
        <v>140.07</v>
      </c>
      <c r="J183" s="36">
        <v>142.97999999999999</v>
      </c>
      <c r="K183" s="31">
        <v>137.16</v>
      </c>
      <c r="L183" s="31">
        <v>128.88999999999999</v>
      </c>
      <c r="M183" s="31">
        <v>762.87883999999997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1735.3</v>
      </c>
      <c r="D184" s="36">
        <v>1738.3833333333332</v>
      </c>
      <c r="E184" s="36">
        <v>1726.9666666666665</v>
      </c>
      <c r="F184" s="36">
        <v>1718.6333333333332</v>
      </c>
      <c r="G184" s="36">
        <v>1707.2166666666665</v>
      </c>
      <c r="H184" s="36">
        <v>1746.7166666666665</v>
      </c>
      <c r="I184" s="36">
        <v>1758.1333333333334</v>
      </c>
      <c r="J184" s="36">
        <v>1766.4666666666665</v>
      </c>
      <c r="K184" s="31">
        <v>1749.8</v>
      </c>
      <c r="L184" s="31">
        <v>1730.05</v>
      </c>
      <c r="M184" s="31">
        <v>7.5168299999999997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916.85</v>
      </c>
      <c r="D185" s="36">
        <v>907.2833333333333</v>
      </c>
      <c r="E185" s="36">
        <v>893.56666666666661</v>
      </c>
      <c r="F185" s="36">
        <v>870.2833333333333</v>
      </c>
      <c r="G185" s="36">
        <v>856.56666666666661</v>
      </c>
      <c r="H185" s="36">
        <v>930.56666666666661</v>
      </c>
      <c r="I185" s="36">
        <v>944.2833333333333</v>
      </c>
      <c r="J185" s="36">
        <v>967.56666666666661</v>
      </c>
      <c r="K185" s="31">
        <v>921</v>
      </c>
      <c r="L185" s="31">
        <v>884</v>
      </c>
      <c r="M185" s="31">
        <v>18.220289999999999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840.45</v>
      </c>
      <c r="D186" s="36">
        <v>827.86666666666667</v>
      </c>
      <c r="E186" s="36">
        <v>804.93333333333339</v>
      </c>
      <c r="F186" s="36">
        <v>769.41666666666674</v>
      </c>
      <c r="G186" s="36">
        <v>746.48333333333346</v>
      </c>
      <c r="H186" s="36">
        <v>863.38333333333333</v>
      </c>
      <c r="I186" s="36">
        <v>886.31666666666649</v>
      </c>
      <c r="J186" s="36">
        <v>921.83333333333326</v>
      </c>
      <c r="K186" s="31">
        <v>850.8</v>
      </c>
      <c r="L186" s="31">
        <v>792.35</v>
      </c>
      <c r="M186" s="31">
        <v>8.68201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2581.4499999999998</v>
      </c>
      <c r="D187" s="36">
        <v>2568.3666666666663</v>
      </c>
      <c r="E187" s="36">
        <v>2547.1333333333328</v>
      </c>
      <c r="F187" s="36">
        <v>2512.8166666666666</v>
      </c>
      <c r="G187" s="36">
        <v>2491.583333333333</v>
      </c>
      <c r="H187" s="36">
        <v>2602.6833333333325</v>
      </c>
      <c r="I187" s="36">
        <v>2623.9166666666661</v>
      </c>
      <c r="J187" s="36">
        <v>2658.2333333333322</v>
      </c>
      <c r="K187" s="31">
        <v>2589.6</v>
      </c>
      <c r="L187" s="31">
        <v>2534.0500000000002</v>
      </c>
      <c r="M187" s="31">
        <v>5.5449700000000002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1041.7</v>
      </c>
      <c r="D188" s="36">
        <v>1044.4333333333332</v>
      </c>
      <c r="E188" s="36">
        <v>1033.1166666666663</v>
      </c>
      <c r="F188" s="36">
        <v>1024.5333333333331</v>
      </c>
      <c r="G188" s="36">
        <v>1013.2166666666662</v>
      </c>
      <c r="H188" s="36">
        <v>1053.0166666666664</v>
      </c>
      <c r="I188" s="36">
        <v>1064.3333333333335</v>
      </c>
      <c r="J188" s="36">
        <v>1072.9166666666665</v>
      </c>
      <c r="K188" s="31">
        <v>1055.75</v>
      </c>
      <c r="L188" s="31">
        <v>1035.8499999999999</v>
      </c>
      <c r="M188" s="31">
        <v>4.8879799999999998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1887.5</v>
      </c>
      <c r="D189" s="36">
        <v>1885.5</v>
      </c>
      <c r="E189" s="36">
        <v>1865.05</v>
      </c>
      <c r="F189" s="36">
        <v>1842.6</v>
      </c>
      <c r="G189" s="36">
        <v>1822.1499999999999</v>
      </c>
      <c r="H189" s="36">
        <v>1907.95</v>
      </c>
      <c r="I189" s="36">
        <v>1928.3999999999999</v>
      </c>
      <c r="J189" s="36">
        <v>1950.8500000000001</v>
      </c>
      <c r="K189" s="31">
        <v>1905.95</v>
      </c>
      <c r="L189" s="31">
        <v>1863.05</v>
      </c>
      <c r="M189" s="31">
        <v>2.4904600000000001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4228.75</v>
      </c>
      <c r="D190" s="36">
        <v>4229.3166666666666</v>
      </c>
      <c r="E190" s="36">
        <v>4204.9833333333336</v>
      </c>
      <c r="F190" s="36">
        <v>4181.2166666666672</v>
      </c>
      <c r="G190" s="36">
        <v>4156.8833333333341</v>
      </c>
      <c r="H190" s="36">
        <v>4253.083333333333</v>
      </c>
      <c r="I190" s="36">
        <v>4277.416666666667</v>
      </c>
      <c r="J190" s="36">
        <v>4301.1833333333325</v>
      </c>
      <c r="K190" s="31">
        <v>4253.6499999999996</v>
      </c>
      <c r="L190" s="31">
        <v>4205.55</v>
      </c>
      <c r="M190" s="31">
        <v>13.025359999999999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1186.1500000000001</v>
      </c>
      <c r="D191" s="36">
        <v>1185.0166666666667</v>
      </c>
      <c r="E191" s="36">
        <v>1181.1333333333332</v>
      </c>
      <c r="F191" s="36">
        <v>1176.1166666666666</v>
      </c>
      <c r="G191" s="36">
        <v>1172.2333333333331</v>
      </c>
      <c r="H191" s="36">
        <v>1190.0333333333333</v>
      </c>
      <c r="I191" s="36">
        <v>1193.916666666667</v>
      </c>
      <c r="J191" s="36">
        <v>1198.9333333333334</v>
      </c>
      <c r="K191" s="31">
        <v>1188.9000000000001</v>
      </c>
      <c r="L191" s="31">
        <v>1180</v>
      </c>
      <c r="M191" s="31">
        <v>4.8986400000000003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6875.75</v>
      </c>
      <c r="D192" s="36">
        <v>6856.8833333333341</v>
      </c>
      <c r="E192" s="36">
        <v>6813.8666666666686</v>
      </c>
      <c r="F192" s="36">
        <v>6751.9833333333345</v>
      </c>
      <c r="G192" s="36">
        <v>6708.966666666669</v>
      </c>
      <c r="H192" s="36">
        <v>6918.7666666666682</v>
      </c>
      <c r="I192" s="36">
        <v>6961.7833333333328</v>
      </c>
      <c r="J192" s="36">
        <v>7023.6666666666679</v>
      </c>
      <c r="K192" s="31">
        <v>6899.9</v>
      </c>
      <c r="L192" s="31">
        <v>6795</v>
      </c>
      <c r="M192" s="31">
        <v>0.47693999999999998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731.75</v>
      </c>
      <c r="D193" s="36">
        <v>730.43333333333339</v>
      </c>
      <c r="E193" s="36">
        <v>721.81666666666683</v>
      </c>
      <c r="F193" s="36">
        <v>711.88333333333344</v>
      </c>
      <c r="G193" s="36">
        <v>703.26666666666688</v>
      </c>
      <c r="H193" s="36">
        <v>740.36666666666679</v>
      </c>
      <c r="I193" s="36">
        <v>748.98333333333335</v>
      </c>
      <c r="J193" s="36">
        <v>758.91666666666674</v>
      </c>
      <c r="K193" s="31">
        <v>739.05</v>
      </c>
      <c r="L193" s="31">
        <v>720.5</v>
      </c>
      <c r="M193" s="31">
        <v>45.949260000000002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1068.0999999999999</v>
      </c>
      <c r="D194" s="36">
        <v>1067.7</v>
      </c>
      <c r="E194" s="36">
        <v>1052.45</v>
      </c>
      <c r="F194" s="36">
        <v>1036.8</v>
      </c>
      <c r="G194" s="36">
        <v>1021.55</v>
      </c>
      <c r="H194" s="36">
        <v>1083.3500000000001</v>
      </c>
      <c r="I194" s="36">
        <v>1098.6000000000001</v>
      </c>
      <c r="J194" s="36">
        <v>1114.2500000000002</v>
      </c>
      <c r="K194" s="31">
        <v>1082.95</v>
      </c>
      <c r="L194" s="31">
        <v>1052.05</v>
      </c>
      <c r="M194" s="31">
        <v>154.43008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417.75</v>
      </c>
      <c r="D195" s="36">
        <v>419.59999999999997</v>
      </c>
      <c r="E195" s="36">
        <v>414.19999999999993</v>
      </c>
      <c r="F195" s="36">
        <v>410.65</v>
      </c>
      <c r="G195" s="36">
        <v>405.24999999999994</v>
      </c>
      <c r="H195" s="36">
        <v>423.14999999999992</v>
      </c>
      <c r="I195" s="36">
        <v>428.5499999999999</v>
      </c>
      <c r="J195" s="36">
        <v>432.09999999999991</v>
      </c>
      <c r="K195" s="31">
        <v>425</v>
      </c>
      <c r="L195" s="31">
        <v>416.05</v>
      </c>
      <c r="M195" s="31">
        <v>130.56990999999999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151.81</v>
      </c>
      <c r="D196" s="36">
        <v>152.02000000000001</v>
      </c>
      <c r="E196" s="36">
        <v>151.04000000000002</v>
      </c>
      <c r="F196" s="36">
        <v>150.27000000000001</v>
      </c>
      <c r="G196" s="36">
        <v>149.29000000000002</v>
      </c>
      <c r="H196" s="36">
        <v>152.79000000000002</v>
      </c>
      <c r="I196" s="36">
        <v>153.76999999999998</v>
      </c>
      <c r="J196" s="36">
        <v>154.54000000000002</v>
      </c>
      <c r="K196" s="31">
        <v>153</v>
      </c>
      <c r="L196" s="31">
        <v>151.25</v>
      </c>
      <c r="M196" s="31">
        <v>232.90101000000001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1506.7</v>
      </c>
      <c r="D197" s="36">
        <v>1498.8333333333333</v>
      </c>
      <c r="E197" s="36">
        <v>1488.4166666666665</v>
      </c>
      <c r="F197" s="36">
        <v>1470.1333333333332</v>
      </c>
      <c r="G197" s="36">
        <v>1459.7166666666665</v>
      </c>
      <c r="H197" s="36">
        <v>1517.1166666666666</v>
      </c>
      <c r="I197" s="36">
        <v>1527.5333333333331</v>
      </c>
      <c r="J197" s="36">
        <v>1545.8166666666666</v>
      </c>
      <c r="K197" s="31">
        <v>1509.25</v>
      </c>
      <c r="L197" s="31">
        <v>1480.55</v>
      </c>
      <c r="M197" s="31">
        <v>15.21252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799.75</v>
      </c>
      <c r="D198" s="36">
        <v>799.94999999999993</v>
      </c>
      <c r="E198" s="36">
        <v>795.09999999999991</v>
      </c>
      <c r="F198" s="36">
        <v>790.44999999999993</v>
      </c>
      <c r="G198" s="36">
        <v>785.59999999999991</v>
      </c>
      <c r="H198" s="36">
        <v>804.59999999999991</v>
      </c>
      <c r="I198" s="36">
        <v>809.45</v>
      </c>
      <c r="J198" s="36">
        <v>814.09999999999991</v>
      </c>
      <c r="K198" s="31">
        <v>804.8</v>
      </c>
      <c r="L198" s="31">
        <v>795.3</v>
      </c>
      <c r="M198" s="31">
        <v>2.07552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3331.7</v>
      </c>
      <c r="D199" s="36">
        <v>3322.2666666666664</v>
      </c>
      <c r="E199" s="36">
        <v>3294.5333333333328</v>
      </c>
      <c r="F199" s="36">
        <v>3257.3666666666663</v>
      </c>
      <c r="G199" s="36">
        <v>3229.6333333333328</v>
      </c>
      <c r="H199" s="36">
        <v>3359.4333333333329</v>
      </c>
      <c r="I199" s="36">
        <v>3387.1666666666665</v>
      </c>
      <c r="J199" s="36">
        <v>3424.333333333333</v>
      </c>
      <c r="K199" s="31">
        <v>3350</v>
      </c>
      <c r="L199" s="31">
        <v>3285.1</v>
      </c>
      <c r="M199" s="31">
        <v>10.198090000000001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3338.4</v>
      </c>
      <c r="D200" s="36">
        <v>3334.0833333333335</v>
      </c>
      <c r="E200" s="36">
        <v>3304.416666666667</v>
      </c>
      <c r="F200" s="36">
        <v>3270.4333333333334</v>
      </c>
      <c r="G200" s="36">
        <v>3240.7666666666669</v>
      </c>
      <c r="H200" s="36">
        <v>3368.0666666666671</v>
      </c>
      <c r="I200" s="36">
        <v>3397.733333333334</v>
      </c>
      <c r="J200" s="36">
        <v>3431.7166666666672</v>
      </c>
      <c r="K200" s="31">
        <v>3363.75</v>
      </c>
      <c r="L200" s="31">
        <v>3300.1</v>
      </c>
      <c r="M200" s="31">
        <v>1.4055299999999999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1791.5</v>
      </c>
      <c r="D201" s="36">
        <v>1798.8500000000001</v>
      </c>
      <c r="E201" s="36">
        <v>1747.7000000000003</v>
      </c>
      <c r="F201" s="36">
        <v>1703.9</v>
      </c>
      <c r="G201" s="36">
        <v>1652.7500000000002</v>
      </c>
      <c r="H201" s="36">
        <v>1842.6500000000003</v>
      </c>
      <c r="I201" s="36">
        <v>1893.8000000000004</v>
      </c>
      <c r="J201" s="36">
        <v>1937.6000000000004</v>
      </c>
      <c r="K201" s="31">
        <v>1850</v>
      </c>
      <c r="L201" s="31">
        <v>1755.05</v>
      </c>
      <c r="M201" s="31">
        <v>17.104469999999999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6275.35</v>
      </c>
      <c r="D202" s="36">
        <v>6091.9333333333343</v>
      </c>
      <c r="E202" s="36">
        <v>5810.0166666666682</v>
      </c>
      <c r="F202" s="36">
        <v>5344.6833333333343</v>
      </c>
      <c r="G202" s="36">
        <v>5062.7666666666682</v>
      </c>
      <c r="H202" s="36">
        <v>6557.2666666666682</v>
      </c>
      <c r="I202" s="36">
        <v>6839.1833333333343</v>
      </c>
      <c r="J202" s="36">
        <v>7304.5166666666682</v>
      </c>
      <c r="K202" s="31">
        <v>6373.85</v>
      </c>
      <c r="L202" s="31">
        <v>5626.6</v>
      </c>
      <c r="M202" s="31">
        <v>68.771960000000007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4007.15</v>
      </c>
      <c r="D203" s="36">
        <v>4015.6833333333329</v>
      </c>
      <c r="E203" s="36">
        <v>3976.4666666666658</v>
      </c>
      <c r="F203" s="36">
        <v>3945.7833333333328</v>
      </c>
      <c r="G203" s="36">
        <v>3906.5666666666657</v>
      </c>
      <c r="H203" s="36">
        <v>4046.3666666666659</v>
      </c>
      <c r="I203" s="36">
        <v>4085.583333333333</v>
      </c>
      <c r="J203" s="36">
        <v>4116.2666666666664</v>
      </c>
      <c r="K203" s="31">
        <v>4054.9</v>
      </c>
      <c r="L203" s="31">
        <v>3985</v>
      </c>
      <c r="M203" s="31">
        <v>0.69435000000000002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554.6</v>
      </c>
      <c r="D204" s="36">
        <v>555.75</v>
      </c>
      <c r="E204" s="36">
        <v>549.5</v>
      </c>
      <c r="F204" s="36">
        <v>544.4</v>
      </c>
      <c r="G204" s="36">
        <v>538.15</v>
      </c>
      <c r="H204" s="36">
        <v>560.85</v>
      </c>
      <c r="I204" s="36">
        <v>567.1</v>
      </c>
      <c r="J204" s="36">
        <v>572.20000000000005</v>
      </c>
      <c r="K204" s="31">
        <v>562</v>
      </c>
      <c r="L204" s="31">
        <v>550.65</v>
      </c>
      <c r="M204" s="31">
        <v>20.614540000000002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11300.35</v>
      </c>
      <c r="D205" s="36">
        <v>11326.799999999997</v>
      </c>
      <c r="E205" s="36">
        <v>11204.599999999995</v>
      </c>
      <c r="F205" s="36">
        <v>11108.849999999997</v>
      </c>
      <c r="G205" s="36">
        <v>10986.649999999994</v>
      </c>
      <c r="H205" s="36">
        <v>11422.549999999996</v>
      </c>
      <c r="I205" s="36">
        <v>11544.749999999996</v>
      </c>
      <c r="J205" s="36">
        <v>11640.499999999996</v>
      </c>
      <c r="K205" s="31">
        <v>11449</v>
      </c>
      <c r="L205" s="31">
        <v>11231.05</v>
      </c>
      <c r="M205" s="31">
        <v>1.8923000000000001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123.02</v>
      </c>
      <c r="D206" s="36">
        <v>122.54</v>
      </c>
      <c r="E206" s="36">
        <v>121.71000000000001</v>
      </c>
      <c r="F206" s="36">
        <v>120.4</v>
      </c>
      <c r="G206" s="36">
        <v>119.57000000000001</v>
      </c>
      <c r="H206" s="36">
        <v>123.85000000000001</v>
      </c>
      <c r="I206" s="36">
        <v>124.68000000000002</v>
      </c>
      <c r="J206" s="36">
        <v>125.99000000000001</v>
      </c>
      <c r="K206" s="31">
        <v>123.37</v>
      </c>
      <c r="L206" s="31">
        <v>121.23</v>
      </c>
      <c r="M206" s="31">
        <v>108.93250999999999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1945.45</v>
      </c>
      <c r="D207" s="36">
        <v>1942.6499999999999</v>
      </c>
      <c r="E207" s="36">
        <v>1923.7999999999997</v>
      </c>
      <c r="F207" s="36">
        <v>1902.1499999999999</v>
      </c>
      <c r="G207" s="36">
        <v>1883.2999999999997</v>
      </c>
      <c r="H207" s="36">
        <v>1964.2999999999997</v>
      </c>
      <c r="I207" s="36">
        <v>1983.1499999999996</v>
      </c>
      <c r="J207" s="36">
        <v>2004.7999999999997</v>
      </c>
      <c r="K207" s="31">
        <v>1961.5</v>
      </c>
      <c r="L207" s="31">
        <v>1921</v>
      </c>
      <c r="M207" s="31">
        <v>3.0362900000000002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1454.95</v>
      </c>
      <c r="D208" s="36">
        <v>1460.4833333333336</v>
      </c>
      <c r="E208" s="36">
        <v>1440.5666666666671</v>
      </c>
      <c r="F208" s="36">
        <v>1426.1833333333334</v>
      </c>
      <c r="G208" s="36">
        <v>1406.2666666666669</v>
      </c>
      <c r="H208" s="36">
        <v>1474.8666666666672</v>
      </c>
      <c r="I208" s="36">
        <v>1494.7833333333338</v>
      </c>
      <c r="J208" s="36">
        <v>1509.1666666666674</v>
      </c>
      <c r="K208" s="31">
        <v>1480.4</v>
      </c>
      <c r="L208" s="31">
        <v>1446.1</v>
      </c>
      <c r="M208" s="31">
        <v>5.2835099999999997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1508.6</v>
      </c>
      <c r="D209" s="36">
        <v>1512.05</v>
      </c>
      <c r="E209" s="36">
        <v>1496.6</v>
      </c>
      <c r="F209" s="36">
        <v>1484.6</v>
      </c>
      <c r="G209" s="36">
        <v>1469.1499999999999</v>
      </c>
      <c r="H209" s="36">
        <v>1524.05</v>
      </c>
      <c r="I209" s="36">
        <v>1539.5000000000002</v>
      </c>
      <c r="J209" s="36">
        <v>1551.5</v>
      </c>
      <c r="K209" s="31">
        <v>1527.5</v>
      </c>
      <c r="L209" s="31">
        <v>1500.05</v>
      </c>
      <c r="M209" s="31">
        <v>11.923579999999999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428.85</v>
      </c>
      <c r="D210" s="36">
        <v>428.2166666666667</v>
      </c>
      <c r="E210" s="36">
        <v>424.18333333333339</v>
      </c>
      <c r="F210" s="36">
        <v>419.51666666666671</v>
      </c>
      <c r="G210" s="36">
        <v>415.48333333333341</v>
      </c>
      <c r="H210" s="36">
        <v>432.88333333333338</v>
      </c>
      <c r="I210" s="36">
        <v>436.91666666666669</v>
      </c>
      <c r="J210" s="36">
        <v>441.58333333333337</v>
      </c>
      <c r="K210" s="31">
        <v>432.25</v>
      </c>
      <c r="L210" s="31">
        <v>423.55</v>
      </c>
      <c r="M210" s="31">
        <v>83.636409999999998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16.100000000000001</v>
      </c>
      <c r="D211" s="36">
        <v>16.153333333333336</v>
      </c>
      <c r="E211" s="36">
        <v>15.956666666666671</v>
      </c>
      <c r="F211" s="36">
        <v>15.813333333333336</v>
      </c>
      <c r="G211" s="36">
        <v>15.616666666666671</v>
      </c>
      <c r="H211" s="36">
        <v>16.29666666666667</v>
      </c>
      <c r="I211" s="36">
        <v>16.493333333333336</v>
      </c>
      <c r="J211" s="36">
        <v>16.63666666666667</v>
      </c>
      <c r="K211" s="31">
        <v>16.350000000000001</v>
      </c>
      <c r="L211" s="31">
        <v>16.010000000000002</v>
      </c>
      <c r="M211" s="31">
        <v>2764.1500099999998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1428.85</v>
      </c>
      <c r="D212" s="36">
        <v>1430.4666666666665</v>
      </c>
      <c r="E212" s="36">
        <v>1416.9333333333329</v>
      </c>
      <c r="F212" s="36">
        <v>1405.0166666666664</v>
      </c>
      <c r="G212" s="36">
        <v>1391.4833333333329</v>
      </c>
      <c r="H212" s="36">
        <v>1442.383333333333</v>
      </c>
      <c r="I212" s="36">
        <v>1455.9166666666663</v>
      </c>
      <c r="J212" s="36">
        <v>1467.833333333333</v>
      </c>
      <c r="K212" s="31">
        <v>1444</v>
      </c>
      <c r="L212" s="31">
        <v>1418.55</v>
      </c>
      <c r="M212" s="31">
        <v>10.07544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491.3</v>
      </c>
      <c r="D213" s="36">
        <v>492.4666666666667</v>
      </c>
      <c r="E213" s="36">
        <v>488.48333333333341</v>
      </c>
      <c r="F213" s="36">
        <v>485.66666666666669</v>
      </c>
      <c r="G213" s="36">
        <v>481.68333333333339</v>
      </c>
      <c r="H213" s="36">
        <v>495.28333333333342</v>
      </c>
      <c r="I213" s="36">
        <v>499.26666666666677</v>
      </c>
      <c r="J213" s="36">
        <v>502.08333333333343</v>
      </c>
      <c r="K213" s="31">
        <v>496.45</v>
      </c>
      <c r="L213" s="31">
        <v>489.65</v>
      </c>
      <c r="M213" s="31">
        <v>30.329740000000001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23.94</v>
      </c>
      <c r="D214" s="36">
        <v>24.036666666666665</v>
      </c>
      <c r="E214" s="36">
        <v>23.743333333333332</v>
      </c>
      <c r="F214" s="36">
        <v>23.546666666666667</v>
      </c>
      <c r="G214" s="36">
        <v>23.253333333333334</v>
      </c>
      <c r="H214" s="36">
        <v>24.233333333333331</v>
      </c>
      <c r="I214" s="36">
        <v>24.52666666666666</v>
      </c>
      <c r="J214" s="36">
        <v>24.723333333333329</v>
      </c>
      <c r="K214" s="31">
        <v>24.33</v>
      </c>
      <c r="L214" s="31">
        <v>23.84</v>
      </c>
      <c r="M214" s="31">
        <v>1039.3085900000001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137.53</v>
      </c>
      <c r="D215" s="36">
        <v>138.16333333333333</v>
      </c>
      <c r="E215" s="36">
        <v>136.52666666666664</v>
      </c>
      <c r="F215" s="36">
        <v>135.52333333333331</v>
      </c>
      <c r="G215" s="36">
        <v>133.88666666666663</v>
      </c>
      <c r="H215" s="36">
        <v>139.16666666666666</v>
      </c>
      <c r="I215" s="36">
        <v>140.80333333333337</v>
      </c>
      <c r="J215" s="36">
        <v>141.80666666666667</v>
      </c>
      <c r="K215" s="31">
        <v>139.80000000000001</v>
      </c>
      <c r="L215" s="31">
        <v>137.16</v>
      </c>
      <c r="M215" s="31">
        <v>59.241399999999999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267.08999999999997</v>
      </c>
      <c r="D216" s="36">
        <v>268.51333333333332</v>
      </c>
      <c r="E216" s="36">
        <v>264.12666666666667</v>
      </c>
      <c r="F216" s="36">
        <v>261.16333333333336</v>
      </c>
      <c r="G216" s="36">
        <v>256.7766666666667</v>
      </c>
      <c r="H216" s="36">
        <v>271.47666666666663</v>
      </c>
      <c r="I216" s="36">
        <v>275.86333333333329</v>
      </c>
      <c r="J216" s="36">
        <v>278.8266666666666</v>
      </c>
      <c r="K216" s="31">
        <v>272.89999999999998</v>
      </c>
      <c r="L216" s="31">
        <v>265.55</v>
      </c>
      <c r="M216" s="31">
        <v>526.01958000000002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1300.9000000000001</v>
      </c>
      <c r="D217" s="36">
        <v>1302.75</v>
      </c>
      <c r="E217" s="36">
        <v>1281.2</v>
      </c>
      <c r="F217" s="36">
        <v>1261.5</v>
      </c>
      <c r="G217" s="36">
        <v>1239.95</v>
      </c>
      <c r="H217" s="36">
        <v>1322.45</v>
      </c>
      <c r="I217" s="36">
        <v>1344.0000000000002</v>
      </c>
      <c r="J217" s="36">
        <v>1363.7</v>
      </c>
      <c r="K217" s="31">
        <v>1324.3</v>
      </c>
      <c r="L217" s="31">
        <v>1283.05</v>
      </c>
      <c r="M217" s="31">
        <v>40.552489999999999</v>
      </c>
      <c r="N217" s="1"/>
      <c r="O217" s="1"/>
    </row>
    <row r="218" spans="1:15" ht="12.75" customHeight="1">
      <c r="A218" s="54"/>
      <c r="B218" s="197"/>
      <c r="C218" s="280"/>
      <c r="D218" s="280"/>
      <c r="E218" s="280"/>
      <c r="F218" s="280"/>
      <c r="G218" s="280"/>
      <c r="H218" s="280"/>
      <c r="I218" s="280"/>
      <c r="J218" s="280"/>
      <c r="K218" s="280"/>
      <c r="L218" s="281"/>
      <c r="M218" s="197"/>
      <c r="N218" s="197"/>
      <c r="O218" s="197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0"/>
      <c r="B1" s="3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45516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1033.3499999999999</v>
      </c>
      <c r="D11" s="36">
        <v>1028.2166666666665</v>
      </c>
      <c r="E11" s="36">
        <v>1016.4333333333329</v>
      </c>
      <c r="F11" s="36">
        <v>999.51666666666642</v>
      </c>
      <c r="G11" s="36">
        <v>987.73333333333289</v>
      </c>
      <c r="H11" s="36">
        <v>1045.133333333333</v>
      </c>
      <c r="I11" s="36">
        <v>1056.9166666666663</v>
      </c>
      <c r="J11" s="36">
        <v>1073.833333333333</v>
      </c>
      <c r="K11" s="31">
        <v>1040</v>
      </c>
      <c r="L11" s="31">
        <v>1011.3</v>
      </c>
      <c r="M11" s="31">
        <v>1.4718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37439.800000000003</v>
      </c>
      <c r="D12" s="36">
        <v>37298.933333333334</v>
      </c>
      <c r="E12" s="36">
        <v>37056.816666666666</v>
      </c>
      <c r="F12" s="36">
        <v>36673.833333333328</v>
      </c>
      <c r="G12" s="36">
        <v>36431.71666666666</v>
      </c>
      <c r="H12" s="36">
        <v>37681.916666666672</v>
      </c>
      <c r="I12" s="36">
        <v>37924.03333333334</v>
      </c>
      <c r="J12" s="36">
        <v>38307.016666666677</v>
      </c>
      <c r="K12" s="31">
        <v>37541.050000000003</v>
      </c>
      <c r="L12" s="31">
        <v>36915.949999999997</v>
      </c>
      <c r="M12" s="31">
        <v>3.5779999999999999E-2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7972.1</v>
      </c>
      <c r="D13" s="36">
        <v>8052.2833333333328</v>
      </c>
      <c r="E13" s="36">
        <v>7840.8166666666657</v>
      </c>
      <c r="F13" s="36">
        <v>7709.5333333333328</v>
      </c>
      <c r="G13" s="36">
        <v>7498.0666666666657</v>
      </c>
      <c r="H13" s="36">
        <v>8183.5666666666657</v>
      </c>
      <c r="I13" s="36">
        <v>8395.0333333333328</v>
      </c>
      <c r="J13" s="36">
        <v>8526.3166666666657</v>
      </c>
      <c r="K13" s="31">
        <v>8263.75</v>
      </c>
      <c r="L13" s="31">
        <v>7921</v>
      </c>
      <c r="M13" s="31">
        <v>12.88936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2351.5500000000002</v>
      </c>
      <c r="D14" s="36">
        <v>2358.2500000000005</v>
      </c>
      <c r="E14" s="36">
        <v>2334.3500000000008</v>
      </c>
      <c r="F14" s="36">
        <v>2317.1500000000005</v>
      </c>
      <c r="G14" s="36">
        <v>2293.2500000000009</v>
      </c>
      <c r="H14" s="36">
        <v>2375.4500000000007</v>
      </c>
      <c r="I14" s="36">
        <v>2399.3500000000004</v>
      </c>
      <c r="J14" s="36">
        <v>2416.5500000000006</v>
      </c>
      <c r="K14" s="31">
        <v>2382.15</v>
      </c>
      <c r="L14" s="31">
        <v>2341.0500000000002</v>
      </c>
      <c r="M14" s="31">
        <v>1.9228799999999999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4708.1000000000004</v>
      </c>
      <c r="D15" s="36">
        <v>4690.3666666666668</v>
      </c>
      <c r="E15" s="36">
        <v>4632.7333333333336</v>
      </c>
      <c r="F15" s="36">
        <v>4557.3666666666668</v>
      </c>
      <c r="G15" s="36">
        <v>4499.7333333333336</v>
      </c>
      <c r="H15" s="36">
        <v>4765.7333333333336</v>
      </c>
      <c r="I15" s="36">
        <v>4823.3666666666668</v>
      </c>
      <c r="J15" s="36">
        <v>4898.7333333333336</v>
      </c>
      <c r="K15" s="31">
        <v>4748</v>
      </c>
      <c r="L15" s="31">
        <v>4615</v>
      </c>
      <c r="M15" s="31">
        <v>0.46532000000000001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1425.1</v>
      </c>
      <c r="D16" s="36">
        <v>1434.6666666666667</v>
      </c>
      <c r="E16" s="36">
        <v>1410.4333333333334</v>
      </c>
      <c r="F16" s="36">
        <v>1395.7666666666667</v>
      </c>
      <c r="G16" s="36">
        <v>1371.5333333333333</v>
      </c>
      <c r="H16" s="36">
        <v>1449.3333333333335</v>
      </c>
      <c r="I16" s="36">
        <v>1473.5666666666666</v>
      </c>
      <c r="J16" s="36">
        <v>1488.2333333333336</v>
      </c>
      <c r="K16" s="31">
        <v>1458.9</v>
      </c>
      <c r="L16" s="31">
        <v>1420</v>
      </c>
      <c r="M16" s="31">
        <v>2.1898599999999999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625.95000000000005</v>
      </c>
      <c r="D17" s="36">
        <v>628.4</v>
      </c>
      <c r="E17" s="36">
        <v>620.79999999999995</v>
      </c>
      <c r="F17" s="36">
        <v>615.65</v>
      </c>
      <c r="G17" s="36">
        <v>608.04999999999995</v>
      </c>
      <c r="H17" s="36">
        <v>633.54999999999995</v>
      </c>
      <c r="I17" s="36">
        <v>641.15000000000009</v>
      </c>
      <c r="J17" s="36">
        <v>646.29999999999995</v>
      </c>
      <c r="K17" s="31">
        <v>636</v>
      </c>
      <c r="L17" s="31">
        <v>623.25</v>
      </c>
      <c r="M17" s="31">
        <v>11.45143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748.4</v>
      </c>
      <c r="D18" s="36">
        <v>751.13333333333333</v>
      </c>
      <c r="E18" s="36">
        <v>739.76666666666665</v>
      </c>
      <c r="F18" s="36">
        <v>731.13333333333333</v>
      </c>
      <c r="G18" s="36">
        <v>719.76666666666665</v>
      </c>
      <c r="H18" s="36">
        <v>759.76666666666665</v>
      </c>
      <c r="I18" s="36">
        <v>771.13333333333321</v>
      </c>
      <c r="J18" s="36">
        <v>779.76666666666665</v>
      </c>
      <c r="K18" s="31">
        <v>762.5</v>
      </c>
      <c r="L18" s="31">
        <v>742.5</v>
      </c>
      <c r="M18" s="31">
        <v>11.99159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1644.95</v>
      </c>
      <c r="D19" s="36">
        <v>1648.2666666666667</v>
      </c>
      <c r="E19" s="36">
        <v>1631.6833333333334</v>
      </c>
      <c r="F19" s="36">
        <v>1618.4166666666667</v>
      </c>
      <c r="G19" s="36">
        <v>1601.8333333333335</v>
      </c>
      <c r="H19" s="36">
        <v>1661.5333333333333</v>
      </c>
      <c r="I19" s="36">
        <v>1678.1166666666668</v>
      </c>
      <c r="J19" s="36">
        <v>1691.3833333333332</v>
      </c>
      <c r="K19" s="31">
        <v>1664.85</v>
      </c>
      <c r="L19" s="31">
        <v>1635</v>
      </c>
      <c r="M19" s="31">
        <v>0.81383000000000005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27228.9</v>
      </c>
      <c r="D20" s="36">
        <v>27366.366666666669</v>
      </c>
      <c r="E20" s="36">
        <v>26994.583333333336</v>
      </c>
      <c r="F20" s="36">
        <v>26760.266666666666</v>
      </c>
      <c r="G20" s="36">
        <v>26388.483333333334</v>
      </c>
      <c r="H20" s="36">
        <v>27600.683333333338</v>
      </c>
      <c r="I20" s="36">
        <v>27972.466666666671</v>
      </c>
      <c r="J20" s="36">
        <v>28206.78333333334</v>
      </c>
      <c r="K20" s="31">
        <v>27738.15</v>
      </c>
      <c r="L20" s="31">
        <v>27132.05</v>
      </c>
      <c r="M20" s="31">
        <v>0.26268999999999998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1286.95</v>
      </c>
      <c r="D21" s="36">
        <v>1299.4833333333333</v>
      </c>
      <c r="E21" s="36">
        <v>1271.4666666666667</v>
      </c>
      <c r="F21" s="36">
        <v>1255.9833333333333</v>
      </c>
      <c r="G21" s="36">
        <v>1227.9666666666667</v>
      </c>
      <c r="H21" s="36">
        <v>1314.9666666666667</v>
      </c>
      <c r="I21" s="36">
        <v>1342.9833333333336</v>
      </c>
      <c r="J21" s="36">
        <v>1358.4666666666667</v>
      </c>
      <c r="K21" s="31">
        <v>1327.5</v>
      </c>
      <c r="L21" s="31">
        <v>1284</v>
      </c>
      <c r="M21" s="31">
        <v>2.8493400000000002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1103.8</v>
      </c>
      <c r="D22" s="36">
        <v>1112.2666666666667</v>
      </c>
      <c r="E22" s="36">
        <v>1092.6333333333332</v>
      </c>
      <c r="F22" s="36">
        <v>1081.4666666666665</v>
      </c>
      <c r="G22" s="36">
        <v>1061.833333333333</v>
      </c>
      <c r="H22" s="36">
        <v>1123.4333333333334</v>
      </c>
      <c r="I22" s="36">
        <v>1143.0666666666671</v>
      </c>
      <c r="J22" s="36">
        <v>1154.2333333333336</v>
      </c>
      <c r="K22" s="31">
        <v>1131.9000000000001</v>
      </c>
      <c r="L22" s="31">
        <v>1101.0999999999999</v>
      </c>
      <c r="M22" s="31">
        <v>22.462630000000001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3187.55</v>
      </c>
      <c r="D23" s="36">
        <v>3192.6333333333337</v>
      </c>
      <c r="E23" s="36">
        <v>3165.9666666666672</v>
      </c>
      <c r="F23" s="36">
        <v>3144.3833333333337</v>
      </c>
      <c r="G23" s="36">
        <v>3117.7166666666672</v>
      </c>
      <c r="H23" s="36">
        <v>3214.2166666666672</v>
      </c>
      <c r="I23" s="36">
        <v>3240.8833333333341</v>
      </c>
      <c r="J23" s="36">
        <v>3262.4666666666672</v>
      </c>
      <c r="K23" s="31">
        <v>3219.3</v>
      </c>
      <c r="L23" s="31">
        <v>3171.05</v>
      </c>
      <c r="M23" s="31">
        <v>7.6016500000000002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1780.85</v>
      </c>
      <c r="D24" s="36">
        <v>1786.2833333333335</v>
      </c>
      <c r="E24" s="36">
        <v>1766.5666666666671</v>
      </c>
      <c r="F24" s="36">
        <v>1752.2833333333335</v>
      </c>
      <c r="G24" s="36">
        <v>1732.5666666666671</v>
      </c>
      <c r="H24" s="36">
        <v>1800.5666666666671</v>
      </c>
      <c r="I24" s="36">
        <v>1820.2833333333338</v>
      </c>
      <c r="J24" s="36">
        <v>1834.5666666666671</v>
      </c>
      <c r="K24" s="31">
        <v>1806</v>
      </c>
      <c r="L24" s="31">
        <v>1772</v>
      </c>
      <c r="M24" s="31">
        <v>3.9205100000000002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1533.8</v>
      </c>
      <c r="D25" s="36">
        <v>1532.1000000000001</v>
      </c>
      <c r="E25" s="36">
        <v>1520.7000000000003</v>
      </c>
      <c r="F25" s="36">
        <v>1507.6000000000001</v>
      </c>
      <c r="G25" s="36">
        <v>1496.2000000000003</v>
      </c>
      <c r="H25" s="36">
        <v>1545.2000000000003</v>
      </c>
      <c r="I25" s="36">
        <v>1556.6000000000004</v>
      </c>
      <c r="J25" s="36">
        <v>1569.7000000000003</v>
      </c>
      <c r="K25" s="31">
        <v>1543.5</v>
      </c>
      <c r="L25" s="31">
        <v>1519</v>
      </c>
      <c r="M25" s="31">
        <v>15.030329999999999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695.4</v>
      </c>
      <c r="D26" s="36">
        <v>696.94999999999993</v>
      </c>
      <c r="E26" s="36">
        <v>689.99999999999989</v>
      </c>
      <c r="F26" s="36">
        <v>684.59999999999991</v>
      </c>
      <c r="G26" s="36">
        <v>677.64999999999986</v>
      </c>
      <c r="H26" s="36">
        <v>702.34999999999991</v>
      </c>
      <c r="I26" s="36">
        <v>709.3</v>
      </c>
      <c r="J26" s="36">
        <v>714.69999999999993</v>
      </c>
      <c r="K26" s="31">
        <v>703.9</v>
      </c>
      <c r="L26" s="31">
        <v>691.55</v>
      </c>
      <c r="M26" s="31">
        <v>139.22027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869.85</v>
      </c>
      <c r="D27" s="36">
        <v>873.91666666666663</v>
      </c>
      <c r="E27" s="36">
        <v>861.13333333333321</v>
      </c>
      <c r="F27" s="36">
        <v>852.41666666666663</v>
      </c>
      <c r="G27" s="36">
        <v>839.63333333333321</v>
      </c>
      <c r="H27" s="36">
        <v>882.63333333333321</v>
      </c>
      <c r="I27" s="36">
        <v>895.41666666666674</v>
      </c>
      <c r="J27" s="36">
        <v>904.13333333333321</v>
      </c>
      <c r="K27" s="31">
        <v>886.7</v>
      </c>
      <c r="L27" s="31">
        <v>865.2</v>
      </c>
      <c r="M27" s="31">
        <v>20.749669999999998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385.15</v>
      </c>
      <c r="D28" s="36">
        <v>388.0333333333333</v>
      </c>
      <c r="E28" s="36">
        <v>380.11666666666662</v>
      </c>
      <c r="F28" s="36">
        <v>375.08333333333331</v>
      </c>
      <c r="G28" s="36">
        <v>367.16666666666663</v>
      </c>
      <c r="H28" s="36">
        <v>393.06666666666661</v>
      </c>
      <c r="I28" s="36">
        <v>400.98333333333335</v>
      </c>
      <c r="J28" s="36">
        <v>406.01666666666659</v>
      </c>
      <c r="K28" s="31">
        <v>395.95</v>
      </c>
      <c r="L28" s="31">
        <v>383</v>
      </c>
      <c r="M28" s="31">
        <v>46.569369999999999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211.8</v>
      </c>
      <c r="D29" s="36">
        <v>211.86</v>
      </c>
      <c r="E29" s="36">
        <v>209.94000000000003</v>
      </c>
      <c r="F29" s="36">
        <v>208.08</v>
      </c>
      <c r="G29" s="36">
        <v>206.16000000000003</v>
      </c>
      <c r="H29" s="36">
        <v>213.72000000000003</v>
      </c>
      <c r="I29" s="36">
        <v>215.64</v>
      </c>
      <c r="J29" s="36">
        <v>217.50000000000003</v>
      </c>
      <c r="K29" s="31">
        <v>213.78</v>
      </c>
      <c r="L29" s="31">
        <v>210</v>
      </c>
      <c r="M29" s="31">
        <v>22.39181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324.7</v>
      </c>
      <c r="D30" s="36">
        <v>322.3</v>
      </c>
      <c r="E30" s="36">
        <v>317.10000000000002</v>
      </c>
      <c r="F30" s="36">
        <v>309.5</v>
      </c>
      <c r="G30" s="36">
        <v>304.3</v>
      </c>
      <c r="H30" s="36">
        <v>329.90000000000003</v>
      </c>
      <c r="I30" s="36">
        <v>335.09999999999997</v>
      </c>
      <c r="J30" s="36">
        <v>342.70000000000005</v>
      </c>
      <c r="K30" s="31">
        <v>327.5</v>
      </c>
      <c r="L30" s="31">
        <v>314.7</v>
      </c>
      <c r="M30" s="31">
        <v>33.593829999999997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751.25</v>
      </c>
      <c r="D31" s="36">
        <v>750.23333333333323</v>
      </c>
      <c r="E31" s="36">
        <v>738.46666666666647</v>
      </c>
      <c r="F31" s="36">
        <v>725.68333333333328</v>
      </c>
      <c r="G31" s="36">
        <v>713.91666666666652</v>
      </c>
      <c r="H31" s="36">
        <v>763.01666666666642</v>
      </c>
      <c r="I31" s="36">
        <v>774.78333333333308</v>
      </c>
      <c r="J31" s="36">
        <v>787.56666666666638</v>
      </c>
      <c r="K31" s="31">
        <v>762</v>
      </c>
      <c r="L31" s="31">
        <v>737.45</v>
      </c>
      <c r="M31" s="31">
        <v>2.2640099999999999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880.7</v>
      </c>
      <c r="D32" s="36">
        <v>883.88333333333333</v>
      </c>
      <c r="E32" s="36">
        <v>867.26666666666665</v>
      </c>
      <c r="F32" s="36">
        <v>853.83333333333337</v>
      </c>
      <c r="G32" s="36">
        <v>837.2166666666667</v>
      </c>
      <c r="H32" s="36">
        <v>897.31666666666661</v>
      </c>
      <c r="I32" s="36">
        <v>913.93333333333317</v>
      </c>
      <c r="J32" s="36">
        <v>927.36666666666656</v>
      </c>
      <c r="K32" s="31">
        <v>900.5</v>
      </c>
      <c r="L32" s="31">
        <v>870.45</v>
      </c>
      <c r="M32" s="31">
        <v>0.44019000000000003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1595.2</v>
      </c>
      <c r="D33" s="36">
        <v>1574.4666666666665</v>
      </c>
      <c r="E33" s="36">
        <v>1514.9333333333329</v>
      </c>
      <c r="F33" s="36">
        <v>1434.6666666666665</v>
      </c>
      <c r="G33" s="36">
        <v>1375.133333333333</v>
      </c>
      <c r="H33" s="36">
        <v>1654.7333333333329</v>
      </c>
      <c r="I33" s="36">
        <v>1714.2666666666662</v>
      </c>
      <c r="J33" s="36">
        <v>1794.5333333333328</v>
      </c>
      <c r="K33" s="31">
        <v>1634</v>
      </c>
      <c r="L33" s="31">
        <v>1494.2</v>
      </c>
      <c r="M33" s="31">
        <v>49.741590000000002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2998.85</v>
      </c>
      <c r="D34" s="36">
        <v>2991.1666666666665</v>
      </c>
      <c r="E34" s="36">
        <v>2948.083333333333</v>
      </c>
      <c r="F34" s="36">
        <v>2897.3166666666666</v>
      </c>
      <c r="G34" s="36">
        <v>2854.2333333333331</v>
      </c>
      <c r="H34" s="36">
        <v>3041.9333333333329</v>
      </c>
      <c r="I34" s="36">
        <v>3085.016666666666</v>
      </c>
      <c r="J34" s="36">
        <v>3135.7833333333328</v>
      </c>
      <c r="K34" s="31">
        <v>3034.25</v>
      </c>
      <c r="L34" s="31">
        <v>2940.4</v>
      </c>
      <c r="M34" s="31">
        <v>2.2499199999999999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1130.3499999999999</v>
      </c>
      <c r="D35" s="36">
        <v>1157.1833333333332</v>
      </c>
      <c r="E35" s="36">
        <v>1094.2666666666664</v>
      </c>
      <c r="F35" s="36">
        <v>1058.1833333333332</v>
      </c>
      <c r="G35" s="36">
        <v>995.26666666666642</v>
      </c>
      <c r="H35" s="36">
        <v>1193.2666666666664</v>
      </c>
      <c r="I35" s="36">
        <v>1256.1833333333329</v>
      </c>
      <c r="J35" s="36">
        <v>1292.2666666666664</v>
      </c>
      <c r="K35" s="31">
        <v>1220.0999999999999</v>
      </c>
      <c r="L35" s="31">
        <v>1121.0999999999999</v>
      </c>
      <c r="M35" s="31">
        <v>3.7570199999999998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5796.85</v>
      </c>
      <c r="D36" s="36">
        <v>5720.3</v>
      </c>
      <c r="E36" s="36">
        <v>5592.6</v>
      </c>
      <c r="F36" s="36">
        <v>5388.35</v>
      </c>
      <c r="G36" s="36">
        <v>5260.6500000000005</v>
      </c>
      <c r="H36" s="36">
        <v>5924.55</v>
      </c>
      <c r="I36" s="36">
        <v>6052.2499999999991</v>
      </c>
      <c r="J36" s="36">
        <v>6256.5</v>
      </c>
      <c r="K36" s="31">
        <v>5848</v>
      </c>
      <c r="L36" s="31">
        <v>5516.05</v>
      </c>
      <c r="M36" s="31">
        <v>13.37022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2085.85</v>
      </c>
      <c r="D37" s="36">
        <v>2081.9333333333334</v>
      </c>
      <c r="E37" s="36">
        <v>2056.9666666666667</v>
      </c>
      <c r="F37" s="36">
        <v>2028.0833333333335</v>
      </c>
      <c r="G37" s="36">
        <v>2003.1166666666668</v>
      </c>
      <c r="H37" s="36">
        <v>2110.8166666666666</v>
      </c>
      <c r="I37" s="36">
        <v>2135.7833333333338</v>
      </c>
      <c r="J37" s="36">
        <v>2164.6666666666665</v>
      </c>
      <c r="K37" s="31">
        <v>2106.9</v>
      </c>
      <c r="L37" s="31">
        <v>2053.0500000000002</v>
      </c>
      <c r="M37" s="31">
        <v>0.37986999999999999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60.2</v>
      </c>
      <c r="D38" s="36">
        <v>60.51</v>
      </c>
      <c r="E38" s="36">
        <v>59.72</v>
      </c>
      <c r="F38" s="36">
        <v>59.24</v>
      </c>
      <c r="G38" s="36">
        <v>58.45</v>
      </c>
      <c r="H38" s="36">
        <v>60.989999999999995</v>
      </c>
      <c r="I38" s="36">
        <v>61.78</v>
      </c>
      <c r="J38" s="36">
        <v>62.259999999999991</v>
      </c>
      <c r="K38" s="31">
        <v>61.3</v>
      </c>
      <c r="L38" s="31">
        <v>60.03</v>
      </c>
      <c r="M38" s="31">
        <v>15.15854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25.82</v>
      </c>
      <c r="D39" s="36">
        <v>25.99</v>
      </c>
      <c r="E39" s="36">
        <v>25.549999999999997</v>
      </c>
      <c r="F39" s="36">
        <v>25.279999999999998</v>
      </c>
      <c r="G39" s="36">
        <v>24.839999999999996</v>
      </c>
      <c r="H39" s="36">
        <v>26.259999999999998</v>
      </c>
      <c r="I39" s="36">
        <v>26.700000000000003</v>
      </c>
      <c r="J39" s="36">
        <v>26.97</v>
      </c>
      <c r="K39" s="31">
        <v>26.43</v>
      </c>
      <c r="L39" s="31">
        <v>25.72</v>
      </c>
      <c r="M39" s="31">
        <v>59.000430000000001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1505.8</v>
      </c>
      <c r="D40" s="36">
        <v>1510.1833333333334</v>
      </c>
      <c r="E40" s="36">
        <v>1490.8666666666668</v>
      </c>
      <c r="F40" s="36">
        <v>1475.9333333333334</v>
      </c>
      <c r="G40" s="36">
        <v>1456.6166666666668</v>
      </c>
      <c r="H40" s="36">
        <v>1525.1166666666668</v>
      </c>
      <c r="I40" s="36">
        <v>1544.4333333333334</v>
      </c>
      <c r="J40" s="36">
        <v>1559.3666666666668</v>
      </c>
      <c r="K40" s="31">
        <v>1529.5</v>
      </c>
      <c r="L40" s="31">
        <v>1495.25</v>
      </c>
      <c r="M40" s="31">
        <v>6.3574400000000004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4314.95</v>
      </c>
      <c r="D41" s="36">
        <v>4330</v>
      </c>
      <c r="E41" s="36">
        <v>4261</v>
      </c>
      <c r="F41" s="36">
        <v>4207.05</v>
      </c>
      <c r="G41" s="36">
        <v>4138.05</v>
      </c>
      <c r="H41" s="36">
        <v>4383.95</v>
      </c>
      <c r="I41" s="36">
        <v>4452.95</v>
      </c>
      <c r="J41" s="36">
        <v>4506.8999999999996</v>
      </c>
      <c r="K41" s="31">
        <v>4399</v>
      </c>
      <c r="L41" s="31">
        <v>4276.05</v>
      </c>
      <c r="M41" s="31">
        <v>0.61240000000000006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632</v>
      </c>
      <c r="D42" s="36">
        <v>635.86666666666667</v>
      </c>
      <c r="E42" s="36">
        <v>626.23333333333335</v>
      </c>
      <c r="F42" s="36">
        <v>620.4666666666667</v>
      </c>
      <c r="G42" s="36">
        <v>610.83333333333337</v>
      </c>
      <c r="H42" s="36">
        <v>641.63333333333333</v>
      </c>
      <c r="I42" s="36">
        <v>651.26666666666677</v>
      </c>
      <c r="J42" s="36">
        <v>657.0333333333333</v>
      </c>
      <c r="K42" s="31">
        <v>645.5</v>
      </c>
      <c r="L42" s="31">
        <v>630.1</v>
      </c>
      <c r="M42" s="31">
        <v>26.05583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3624.3</v>
      </c>
      <c r="D43" s="36">
        <v>3636.4166666666665</v>
      </c>
      <c r="E43" s="36">
        <v>3587.833333333333</v>
      </c>
      <c r="F43" s="36">
        <v>3551.3666666666663</v>
      </c>
      <c r="G43" s="36">
        <v>3502.7833333333328</v>
      </c>
      <c r="H43" s="36">
        <v>3672.8833333333332</v>
      </c>
      <c r="I43" s="36">
        <v>3721.4666666666662</v>
      </c>
      <c r="J43" s="36">
        <v>3757.9333333333334</v>
      </c>
      <c r="K43" s="31">
        <v>3685</v>
      </c>
      <c r="L43" s="31">
        <v>3599.95</v>
      </c>
      <c r="M43" s="31">
        <v>0.23502999999999999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2174.3000000000002</v>
      </c>
      <c r="D44" s="36">
        <v>2175.9666666666667</v>
      </c>
      <c r="E44" s="36">
        <v>2158.9333333333334</v>
      </c>
      <c r="F44" s="36">
        <v>2143.5666666666666</v>
      </c>
      <c r="G44" s="36">
        <v>2126.5333333333333</v>
      </c>
      <c r="H44" s="36">
        <v>2191.3333333333335</v>
      </c>
      <c r="I44" s="36">
        <v>2208.3666666666672</v>
      </c>
      <c r="J44" s="36">
        <v>2223.7333333333336</v>
      </c>
      <c r="K44" s="31">
        <v>2193</v>
      </c>
      <c r="L44" s="31">
        <v>2160.6</v>
      </c>
      <c r="M44" s="31">
        <v>3.2474699999999999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779.45</v>
      </c>
      <c r="D45" s="36">
        <v>778.38333333333321</v>
      </c>
      <c r="E45" s="36">
        <v>771.86666666666645</v>
      </c>
      <c r="F45" s="36">
        <v>764.28333333333319</v>
      </c>
      <c r="G45" s="36">
        <v>757.76666666666642</v>
      </c>
      <c r="H45" s="36">
        <v>785.96666666666647</v>
      </c>
      <c r="I45" s="36">
        <v>792.48333333333335</v>
      </c>
      <c r="J45" s="36">
        <v>800.06666666666649</v>
      </c>
      <c r="K45" s="31">
        <v>784.9</v>
      </c>
      <c r="L45" s="31">
        <v>770.8</v>
      </c>
      <c r="M45" s="31">
        <v>1.09111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8278</v>
      </c>
      <c r="D46" s="36">
        <v>8306.7666666666664</v>
      </c>
      <c r="E46" s="36">
        <v>8175.4833333333336</v>
      </c>
      <c r="F46" s="36">
        <v>8072.9666666666672</v>
      </c>
      <c r="G46" s="36">
        <v>7941.6833333333343</v>
      </c>
      <c r="H46" s="36">
        <v>8409.2833333333328</v>
      </c>
      <c r="I46" s="36">
        <v>8540.5666666666657</v>
      </c>
      <c r="J46" s="36">
        <v>8643.0833333333321</v>
      </c>
      <c r="K46" s="31">
        <v>8438.0499999999993</v>
      </c>
      <c r="L46" s="31">
        <v>8204.25</v>
      </c>
      <c r="M46" s="31">
        <v>0.77785000000000004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6587.85</v>
      </c>
      <c r="D47" s="36">
        <v>6571.95</v>
      </c>
      <c r="E47" s="36">
        <v>6545.9</v>
      </c>
      <c r="F47" s="36">
        <v>6503.95</v>
      </c>
      <c r="G47" s="36">
        <v>6477.9</v>
      </c>
      <c r="H47" s="36">
        <v>6613.9</v>
      </c>
      <c r="I47" s="36">
        <v>6639.9500000000007</v>
      </c>
      <c r="J47" s="36">
        <v>6681.9</v>
      </c>
      <c r="K47" s="31">
        <v>6598</v>
      </c>
      <c r="L47" s="31">
        <v>6530</v>
      </c>
      <c r="M47" s="31">
        <v>1.15598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491.85</v>
      </c>
      <c r="D48" s="36">
        <v>497.18333333333334</v>
      </c>
      <c r="E48" s="36">
        <v>484.36666666666667</v>
      </c>
      <c r="F48" s="36">
        <v>476.88333333333333</v>
      </c>
      <c r="G48" s="36">
        <v>464.06666666666666</v>
      </c>
      <c r="H48" s="36">
        <v>504.66666666666669</v>
      </c>
      <c r="I48" s="36">
        <v>517.48333333333335</v>
      </c>
      <c r="J48" s="36">
        <v>524.9666666666667</v>
      </c>
      <c r="K48" s="31">
        <v>510</v>
      </c>
      <c r="L48" s="31">
        <v>489.7</v>
      </c>
      <c r="M48" s="31">
        <v>40.840290000000003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308.35000000000002</v>
      </c>
      <c r="D49" s="36">
        <v>309.78333333333336</v>
      </c>
      <c r="E49" s="36">
        <v>306.56666666666672</v>
      </c>
      <c r="F49" s="36">
        <v>304.78333333333336</v>
      </c>
      <c r="G49" s="36">
        <v>301.56666666666672</v>
      </c>
      <c r="H49" s="36">
        <v>311.56666666666672</v>
      </c>
      <c r="I49" s="36">
        <v>314.7833333333333</v>
      </c>
      <c r="J49" s="36">
        <v>316.56666666666672</v>
      </c>
      <c r="K49" s="31">
        <v>313</v>
      </c>
      <c r="L49" s="31">
        <v>308</v>
      </c>
      <c r="M49" s="31">
        <v>5.5373400000000004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712.05</v>
      </c>
      <c r="D50" s="36">
        <v>704.68333333333339</v>
      </c>
      <c r="E50" s="36">
        <v>691.36666666666679</v>
      </c>
      <c r="F50" s="36">
        <v>670.68333333333339</v>
      </c>
      <c r="G50" s="36">
        <v>657.36666666666679</v>
      </c>
      <c r="H50" s="36">
        <v>725.36666666666679</v>
      </c>
      <c r="I50" s="36">
        <v>738.68333333333339</v>
      </c>
      <c r="J50" s="36">
        <v>759.36666666666679</v>
      </c>
      <c r="K50" s="31">
        <v>718</v>
      </c>
      <c r="L50" s="31">
        <v>684</v>
      </c>
      <c r="M50" s="31">
        <v>16.278210000000001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636.65</v>
      </c>
      <c r="D51" s="36">
        <v>639.86666666666667</v>
      </c>
      <c r="E51" s="36">
        <v>631.7833333333333</v>
      </c>
      <c r="F51" s="36">
        <v>626.91666666666663</v>
      </c>
      <c r="G51" s="36">
        <v>618.83333333333326</v>
      </c>
      <c r="H51" s="36">
        <v>644.73333333333335</v>
      </c>
      <c r="I51" s="36">
        <v>652.81666666666661</v>
      </c>
      <c r="J51" s="36">
        <v>657.68333333333339</v>
      </c>
      <c r="K51" s="31">
        <v>647.95000000000005</v>
      </c>
      <c r="L51" s="31">
        <v>635</v>
      </c>
      <c r="M51" s="31">
        <v>0.30159999999999998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253.1</v>
      </c>
      <c r="D52" s="36">
        <v>251.63333333333333</v>
      </c>
      <c r="E52" s="36">
        <v>248.66666666666666</v>
      </c>
      <c r="F52" s="36">
        <v>244.23333333333332</v>
      </c>
      <c r="G52" s="36">
        <v>241.26666666666665</v>
      </c>
      <c r="H52" s="36">
        <v>256.06666666666666</v>
      </c>
      <c r="I52" s="36">
        <v>259.03333333333336</v>
      </c>
      <c r="J52" s="36">
        <v>263.4666666666667</v>
      </c>
      <c r="K52" s="31">
        <v>254.6</v>
      </c>
      <c r="L52" s="31">
        <v>247.2</v>
      </c>
      <c r="M52" s="31">
        <v>115.98638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3040.6</v>
      </c>
      <c r="D53" s="36">
        <v>3019.7833333333333</v>
      </c>
      <c r="E53" s="36">
        <v>2986.8166666666666</v>
      </c>
      <c r="F53" s="36">
        <v>2933.0333333333333</v>
      </c>
      <c r="G53" s="36">
        <v>2900.0666666666666</v>
      </c>
      <c r="H53" s="36">
        <v>3073.5666666666666</v>
      </c>
      <c r="I53" s="36">
        <v>3106.5333333333328</v>
      </c>
      <c r="J53" s="36">
        <v>3160.3166666666666</v>
      </c>
      <c r="K53" s="31">
        <v>3052.75</v>
      </c>
      <c r="L53" s="31">
        <v>2966</v>
      </c>
      <c r="M53" s="31">
        <v>16.654140000000002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408.05</v>
      </c>
      <c r="D54" s="36">
        <v>403.7166666666667</v>
      </c>
      <c r="E54" s="36">
        <v>396.98333333333341</v>
      </c>
      <c r="F54" s="36">
        <v>385.91666666666669</v>
      </c>
      <c r="G54" s="36">
        <v>379.18333333333339</v>
      </c>
      <c r="H54" s="36">
        <v>414.78333333333342</v>
      </c>
      <c r="I54" s="36">
        <v>421.51666666666677</v>
      </c>
      <c r="J54" s="36">
        <v>432.58333333333343</v>
      </c>
      <c r="K54" s="31">
        <v>410.45</v>
      </c>
      <c r="L54" s="31">
        <v>392.65</v>
      </c>
      <c r="M54" s="31">
        <v>77.700980000000001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6705.05</v>
      </c>
      <c r="D55" s="36">
        <v>6709.7166666666672</v>
      </c>
      <c r="E55" s="36">
        <v>6620.4333333333343</v>
      </c>
      <c r="F55" s="36">
        <v>6535.8166666666675</v>
      </c>
      <c r="G55" s="36">
        <v>6446.5333333333347</v>
      </c>
      <c r="H55" s="36">
        <v>6794.3333333333339</v>
      </c>
      <c r="I55" s="36">
        <v>6883.6166666666668</v>
      </c>
      <c r="J55" s="36">
        <v>6968.2333333333336</v>
      </c>
      <c r="K55" s="31">
        <v>6799</v>
      </c>
      <c r="L55" s="31">
        <v>6625.1</v>
      </c>
      <c r="M55" s="31">
        <v>0.29799999999999999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2031.35</v>
      </c>
      <c r="D56" s="36">
        <v>2048.0333333333333</v>
      </c>
      <c r="E56" s="36">
        <v>1998.3166666666666</v>
      </c>
      <c r="F56" s="36">
        <v>1965.2833333333333</v>
      </c>
      <c r="G56" s="36">
        <v>1915.5666666666666</v>
      </c>
      <c r="H56" s="36">
        <v>2081.0666666666666</v>
      </c>
      <c r="I56" s="36">
        <v>2130.7833333333328</v>
      </c>
      <c r="J56" s="36">
        <v>2163.8166666666666</v>
      </c>
      <c r="K56" s="31">
        <v>2097.75</v>
      </c>
      <c r="L56" s="31">
        <v>2015</v>
      </c>
      <c r="M56" s="31">
        <v>6.3230599999999999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7987.5</v>
      </c>
      <c r="D57" s="36">
        <v>7999.833333333333</v>
      </c>
      <c r="E57" s="36">
        <v>7899.6666666666661</v>
      </c>
      <c r="F57" s="36">
        <v>7811.833333333333</v>
      </c>
      <c r="G57" s="36">
        <v>7711.6666666666661</v>
      </c>
      <c r="H57" s="36">
        <v>8087.6666666666661</v>
      </c>
      <c r="I57" s="36">
        <v>8187.8333333333321</v>
      </c>
      <c r="J57" s="36">
        <v>8275.6666666666661</v>
      </c>
      <c r="K57" s="31">
        <v>8100</v>
      </c>
      <c r="L57" s="31">
        <v>7912</v>
      </c>
      <c r="M57" s="31">
        <v>0.41496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1449.7</v>
      </c>
      <c r="D58" s="36">
        <v>1456.3500000000001</v>
      </c>
      <c r="E58" s="36">
        <v>1424.4000000000003</v>
      </c>
      <c r="F58" s="36">
        <v>1399.1000000000001</v>
      </c>
      <c r="G58" s="36">
        <v>1367.1500000000003</v>
      </c>
      <c r="H58" s="36">
        <v>1481.6500000000003</v>
      </c>
      <c r="I58" s="36">
        <v>1513.6000000000001</v>
      </c>
      <c r="J58" s="36">
        <v>1538.9000000000003</v>
      </c>
      <c r="K58" s="31">
        <v>1488.3</v>
      </c>
      <c r="L58" s="31">
        <v>1431.05</v>
      </c>
      <c r="M58" s="31">
        <v>19.833410000000001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771.3</v>
      </c>
      <c r="D59" s="36">
        <v>746.1</v>
      </c>
      <c r="E59" s="36">
        <v>699.2</v>
      </c>
      <c r="F59" s="36">
        <v>627.1</v>
      </c>
      <c r="G59" s="36">
        <v>580.20000000000005</v>
      </c>
      <c r="H59" s="36">
        <v>818.2</v>
      </c>
      <c r="I59" s="36">
        <v>865.09999999999991</v>
      </c>
      <c r="J59" s="36">
        <v>937.2</v>
      </c>
      <c r="K59" s="31">
        <v>793</v>
      </c>
      <c r="L59" s="31">
        <v>674</v>
      </c>
      <c r="M59" s="31">
        <v>164.10580999999999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4989.95</v>
      </c>
      <c r="D60" s="36">
        <v>5008.3666666666668</v>
      </c>
      <c r="E60" s="36">
        <v>4952.9333333333334</v>
      </c>
      <c r="F60" s="36">
        <v>4915.916666666667</v>
      </c>
      <c r="G60" s="36">
        <v>4860.4833333333336</v>
      </c>
      <c r="H60" s="36">
        <v>5045.3833333333332</v>
      </c>
      <c r="I60" s="36">
        <v>5100.8166666666675</v>
      </c>
      <c r="J60" s="36">
        <v>5137.833333333333</v>
      </c>
      <c r="K60" s="31">
        <v>5063.8</v>
      </c>
      <c r="L60" s="31">
        <v>4971.3500000000004</v>
      </c>
      <c r="M60" s="31">
        <v>1.02057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1142.75</v>
      </c>
      <c r="D61" s="36">
        <v>1146.1333333333332</v>
      </c>
      <c r="E61" s="36">
        <v>1136.5666666666664</v>
      </c>
      <c r="F61" s="36">
        <v>1130.3833333333332</v>
      </c>
      <c r="G61" s="36">
        <v>1120.8166666666664</v>
      </c>
      <c r="H61" s="36">
        <v>1152.3166666666664</v>
      </c>
      <c r="I61" s="36">
        <v>1161.883333333333</v>
      </c>
      <c r="J61" s="36">
        <v>1168.0666666666664</v>
      </c>
      <c r="K61" s="31">
        <v>1155.7</v>
      </c>
      <c r="L61" s="31">
        <v>1139.95</v>
      </c>
      <c r="M61" s="31">
        <v>62.62086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4023.15</v>
      </c>
      <c r="D62" s="36">
        <v>4048.15</v>
      </c>
      <c r="E62" s="36">
        <v>3979.1000000000004</v>
      </c>
      <c r="F62" s="36">
        <v>3935.05</v>
      </c>
      <c r="G62" s="36">
        <v>3866.0000000000005</v>
      </c>
      <c r="H62" s="36">
        <v>4092.2000000000003</v>
      </c>
      <c r="I62" s="36">
        <v>4161.25</v>
      </c>
      <c r="J62" s="36">
        <v>4205.3</v>
      </c>
      <c r="K62" s="31">
        <v>4117.2</v>
      </c>
      <c r="L62" s="31">
        <v>4004.1</v>
      </c>
      <c r="M62" s="31">
        <v>3.1850100000000001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389.9</v>
      </c>
      <c r="D63" s="36">
        <v>395.38333333333338</v>
      </c>
      <c r="E63" s="36">
        <v>381.51666666666677</v>
      </c>
      <c r="F63" s="36">
        <v>373.13333333333338</v>
      </c>
      <c r="G63" s="36">
        <v>359.26666666666677</v>
      </c>
      <c r="H63" s="36">
        <v>403.76666666666677</v>
      </c>
      <c r="I63" s="36">
        <v>417.63333333333344</v>
      </c>
      <c r="J63" s="36">
        <v>426.01666666666677</v>
      </c>
      <c r="K63" s="31">
        <v>409.25</v>
      </c>
      <c r="L63" s="31">
        <v>387</v>
      </c>
      <c r="M63" s="31">
        <v>56.110469999999999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2650.5</v>
      </c>
      <c r="D64" s="36">
        <v>2631.2166666666667</v>
      </c>
      <c r="E64" s="36">
        <v>2581.4333333333334</v>
      </c>
      <c r="F64" s="36">
        <v>2512.3666666666668</v>
      </c>
      <c r="G64" s="36">
        <v>2462.5833333333335</v>
      </c>
      <c r="H64" s="36">
        <v>2700.2833333333333</v>
      </c>
      <c r="I64" s="36">
        <v>2750.0666666666671</v>
      </c>
      <c r="J64" s="36">
        <v>2819.1333333333332</v>
      </c>
      <c r="K64" s="31">
        <v>2681</v>
      </c>
      <c r="L64" s="31">
        <v>2562.15</v>
      </c>
      <c r="M64" s="31">
        <v>17.732320000000001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9765.9500000000007</v>
      </c>
      <c r="D65" s="36">
        <v>9718.3166666666675</v>
      </c>
      <c r="E65" s="36">
        <v>9661.633333333335</v>
      </c>
      <c r="F65" s="36">
        <v>9557.3166666666675</v>
      </c>
      <c r="G65" s="36">
        <v>9500.633333333335</v>
      </c>
      <c r="H65" s="36">
        <v>9822.633333333335</v>
      </c>
      <c r="I65" s="36">
        <v>9879.3166666666657</v>
      </c>
      <c r="J65" s="36">
        <v>9983.633333333335</v>
      </c>
      <c r="K65" s="31">
        <v>9775</v>
      </c>
      <c r="L65" s="31">
        <v>9614</v>
      </c>
      <c r="M65" s="31">
        <v>1.6164000000000001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6618.2</v>
      </c>
      <c r="D66" s="36">
        <v>6636.4000000000005</v>
      </c>
      <c r="E66" s="36">
        <v>6572.8000000000011</v>
      </c>
      <c r="F66" s="36">
        <v>6527.4000000000005</v>
      </c>
      <c r="G66" s="36">
        <v>6463.8000000000011</v>
      </c>
      <c r="H66" s="36">
        <v>6681.8000000000011</v>
      </c>
      <c r="I66" s="36">
        <v>6745.4000000000015</v>
      </c>
      <c r="J66" s="36">
        <v>6790.8000000000011</v>
      </c>
      <c r="K66" s="31">
        <v>6700</v>
      </c>
      <c r="L66" s="31">
        <v>6591</v>
      </c>
      <c r="M66" s="31">
        <v>6.9949000000000003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1560.2</v>
      </c>
      <c r="D67" s="36">
        <v>1556.0833333333333</v>
      </c>
      <c r="E67" s="36">
        <v>1549.6166666666666</v>
      </c>
      <c r="F67" s="36">
        <v>1539.0333333333333</v>
      </c>
      <c r="G67" s="36">
        <v>1532.5666666666666</v>
      </c>
      <c r="H67" s="36">
        <v>1566.6666666666665</v>
      </c>
      <c r="I67" s="36">
        <v>1573.1333333333332</v>
      </c>
      <c r="J67" s="36">
        <v>1583.7166666666665</v>
      </c>
      <c r="K67" s="31">
        <v>1562.55</v>
      </c>
      <c r="L67" s="31">
        <v>1545.5</v>
      </c>
      <c r="M67" s="31">
        <v>10.14828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9454.1</v>
      </c>
      <c r="D68" s="36">
        <v>9449.0333333333328</v>
      </c>
      <c r="E68" s="36">
        <v>9370.0666666666657</v>
      </c>
      <c r="F68" s="36">
        <v>9286.0333333333328</v>
      </c>
      <c r="G68" s="36">
        <v>9207.0666666666657</v>
      </c>
      <c r="H68" s="36">
        <v>9533.0666666666657</v>
      </c>
      <c r="I68" s="36">
        <v>9612.0333333333328</v>
      </c>
      <c r="J68" s="36">
        <v>9696.0666666666657</v>
      </c>
      <c r="K68" s="31">
        <v>9528</v>
      </c>
      <c r="L68" s="31">
        <v>9365</v>
      </c>
      <c r="M68" s="31">
        <v>9.6049999999999996E-2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2222.35</v>
      </c>
      <c r="D69" s="36">
        <v>2228</v>
      </c>
      <c r="E69" s="36">
        <v>2200.4</v>
      </c>
      <c r="F69" s="36">
        <v>2178.4500000000003</v>
      </c>
      <c r="G69" s="36">
        <v>2150.8500000000004</v>
      </c>
      <c r="H69" s="36">
        <v>2249.9499999999998</v>
      </c>
      <c r="I69" s="36">
        <v>2277.5500000000002</v>
      </c>
      <c r="J69" s="36">
        <v>2299.4999999999995</v>
      </c>
      <c r="K69" s="31">
        <v>2255.6</v>
      </c>
      <c r="L69" s="31">
        <v>2206.0500000000002</v>
      </c>
      <c r="M69" s="31">
        <v>0.83333000000000002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3058.95</v>
      </c>
      <c r="D70" s="36">
        <v>3080.15</v>
      </c>
      <c r="E70" s="36">
        <v>2992.3500000000004</v>
      </c>
      <c r="F70" s="36">
        <v>2925.7500000000005</v>
      </c>
      <c r="G70" s="36">
        <v>2837.9500000000007</v>
      </c>
      <c r="H70" s="36">
        <v>3146.75</v>
      </c>
      <c r="I70" s="36">
        <v>3234.55</v>
      </c>
      <c r="J70" s="36">
        <v>3301.1499999999996</v>
      </c>
      <c r="K70" s="31">
        <v>3167.95</v>
      </c>
      <c r="L70" s="31">
        <v>3013.55</v>
      </c>
      <c r="M70" s="31">
        <v>3.3450299999999999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491</v>
      </c>
      <c r="D71" s="36">
        <v>492.41666666666669</v>
      </c>
      <c r="E71" s="36">
        <v>486.83333333333337</v>
      </c>
      <c r="F71" s="36">
        <v>482.66666666666669</v>
      </c>
      <c r="G71" s="36">
        <v>477.08333333333337</v>
      </c>
      <c r="H71" s="36">
        <v>496.58333333333337</v>
      </c>
      <c r="I71" s="36">
        <v>502.16666666666674</v>
      </c>
      <c r="J71" s="36">
        <v>506.33333333333337</v>
      </c>
      <c r="K71" s="31">
        <v>498</v>
      </c>
      <c r="L71" s="31">
        <v>488.25</v>
      </c>
      <c r="M71" s="31">
        <v>10.855320000000001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199.5</v>
      </c>
      <c r="D72" s="36">
        <v>200.46666666666667</v>
      </c>
      <c r="E72" s="36">
        <v>198.03333333333333</v>
      </c>
      <c r="F72" s="36">
        <v>196.56666666666666</v>
      </c>
      <c r="G72" s="36">
        <v>194.13333333333333</v>
      </c>
      <c r="H72" s="36">
        <v>201.93333333333334</v>
      </c>
      <c r="I72" s="36">
        <v>204.36666666666667</v>
      </c>
      <c r="J72" s="36">
        <v>205.83333333333334</v>
      </c>
      <c r="K72" s="31">
        <v>202.9</v>
      </c>
      <c r="L72" s="31">
        <v>199</v>
      </c>
      <c r="M72" s="31">
        <v>61.262999999999998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245.85</v>
      </c>
      <c r="D73" s="36">
        <v>246.04999999999998</v>
      </c>
      <c r="E73" s="36">
        <v>241.89999999999998</v>
      </c>
      <c r="F73" s="36">
        <v>237.95</v>
      </c>
      <c r="G73" s="36">
        <v>233.79999999999998</v>
      </c>
      <c r="H73" s="36">
        <v>249.99999999999997</v>
      </c>
      <c r="I73" s="36">
        <v>254.15</v>
      </c>
      <c r="J73" s="36">
        <v>258.09999999999997</v>
      </c>
      <c r="K73" s="31">
        <v>250.2</v>
      </c>
      <c r="L73" s="31">
        <v>242.1</v>
      </c>
      <c r="M73" s="31">
        <v>185.88034999999999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118.95</v>
      </c>
      <c r="D74" s="36">
        <v>119.35000000000001</v>
      </c>
      <c r="E74" s="36">
        <v>117.55000000000001</v>
      </c>
      <c r="F74" s="36">
        <v>116.15</v>
      </c>
      <c r="G74" s="36">
        <v>114.35000000000001</v>
      </c>
      <c r="H74" s="36">
        <v>120.75000000000001</v>
      </c>
      <c r="I74" s="36">
        <v>122.55</v>
      </c>
      <c r="J74" s="36">
        <v>123.95000000000002</v>
      </c>
      <c r="K74" s="31">
        <v>121.15</v>
      </c>
      <c r="L74" s="31">
        <v>117.95</v>
      </c>
      <c r="M74" s="31">
        <v>82.35427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61.92</v>
      </c>
      <c r="D75" s="36">
        <v>62.169999999999995</v>
      </c>
      <c r="E75" s="36">
        <v>61.349999999999987</v>
      </c>
      <c r="F75" s="36">
        <v>60.779999999999994</v>
      </c>
      <c r="G75" s="36">
        <v>59.959999999999987</v>
      </c>
      <c r="H75" s="36">
        <v>62.739999999999988</v>
      </c>
      <c r="I75" s="36">
        <v>63.559999999999995</v>
      </c>
      <c r="J75" s="36">
        <v>64.13</v>
      </c>
      <c r="K75" s="31">
        <v>62.99</v>
      </c>
      <c r="L75" s="31">
        <v>61.6</v>
      </c>
      <c r="M75" s="31">
        <v>120.4419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1443</v>
      </c>
      <c r="D76" s="36">
        <v>1450.6166666666668</v>
      </c>
      <c r="E76" s="36">
        <v>1431.0833333333335</v>
      </c>
      <c r="F76" s="36">
        <v>1419.1666666666667</v>
      </c>
      <c r="G76" s="36">
        <v>1399.6333333333334</v>
      </c>
      <c r="H76" s="36">
        <v>1462.5333333333335</v>
      </c>
      <c r="I76" s="36">
        <v>1482.0666666666668</v>
      </c>
      <c r="J76" s="36">
        <v>1493.9833333333336</v>
      </c>
      <c r="K76" s="31">
        <v>1470.15</v>
      </c>
      <c r="L76" s="31">
        <v>1438.7</v>
      </c>
      <c r="M76" s="31">
        <v>2.7330800000000002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6598.6</v>
      </c>
      <c r="D77" s="36">
        <v>6532.5333333333328</v>
      </c>
      <c r="E77" s="36">
        <v>6416.0666666666657</v>
      </c>
      <c r="F77" s="36">
        <v>6233.5333333333328</v>
      </c>
      <c r="G77" s="36">
        <v>6117.0666666666657</v>
      </c>
      <c r="H77" s="36">
        <v>6715.0666666666657</v>
      </c>
      <c r="I77" s="36">
        <v>6831.5333333333328</v>
      </c>
      <c r="J77" s="36">
        <v>7014.0666666666657</v>
      </c>
      <c r="K77" s="31">
        <v>6649</v>
      </c>
      <c r="L77" s="31">
        <v>6350</v>
      </c>
      <c r="M77" s="31">
        <v>2.0930300000000002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531.65</v>
      </c>
      <c r="D78" s="36">
        <v>527.79999999999995</v>
      </c>
      <c r="E78" s="36">
        <v>518.64999999999986</v>
      </c>
      <c r="F78" s="36">
        <v>505.64999999999986</v>
      </c>
      <c r="G78" s="36">
        <v>496.49999999999977</v>
      </c>
      <c r="H78" s="36">
        <v>540.79999999999995</v>
      </c>
      <c r="I78" s="36">
        <v>549.95000000000005</v>
      </c>
      <c r="J78" s="36">
        <v>562.95000000000005</v>
      </c>
      <c r="K78" s="31">
        <v>536.95000000000005</v>
      </c>
      <c r="L78" s="31">
        <v>514.79999999999995</v>
      </c>
      <c r="M78" s="31">
        <v>22.163080000000001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1434.05</v>
      </c>
      <c r="D79" s="36">
        <v>1435.55</v>
      </c>
      <c r="E79" s="36">
        <v>1421.1499999999999</v>
      </c>
      <c r="F79" s="36">
        <v>1408.25</v>
      </c>
      <c r="G79" s="36">
        <v>1393.85</v>
      </c>
      <c r="H79" s="36">
        <v>1448.4499999999998</v>
      </c>
      <c r="I79" s="36">
        <v>1462.85</v>
      </c>
      <c r="J79" s="36">
        <v>1475.7499999999998</v>
      </c>
      <c r="K79" s="31">
        <v>1449.95</v>
      </c>
      <c r="L79" s="31">
        <v>1422.65</v>
      </c>
      <c r="M79" s="31">
        <v>8.2899399999999996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302.2</v>
      </c>
      <c r="D80" s="36">
        <v>302.61666666666667</v>
      </c>
      <c r="E80" s="36">
        <v>300.23333333333335</v>
      </c>
      <c r="F80" s="36">
        <v>298.26666666666665</v>
      </c>
      <c r="G80" s="36">
        <v>295.88333333333333</v>
      </c>
      <c r="H80" s="36">
        <v>304.58333333333337</v>
      </c>
      <c r="I80" s="36">
        <v>306.9666666666667</v>
      </c>
      <c r="J80" s="36">
        <v>308.93333333333339</v>
      </c>
      <c r="K80" s="31">
        <v>305</v>
      </c>
      <c r="L80" s="31">
        <v>300.64999999999998</v>
      </c>
      <c r="M80" s="31">
        <v>155.51076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1636.55</v>
      </c>
      <c r="D81" s="36">
        <v>1636.4666666666665</v>
      </c>
      <c r="E81" s="36">
        <v>1617.9833333333329</v>
      </c>
      <c r="F81" s="36">
        <v>1599.4166666666665</v>
      </c>
      <c r="G81" s="36">
        <v>1580.9333333333329</v>
      </c>
      <c r="H81" s="36">
        <v>1655.0333333333328</v>
      </c>
      <c r="I81" s="36">
        <v>1673.5166666666664</v>
      </c>
      <c r="J81" s="36">
        <v>1692.0833333333328</v>
      </c>
      <c r="K81" s="31">
        <v>1654.95</v>
      </c>
      <c r="L81" s="31">
        <v>1617.9</v>
      </c>
      <c r="M81" s="31">
        <v>20.16949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302.2</v>
      </c>
      <c r="D82" s="36">
        <v>302.38333333333333</v>
      </c>
      <c r="E82" s="36">
        <v>298.96666666666664</v>
      </c>
      <c r="F82" s="36">
        <v>295.73333333333329</v>
      </c>
      <c r="G82" s="36">
        <v>292.31666666666661</v>
      </c>
      <c r="H82" s="36">
        <v>305.61666666666667</v>
      </c>
      <c r="I82" s="36">
        <v>309.03333333333342</v>
      </c>
      <c r="J82" s="36">
        <v>312.26666666666671</v>
      </c>
      <c r="K82" s="31">
        <v>305.8</v>
      </c>
      <c r="L82" s="31">
        <v>299.14999999999998</v>
      </c>
      <c r="M82" s="31">
        <v>128.05163999999999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333.4</v>
      </c>
      <c r="D83" s="36">
        <v>333.29999999999995</v>
      </c>
      <c r="E83" s="36">
        <v>329.89999999999992</v>
      </c>
      <c r="F83" s="36">
        <v>326.39999999999998</v>
      </c>
      <c r="G83" s="36">
        <v>322.99999999999994</v>
      </c>
      <c r="H83" s="36">
        <v>336.7999999999999</v>
      </c>
      <c r="I83" s="36">
        <v>340.2</v>
      </c>
      <c r="J83" s="36">
        <v>343.69999999999987</v>
      </c>
      <c r="K83" s="31">
        <v>336.7</v>
      </c>
      <c r="L83" s="31">
        <v>329.8</v>
      </c>
      <c r="M83" s="31">
        <v>113.51617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1464.1</v>
      </c>
      <c r="D84" s="36">
        <v>1467.8</v>
      </c>
      <c r="E84" s="36">
        <v>1453.6</v>
      </c>
      <c r="F84" s="36">
        <v>1443.1</v>
      </c>
      <c r="G84" s="36">
        <v>1428.8999999999999</v>
      </c>
      <c r="H84" s="36">
        <v>1478.3</v>
      </c>
      <c r="I84" s="36">
        <v>1492.5000000000002</v>
      </c>
      <c r="J84" s="36">
        <v>1503</v>
      </c>
      <c r="K84" s="31">
        <v>1482</v>
      </c>
      <c r="L84" s="31">
        <v>1457.3</v>
      </c>
      <c r="M84" s="31">
        <v>36.159100000000002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815.45</v>
      </c>
      <c r="D85" s="36">
        <v>831.4666666666667</v>
      </c>
      <c r="E85" s="36">
        <v>783.73333333333335</v>
      </c>
      <c r="F85" s="36">
        <v>752.01666666666665</v>
      </c>
      <c r="G85" s="36">
        <v>704.2833333333333</v>
      </c>
      <c r="H85" s="36">
        <v>863.18333333333339</v>
      </c>
      <c r="I85" s="36">
        <v>910.91666666666674</v>
      </c>
      <c r="J85" s="36">
        <v>942.63333333333344</v>
      </c>
      <c r="K85" s="31">
        <v>879.2</v>
      </c>
      <c r="L85" s="31">
        <v>799.75</v>
      </c>
      <c r="M85" s="31">
        <v>16.097860000000001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336.95</v>
      </c>
      <c r="D86" s="36">
        <v>338.2</v>
      </c>
      <c r="E86" s="36">
        <v>331.4</v>
      </c>
      <c r="F86" s="36">
        <v>325.84999999999997</v>
      </c>
      <c r="G86" s="36">
        <v>319.04999999999995</v>
      </c>
      <c r="H86" s="36">
        <v>343.75</v>
      </c>
      <c r="I86" s="36">
        <v>350.55000000000007</v>
      </c>
      <c r="J86" s="36">
        <v>356.1</v>
      </c>
      <c r="K86" s="31">
        <v>345</v>
      </c>
      <c r="L86" s="31">
        <v>332.65</v>
      </c>
      <c r="M86" s="31">
        <v>100.05231999999999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1365.1</v>
      </c>
      <c r="D87" s="36">
        <v>1371.7</v>
      </c>
      <c r="E87" s="36">
        <v>1343.4</v>
      </c>
      <c r="F87" s="36">
        <v>1321.7</v>
      </c>
      <c r="G87" s="36">
        <v>1293.4000000000001</v>
      </c>
      <c r="H87" s="36">
        <v>1393.4</v>
      </c>
      <c r="I87" s="36">
        <v>1421.6999999999998</v>
      </c>
      <c r="J87" s="36">
        <v>1443.4</v>
      </c>
      <c r="K87" s="31">
        <v>1400</v>
      </c>
      <c r="L87" s="31">
        <v>1350</v>
      </c>
      <c r="M87" s="31">
        <v>4.53355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577.70000000000005</v>
      </c>
      <c r="D88" s="36">
        <v>578.81666666666661</v>
      </c>
      <c r="E88" s="36">
        <v>570.98333333333323</v>
      </c>
      <c r="F88" s="36">
        <v>564.26666666666665</v>
      </c>
      <c r="G88" s="36">
        <v>556.43333333333328</v>
      </c>
      <c r="H88" s="36">
        <v>585.53333333333319</v>
      </c>
      <c r="I88" s="36">
        <v>593.36666666666667</v>
      </c>
      <c r="J88" s="36">
        <v>600.08333333333314</v>
      </c>
      <c r="K88" s="31">
        <v>586.65</v>
      </c>
      <c r="L88" s="31">
        <v>572.1</v>
      </c>
      <c r="M88" s="31">
        <v>28.57882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7926.9</v>
      </c>
      <c r="D89" s="36">
        <v>7994.3833333333341</v>
      </c>
      <c r="E89" s="36">
        <v>7831.0166666666682</v>
      </c>
      <c r="F89" s="36">
        <v>7735.1333333333341</v>
      </c>
      <c r="G89" s="36">
        <v>7571.7666666666682</v>
      </c>
      <c r="H89" s="36">
        <v>8090.2666666666682</v>
      </c>
      <c r="I89" s="36">
        <v>8253.633333333335</v>
      </c>
      <c r="J89" s="36">
        <v>8349.5166666666682</v>
      </c>
      <c r="K89" s="31">
        <v>8157.75</v>
      </c>
      <c r="L89" s="31">
        <v>7898.5</v>
      </c>
      <c r="M89" s="31">
        <v>5.0840000000000003E-2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1604.8</v>
      </c>
      <c r="D90" s="36">
        <v>1616.9333333333334</v>
      </c>
      <c r="E90" s="36">
        <v>1583.8666666666668</v>
      </c>
      <c r="F90" s="36">
        <v>1562.9333333333334</v>
      </c>
      <c r="G90" s="36">
        <v>1529.8666666666668</v>
      </c>
      <c r="H90" s="36">
        <v>1637.8666666666668</v>
      </c>
      <c r="I90" s="36">
        <v>1670.9333333333334</v>
      </c>
      <c r="J90" s="36">
        <v>1691.8666666666668</v>
      </c>
      <c r="K90" s="31">
        <v>1650</v>
      </c>
      <c r="L90" s="31">
        <v>1596</v>
      </c>
      <c r="M90" s="31">
        <v>2.0629499999999998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2363.35</v>
      </c>
      <c r="D91" s="36">
        <v>2347.2000000000003</v>
      </c>
      <c r="E91" s="36">
        <v>2282.4000000000005</v>
      </c>
      <c r="F91" s="36">
        <v>2201.4500000000003</v>
      </c>
      <c r="G91" s="36">
        <v>2136.6500000000005</v>
      </c>
      <c r="H91" s="36">
        <v>2428.1500000000005</v>
      </c>
      <c r="I91" s="36">
        <v>2492.9500000000007</v>
      </c>
      <c r="J91" s="36">
        <v>2573.9000000000005</v>
      </c>
      <c r="K91" s="31">
        <v>2412</v>
      </c>
      <c r="L91" s="31">
        <v>2266.25</v>
      </c>
      <c r="M91" s="31">
        <v>10.077450000000001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515.04999999999995</v>
      </c>
      <c r="D92" s="36">
        <v>516</v>
      </c>
      <c r="E92" s="36">
        <v>509</v>
      </c>
      <c r="F92" s="36">
        <v>502.95</v>
      </c>
      <c r="G92" s="36">
        <v>495.95</v>
      </c>
      <c r="H92" s="36">
        <v>522.04999999999995</v>
      </c>
      <c r="I92" s="36">
        <v>529.04999999999995</v>
      </c>
      <c r="J92" s="36">
        <v>535.1</v>
      </c>
      <c r="K92" s="31">
        <v>523</v>
      </c>
      <c r="L92" s="31">
        <v>509.95</v>
      </c>
      <c r="M92" s="31">
        <v>5.9239199999999999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32018.7</v>
      </c>
      <c r="D93" s="36">
        <v>32122.566666666666</v>
      </c>
      <c r="E93" s="36">
        <v>31745.133333333331</v>
      </c>
      <c r="F93" s="36">
        <v>31471.566666666666</v>
      </c>
      <c r="G93" s="36">
        <v>31094.133333333331</v>
      </c>
      <c r="H93" s="36">
        <v>32396.133333333331</v>
      </c>
      <c r="I93" s="36">
        <v>32773.566666666666</v>
      </c>
      <c r="J93" s="36">
        <v>33047.133333333331</v>
      </c>
      <c r="K93" s="31">
        <v>32500</v>
      </c>
      <c r="L93" s="31">
        <v>31849</v>
      </c>
      <c r="M93" s="31">
        <v>0.32494000000000001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1125.4000000000001</v>
      </c>
      <c r="D94" s="36">
        <v>1140.6000000000001</v>
      </c>
      <c r="E94" s="36">
        <v>1104.2500000000002</v>
      </c>
      <c r="F94" s="36">
        <v>1083.1000000000001</v>
      </c>
      <c r="G94" s="36">
        <v>1046.7500000000002</v>
      </c>
      <c r="H94" s="36">
        <v>1161.7500000000002</v>
      </c>
      <c r="I94" s="36">
        <v>1198.1000000000001</v>
      </c>
      <c r="J94" s="36">
        <v>1219.2500000000002</v>
      </c>
      <c r="K94" s="31">
        <v>1176.95</v>
      </c>
      <c r="L94" s="31">
        <v>1119.45</v>
      </c>
      <c r="M94" s="31">
        <v>4.6795900000000001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5740.3</v>
      </c>
      <c r="D95" s="36">
        <v>5748.6166666666659</v>
      </c>
      <c r="E95" s="36">
        <v>5711.6833333333316</v>
      </c>
      <c r="F95" s="36">
        <v>5683.0666666666657</v>
      </c>
      <c r="G95" s="36">
        <v>5646.1333333333314</v>
      </c>
      <c r="H95" s="36">
        <v>5777.2333333333318</v>
      </c>
      <c r="I95" s="36">
        <v>5814.1666666666661</v>
      </c>
      <c r="J95" s="36">
        <v>5842.7833333333319</v>
      </c>
      <c r="K95" s="31">
        <v>5785.55</v>
      </c>
      <c r="L95" s="31">
        <v>5720</v>
      </c>
      <c r="M95" s="31">
        <v>2.3221500000000002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2225.5500000000002</v>
      </c>
      <c r="D96" s="36">
        <v>2221.5166666666669</v>
      </c>
      <c r="E96" s="36">
        <v>2181.0333333333338</v>
      </c>
      <c r="F96" s="36">
        <v>2136.5166666666669</v>
      </c>
      <c r="G96" s="36">
        <v>2096.0333333333338</v>
      </c>
      <c r="H96" s="36">
        <v>2266.0333333333338</v>
      </c>
      <c r="I96" s="36">
        <v>2306.5166666666664</v>
      </c>
      <c r="J96" s="36">
        <v>2351.0333333333338</v>
      </c>
      <c r="K96" s="31">
        <v>2262</v>
      </c>
      <c r="L96" s="31">
        <v>2177</v>
      </c>
      <c r="M96" s="31">
        <v>0.87153000000000003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659.85</v>
      </c>
      <c r="D97" s="36">
        <v>662.68333333333339</v>
      </c>
      <c r="E97" s="36">
        <v>653.16666666666674</v>
      </c>
      <c r="F97" s="36">
        <v>646.48333333333335</v>
      </c>
      <c r="G97" s="36">
        <v>636.9666666666667</v>
      </c>
      <c r="H97" s="36">
        <v>669.36666666666679</v>
      </c>
      <c r="I97" s="36">
        <v>678.88333333333344</v>
      </c>
      <c r="J97" s="36">
        <v>685.56666666666683</v>
      </c>
      <c r="K97" s="31">
        <v>672.2</v>
      </c>
      <c r="L97" s="31">
        <v>656</v>
      </c>
      <c r="M97" s="31">
        <v>2.5690599999999999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175.75</v>
      </c>
      <c r="D98" s="36">
        <v>176.41</v>
      </c>
      <c r="E98" s="36">
        <v>174.34</v>
      </c>
      <c r="F98" s="36">
        <v>172.93</v>
      </c>
      <c r="G98" s="36">
        <v>170.86</v>
      </c>
      <c r="H98" s="36">
        <v>177.82</v>
      </c>
      <c r="I98" s="36">
        <v>179.89</v>
      </c>
      <c r="J98" s="36">
        <v>181.29999999999998</v>
      </c>
      <c r="K98" s="31">
        <v>178.48</v>
      </c>
      <c r="L98" s="31">
        <v>175</v>
      </c>
      <c r="M98" s="31">
        <v>40.613700000000001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713.2</v>
      </c>
      <c r="D99" s="36">
        <v>706.73333333333323</v>
      </c>
      <c r="E99" s="36">
        <v>689.46666666666647</v>
      </c>
      <c r="F99" s="36">
        <v>665.73333333333323</v>
      </c>
      <c r="G99" s="36">
        <v>648.46666666666647</v>
      </c>
      <c r="H99" s="36">
        <v>730.46666666666647</v>
      </c>
      <c r="I99" s="36">
        <v>747.73333333333312</v>
      </c>
      <c r="J99" s="36">
        <v>771.46666666666647</v>
      </c>
      <c r="K99" s="31">
        <v>724</v>
      </c>
      <c r="L99" s="31">
        <v>683</v>
      </c>
      <c r="M99" s="31">
        <v>34.374519999999997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547.25</v>
      </c>
      <c r="D100" s="36">
        <v>546.23333333333335</v>
      </c>
      <c r="E100" s="36">
        <v>542.51666666666665</v>
      </c>
      <c r="F100" s="36">
        <v>537.7833333333333</v>
      </c>
      <c r="G100" s="36">
        <v>534.06666666666661</v>
      </c>
      <c r="H100" s="36">
        <v>550.9666666666667</v>
      </c>
      <c r="I100" s="36">
        <v>554.68333333333339</v>
      </c>
      <c r="J100" s="36">
        <v>559.41666666666674</v>
      </c>
      <c r="K100" s="31">
        <v>549.95000000000005</v>
      </c>
      <c r="L100" s="31">
        <v>541.5</v>
      </c>
      <c r="M100" s="31">
        <v>3.4142199999999998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4415.8500000000004</v>
      </c>
      <c r="D101" s="36">
        <v>4435.8</v>
      </c>
      <c r="E101" s="36">
        <v>4380.05</v>
      </c>
      <c r="F101" s="36">
        <v>4344.25</v>
      </c>
      <c r="G101" s="36">
        <v>4288.5</v>
      </c>
      <c r="H101" s="36">
        <v>4471.6000000000004</v>
      </c>
      <c r="I101" s="36">
        <v>4527.3500000000004</v>
      </c>
      <c r="J101" s="36">
        <v>4563.1500000000005</v>
      </c>
      <c r="K101" s="31">
        <v>4491.55</v>
      </c>
      <c r="L101" s="31">
        <v>4400</v>
      </c>
      <c r="M101" s="31">
        <v>0.36612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326.39999999999998</v>
      </c>
      <c r="D102" s="36">
        <v>325.8</v>
      </c>
      <c r="E102" s="36">
        <v>323.60000000000002</v>
      </c>
      <c r="F102" s="36">
        <v>320.8</v>
      </c>
      <c r="G102" s="36">
        <v>318.60000000000002</v>
      </c>
      <c r="H102" s="36">
        <v>328.6</v>
      </c>
      <c r="I102" s="36">
        <v>330.79999999999995</v>
      </c>
      <c r="J102" s="36">
        <v>333.6</v>
      </c>
      <c r="K102" s="31">
        <v>328</v>
      </c>
      <c r="L102" s="31">
        <v>323</v>
      </c>
      <c r="M102" s="31">
        <v>1.2319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293.85000000000002</v>
      </c>
      <c r="D103" s="36">
        <v>295.65000000000003</v>
      </c>
      <c r="E103" s="36">
        <v>291.30000000000007</v>
      </c>
      <c r="F103" s="36">
        <v>288.75000000000006</v>
      </c>
      <c r="G103" s="36">
        <v>284.40000000000009</v>
      </c>
      <c r="H103" s="36">
        <v>298.20000000000005</v>
      </c>
      <c r="I103" s="36">
        <v>302.55000000000007</v>
      </c>
      <c r="J103" s="36">
        <v>305.10000000000002</v>
      </c>
      <c r="K103" s="31">
        <v>300</v>
      </c>
      <c r="L103" s="31">
        <v>293.10000000000002</v>
      </c>
      <c r="M103" s="31">
        <v>3.5809500000000001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803.15</v>
      </c>
      <c r="D104" s="36">
        <v>800.4</v>
      </c>
      <c r="E104" s="36">
        <v>792.8</v>
      </c>
      <c r="F104" s="36">
        <v>782.44999999999993</v>
      </c>
      <c r="G104" s="36">
        <v>774.84999999999991</v>
      </c>
      <c r="H104" s="36">
        <v>810.75</v>
      </c>
      <c r="I104" s="36">
        <v>818.35000000000014</v>
      </c>
      <c r="J104" s="36">
        <v>828.7</v>
      </c>
      <c r="K104" s="31">
        <v>808</v>
      </c>
      <c r="L104" s="31">
        <v>790.05</v>
      </c>
      <c r="M104" s="31">
        <v>6.6366199999999997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110.65</v>
      </c>
      <c r="D105" s="36">
        <v>110.28000000000002</v>
      </c>
      <c r="E105" s="36">
        <v>108.02000000000002</v>
      </c>
      <c r="F105" s="36">
        <v>105.39000000000001</v>
      </c>
      <c r="G105" s="36">
        <v>103.13000000000002</v>
      </c>
      <c r="H105" s="36">
        <v>112.91000000000003</v>
      </c>
      <c r="I105" s="36">
        <v>115.17000000000002</v>
      </c>
      <c r="J105" s="36">
        <v>117.80000000000003</v>
      </c>
      <c r="K105" s="31">
        <v>112.54</v>
      </c>
      <c r="L105" s="31">
        <v>107.65</v>
      </c>
      <c r="M105" s="31">
        <v>298.58731999999998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1500.6</v>
      </c>
      <c r="D106" s="36">
        <v>1487.2</v>
      </c>
      <c r="E106" s="36">
        <v>1465.4</v>
      </c>
      <c r="F106" s="36">
        <v>1430.2</v>
      </c>
      <c r="G106" s="36">
        <v>1408.4</v>
      </c>
      <c r="H106" s="36">
        <v>1522.4</v>
      </c>
      <c r="I106" s="36">
        <v>1544.1999999999998</v>
      </c>
      <c r="J106" s="36">
        <v>1579.4</v>
      </c>
      <c r="K106" s="31">
        <v>1509</v>
      </c>
      <c r="L106" s="31">
        <v>1452</v>
      </c>
      <c r="M106" s="31">
        <v>2.21469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207.81</v>
      </c>
      <c r="D107" s="36">
        <v>206.61333333333332</v>
      </c>
      <c r="E107" s="36">
        <v>202.49666666666664</v>
      </c>
      <c r="F107" s="36">
        <v>197.18333333333334</v>
      </c>
      <c r="G107" s="36">
        <v>193.06666666666666</v>
      </c>
      <c r="H107" s="36">
        <v>211.92666666666662</v>
      </c>
      <c r="I107" s="36">
        <v>216.04333333333329</v>
      </c>
      <c r="J107" s="36">
        <v>221.3566666666666</v>
      </c>
      <c r="K107" s="31">
        <v>210.73</v>
      </c>
      <c r="L107" s="31">
        <v>201.3</v>
      </c>
      <c r="M107" s="31">
        <v>2.1341800000000002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1524.15</v>
      </c>
      <c r="D108" s="36">
        <v>1540.7166666666665</v>
      </c>
      <c r="E108" s="36">
        <v>1503.4333333333329</v>
      </c>
      <c r="F108" s="36">
        <v>1482.7166666666665</v>
      </c>
      <c r="G108" s="36">
        <v>1445.4333333333329</v>
      </c>
      <c r="H108" s="36">
        <v>1561.4333333333329</v>
      </c>
      <c r="I108" s="36">
        <v>1598.7166666666662</v>
      </c>
      <c r="J108" s="36">
        <v>1619.4333333333329</v>
      </c>
      <c r="K108" s="31">
        <v>1578</v>
      </c>
      <c r="L108" s="31">
        <v>1520</v>
      </c>
      <c r="M108" s="31">
        <v>2.71034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256.25</v>
      </c>
      <c r="D109" s="36">
        <v>258.2166666666667</v>
      </c>
      <c r="E109" s="36">
        <v>253.58333333333337</v>
      </c>
      <c r="F109" s="36">
        <v>250.91666666666669</v>
      </c>
      <c r="G109" s="36">
        <v>246.28333333333336</v>
      </c>
      <c r="H109" s="36">
        <v>260.88333333333338</v>
      </c>
      <c r="I109" s="36">
        <v>265.51666666666671</v>
      </c>
      <c r="J109" s="36">
        <v>268.18333333333339</v>
      </c>
      <c r="K109" s="31">
        <v>262.85000000000002</v>
      </c>
      <c r="L109" s="31">
        <v>255.55</v>
      </c>
      <c r="M109" s="31">
        <v>42.297379999999997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2784.3</v>
      </c>
      <c r="D110" s="36">
        <v>2731.9833333333336</v>
      </c>
      <c r="E110" s="36">
        <v>2668.9666666666672</v>
      </c>
      <c r="F110" s="36">
        <v>2553.6333333333337</v>
      </c>
      <c r="G110" s="36">
        <v>2490.6166666666672</v>
      </c>
      <c r="H110" s="36">
        <v>2847.3166666666671</v>
      </c>
      <c r="I110" s="36">
        <v>2910.3333333333335</v>
      </c>
      <c r="J110" s="36">
        <v>3025.666666666667</v>
      </c>
      <c r="K110" s="31">
        <v>2795</v>
      </c>
      <c r="L110" s="31">
        <v>2616.65</v>
      </c>
      <c r="M110" s="31">
        <v>7.5810300000000002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920.55</v>
      </c>
      <c r="D111" s="36">
        <v>919.73333333333323</v>
      </c>
      <c r="E111" s="36">
        <v>909.96666666666647</v>
      </c>
      <c r="F111" s="36">
        <v>899.38333333333321</v>
      </c>
      <c r="G111" s="36">
        <v>889.61666666666645</v>
      </c>
      <c r="H111" s="36">
        <v>930.31666666666649</v>
      </c>
      <c r="I111" s="36">
        <v>940.08333333333314</v>
      </c>
      <c r="J111" s="36">
        <v>950.66666666666652</v>
      </c>
      <c r="K111" s="31">
        <v>929.5</v>
      </c>
      <c r="L111" s="31">
        <v>909.15</v>
      </c>
      <c r="M111" s="31">
        <v>0.70126999999999995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59.73</v>
      </c>
      <c r="D112" s="36">
        <v>60.036666666666669</v>
      </c>
      <c r="E112" s="36">
        <v>59.273333333333341</v>
      </c>
      <c r="F112" s="36">
        <v>58.81666666666667</v>
      </c>
      <c r="G112" s="36">
        <v>58.053333333333342</v>
      </c>
      <c r="H112" s="36">
        <v>60.493333333333339</v>
      </c>
      <c r="I112" s="36">
        <v>61.256666666666675</v>
      </c>
      <c r="J112" s="36">
        <v>61.713333333333338</v>
      </c>
      <c r="K112" s="31">
        <v>60.8</v>
      </c>
      <c r="L112" s="31">
        <v>59.58</v>
      </c>
      <c r="M112" s="31">
        <v>56.412509999999997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2565.25</v>
      </c>
      <c r="D113" s="36">
        <v>2542.7000000000003</v>
      </c>
      <c r="E113" s="36">
        <v>2490.5500000000006</v>
      </c>
      <c r="F113" s="36">
        <v>2415.8500000000004</v>
      </c>
      <c r="G113" s="36">
        <v>2363.7000000000007</v>
      </c>
      <c r="H113" s="36">
        <v>2617.4000000000005</v>
      </c>
      <c r="I113" s="36">
        <v>2669.55</v>
      </c>
      <c r="J113" s="36">
        <v>2744.2500000000005</v>
      </c>
      <c r="K113" s="31">
        <v>2594.85</v>
      </c>
      <c r="L113" s="31">
        <v>2468</v>
      </c>
      <c r="M113" s="31">
        <v>34.189799999999998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718.1</v>
      </c>
      <c r="D114" s="36">
        <v>722.81666666666661</v>
      </c>
      <c r="E114" s="36">
        <v>710.73333333333323</v>
      </c>
      <c r="F114" s="36">
        <v>703.36666666666667</v>
      </c>
      <c r="G114" s="36">
        <v>691.2833333333333</v>
      </c>
      <c r="H114" s="36">
        <v>730.18333333333317</v>
      </c>
      <c r="I114" s="36">
        <v>742.26666666666665</v>
      </c>
      <c r="J114" s="36">
        <v>749.6333333333331</v>
      </c>
      <c r="K114" s="31">
        <v>734.9</v>
      </c>
      <c r="L114" s="31">
        <v>715.45</v>
      </c>
      <c r="M114" s="31">
        <v>1.15289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2190.9499999999998</v>
      </c>
      <c r="D115" s="36">
        <v>2197.1166666666668</v>
      </c>
      <c r="E115" s="36">
        <v>2173.6833333333334</v>
      </c>
      <c r="F115" s="36">
        <v>2156.4166666666665</v>
      </c>
      <c r="G115" s="36">
        <v>2132.9833333333331</v>
      </c>
      <c r="H115" s="36">
        <v>2214.3833333333337</v>
      </c>
      <c r="I115" s="36">
        <v>2237.8166666666671</v>
      </c>
      <c r="J115" s="36">
        <v>2255.0833333333339</v>
      </c>
      <c r="K115" s="31">
        <v>2220.5500000000002</v>
      </c>
      <c r="L115" s="31">
        <v>2179.85</v>
      </c>
      <c r="M115" s="31">
        <v>1.0638099999999999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10420.450000000001</v>
      </c>
      <c r="D116" s="36">
        <v>10503.466666666667</v>
      </c>
      <c r="E116" s="36">
        <v>10216.983333333334</v>
      </c>
      <c r="F116" s="36">
        <v>10013.516666666666</v>
      </c>
      <c r="G116" s="36">
        <v>9727.0333333333328</v>
      </c>
      <c r="H116" s="36">
        <v>10706.933333333334</v>
      </c>
      <c r="I116" s="36">
        <v>10993.416666666668</v>
      </c>
      <c r="J116" s="36">
        <v>11196.883333333335</v>
      </c>
      <c r="K116" s="31">
        <v>10789.95</v>
      </c>
      <c r="L116" s="31">
        <v>10300</v>
      </c>
      <c r="M116" s="31">
        <v>0.83264000000000005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786</v>
      </c>
      <c r="D117" s="36">
        <v>794.41666666666663</v>
      </c>
      <c r="E117" s="36">
        <v>773.68333333333328</v>
      </c>
      <c r="F117" s="36">
        <v>761.36666666666667</v>
      </c>
      <c r="G117" s="36">
        <v>740.63333333333333</v>
      </c>
      <c r="H117" s="36">
        <v>806.73333333333323</v>
      </c>
      <c r="I117" s="36">
        <v>827.46666666666658</v>
      </c>
      <c r="J117" s="36">
        <v>839.78333333333319</v>
      </c>
      <c r="K117" s="31">
        <v>815.15</v>
      </c>
      <c r="L117" s="31">
        <v>782.1</v>
      </c>
      <c r="M117" s="31">
        <v>0.25342999999999999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522.5</v>
      </c>
      <c r="D118" s="36">
        <v>521.2166666666667</v>
      </c>
      <c r="E118" s="36">
        <v>515.43333333333339</v>
      </c>
      <c r="F118" s="36">
        <v>508.36666666666667</v>
      </c>
      <c r="G118" s="36">
        <v>502.58333333333337</v>
      </c>
      <c r="H118" s="36">
        <v>528.28333333333342</v>
      </c>
      <c r="I118" s="36">
        <v>534.06666666666672</v>
      </c>
      <c r="J118" s="36">
        <v>541.13333333333344</v>
      </c>
      <c r="K118" s="31">
        <v>527</v>
      </c>
      <c r="L118" s="31">
        <v>514.15</v>
      </c>
      <c r="M118" s="31">
        <v>24.87754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518.6</v>
      </c>
      <c r="D119" s="36">
        <v>525.19999999999993</v>
      </c>
      <c r="E119" s="36">
        <v>509.39999999999986</v>
      </c>
      <c r="F119" s="36">
        <v>500.19999999999993</v>
      </c>
      <c r="G119" s="36">
        <v>484.39999999999986</v>
      </c>
      <c r="H119" s="36">
        <v>534.39999999999986</v>
      </c>
      <c r="I119" s="36">
        <v>550.19999999999982</v>
      </c>
      <c r="J119" s="36">
        <v>559.39999999999986</v>
      </c>
      <c r="K119" s="31">
        <v>541</v>
      </c>
      <c r="L119" s="31">
        <v>516</v>
      </c>
      <c r="M119" s="31">
        <v>9.7984899999999993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912.1</v>
      </c>
      <c r="D120" s="36">
        <v>921.35</v>
      </c>
      <c r="E120" s="36">
        <v>900.75</v>
      </c>
      <c r="F120" s="36">
        <v>889.4</v>
      </c>
      <c r="G120" s="36">
        <v>868.8</v>
      </c>
      <c r="H120" s="36">
        <v>932.7</v>
      </c>
      <c r="I120" s="36">
        <v>953.30000000000018</v>
      </c>
      <c r="J120" s="36">
        <v>964.65000000000009</v>
      </c>
      <c r="K120" s="31">
        <v>941.95</v>
      </c>
      <c r="L120" s="31">
        <v>910</v>
      </c>
      <c r="M120" s="31">
        <v>5.0871199999999996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1542.65</v>
      </c>
      <c r="D121" s="36">
        <v>1542.7</v>
      </c>
      <c r="E121" s="36">
        <v>1460.4</v>
      </c>
      <c r="F121" s="36">
        <v>1378.15</v>
      </c>
      <c r="G121" s="36">
        <v>1295.8500000000001</v>
      </c>
      <c r="H121" s="36">
        <v>1624.95</v>
      </c>
      <c r="I121" s="36">
        <v>1707.2499999999998</v>
      </c>
      <c r="J121" s="36">
        <v>1789.5</v>
      </c>
      <c r="K121" s="31">
        <v>1625</v>
      </c>
      <c r="L121" s="31">
        <v>1460.45</v>
      </c>
      <c r="M121" s="31">
        <v>5.7416900000000002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1348.65</v>
      </c>
      <c r="D122" s="36">
        <v>1353.55</v>
      </c>
      <c r="E122" s="36">
        <v>1332.1999999999998</v>
      </c>
      <c r="F122" s="36">
        <v>1315.7499999999998</v>
      </c>
      <c r="G122" s="36">
        <v>1294.3999999999996</v>
      </c>
      <c r="H122" s="36">
        <v>1370</v>
      </c>
      <c r="I122" s="36">
        <v>1391.35</v>
      </c>
      <c r="J122" s="36">
        <v>1407.8000000000002</v>
      </c>
      <c r="K122" s="31">
        <v>1374.9</v>
      </c>
      <c r="L122" s="31">
        <v>1337.1</v>
      </c>
      <c r="M122" s="31">
        <v>6.5695100000000002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1574.75</v>
      </c>
      <c r="D123" s="36">
        <v>1572.4833333333333</v>
      </c>
      <c r="E123" s="36">
        <v>1563.7666666666667</v>
      </c>
      <c r="F123" s="36">
        <v>1552.7833333333333</v>
      </c>
      <c r="G123" s="36">
        <v>1544.0666666666666</v>
      </c>
      <c r="H123" s="36">
        <v>1583.4666666666667</v>
      </c>
      <c r="I123" s="36">
        <v>1592.1833333333334</v>
      </c>
      <c r="J123" s="36">
        <v>1603.1666666666667</v>
      </c>
      <c r="K123" s="31">
        <v>1581.2</v>
      </c>
      <c r="L123" s="31">
        <v>1561.5</v>
      </c>
      <c r="M123" s="31">
        <v>9.5668399999999991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163.28</v>
      </c>
      <c r="D124" s="36">
        <v>164.77666666666664</v>
      </c>
      <c r="E124" s="36">
        <v>161.17333333333329</v>
      </c>
      <c r="F124" s="36">
        <v>159.06666666666663</v>
      </c>
      <c r="G124" s="36">
        <v>155.46333333333328</v>
      </c>
      <c r="H124" s="36">
        <v>166.8833333333333</v>
      </c>
      <c r="I124" s="36">
        <v>170.48666666666665</v>
      </c>
      <c r="J124" s="36">
        <v>172.59333333333331</v>
      </c>
      <c r="K124" s="31">
        <v>168.38</v>
      </c>
      <c r="L124" s="31">
        <v>162.66999999999999</v>
      </c>
      <c r="M124" s="31">
        <v>23.72223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1604.5</v>
      </c>
      <c r="D125" s="36">
        <v>1599.3500000000001</v>
      </c>
      <c r="E125" s="36">
        <v>1587.0500000000002</v>
      </c>
      <c r="F125" s="36">
        <v>1569.6000000000001</v>
      </c>
      <c r="G125" s="36">
        <v>1557.3000000000002</v>
      </c>
      <c r="H125" s="36">
        <v>1616.8000000000002</v>
      </c>
      <c r="I125" s="36">
        <v>1629.1</v>
      </c>
      <c r="J125" s="36">
        <v>1646.5500000000002</v>
      </c>
      <c r="K125" s="31">
        <v>1611.65</v>
      </c>
      <c r="L125" s="31">
        <v>1581.9</v>
      </c>
      <c r="M125" s="31">
        <v>1.3296399999999999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529.79999999999995</v>
      </c>
      <c r="D126" s="36">
        <v>527.66666666666663</v>
      </c>
      <c r="E126" s="36">
        <v>523.98333333333323</v>
      </c>
      <c r="F126" s="36">
        <v>518.16666666666663</v>
      </c>
      <c r="G126" s="36">
        <v>514.48333333333323</v>
      </c>
      <c r="H126" s="36">
        <v>533.48333333333323</v>
      </c>
      <c r="I126" s="36">
        <v>537.16666666666663</v>
      </c>
      <c r="J126" s="36">
        <v>542.98333333333323</v>
      </c>
      <c r="K126" s="31">
        <v>531.35</v>
      </c>
      <c r="L126" s="31">
        <v>521.85</v>
      </c>
      <c r="M126" s="31">
        <v>64.682640000000006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2379.8000000000002</v>
      </c>
      <c r="D127" s="36">
        <v>2412.9666666666667</v>
      </c>
      <c r="E127" s="36">
        <v>2334.9333333333334</v>
      </c>
      <c r="F127" s="36">
        <v>2290.0666666666666</v>
      </c>
      <c r="G127" s="36">
        <v>2212.0333333333333</v>
      </c>
      <c r="H127" s="36">
        <v>2457.8333333333335</v>
      </c>
      <c r="I127" s="36">
        <v>2535.8666666666672</v>
      </c>
      <c r="J127" s="36">
        <v>2580.7333333333336</v>
      </c>
      <c r="K127" s="31">
        <v>2491</v>
      </c>
      <c r="L127" s="31">
        <v>2368.1</v>
      </c>
      <c r="M127" s="31">
        <v>28.878869999999999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5878.4</v>
      </c>
      <c r="D128" s="36">
        <v>5904.5333333333328</v>
      </c>
      <c r="E128" s="36">
        <v>5814.5166666666655</v>
      </c>
      <c r="F128" s="36">
        <v>5750.6333333333323</v>
      </c>
      <c r="G128" s="36">
        <v>5660.616666666665</v>
      </c>
      <c r="H128" s="36">
        <v>5968.4166666666661</v>
      </c>
      <c r="I128" s="36">
        <v>6058.4333333333325</v>
      </c>
      <c r="J128" s="36">
        <v>6122.3166666666666</v>
      </c>
      <c r="K128" s="31">
        <v>5994.55</v>
      </c>
      <c r="L128" s="31">
        <v>5840.65</v>
      </c>
      <c r="M128" s="31">
        <v>2.5683500000000001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3452.4</v>
      </c>
      <c r="D129" s="36">
        <v>3461.4666666666672</v>
      </c>
      <c r="E129" s="36">
        <v>3432.7333333333345</v>
      </c>
      <c r="F129" s="36">
        <v>3413.0666666666675</v>
      </c>
      <c r="G129" s="36">
        <v>3384.3333333333348</v>
      </c>
      <c r="H129" s="36">
        <v>3481.1333333333341</v>
      </c>
      <c r="I129" s="36">
        <v>3509.8666666666668</v>
      </c>
      <c r="J129" s="36">
        <v>3529.5333333333338</v>
      </c>
      <c r="K129" s="31">
        <v>3490.2</v>
      </c>
      <c r="L129" s="31">
        <v>3441.8</v>
      </c>
      <c r="M129" s="31">
        <v>1.49732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4370.75</v>
      </c>
      <c r="D130" s="36">
        <v>4377.8166666666666</v>
      </c>
      <c r="E130" s="36">
        <v>4315.6333333333332</v>
      </c>
      <c r="F130" s="36">
        <v>4260.5166666666664</v>
      </c>
      <c r="G130" s="36">
        <v>4198.333333333333</v>
      </c>
      <c r="H130" s="36">
        <v>4432.9333333333334</v>
      </c>
      <c r="I130" s="36">
        <v>4495.1166666666659</v>
      </c>
      <c r="J130" s="36">
        <v>4550.2333333333336</v>
      </c>
      <c r="K130" s="31">
        <v>4440</v>
      </c>
      <c r="L130" s="31">
        <v>4322.7</v>
      </c>
      <c r="M130" s="31">
        <v>6.0028800000000002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1553.65</v>
      </c>
      <c r="D131" s="36">
        <v>1574</v>
      </c>
      <c r="E131" s="36">
        <v>1523.1</v>
      </c>
      <c r="F131" s="36">
        <v>1492.55</v>
      </c>
      <c r="G131" s="36">
        <v>1441.6499999999999</v>
      </c>
      <c r="H131" s="36">
        <v>1604.55</v>
      </c>
      <c r="I131" s="36">
        <v>1655.45</v>
      </c>
      <c r="J131" s="36">
        <v>1686</v>
      </c>
      <c r="K131" s="31">
        <v>1624.9</v>
      </c>
      <c r="L131" s="31">
        <v>1543.45</v>
      </c>
      <c r="M131" s="31">
        <v>1.3652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980.8</v>
      </c>
      <c r="D132" s="36">
        <v>984.88333333333321</v>
      </c>
      <c r="E132" s="36">
        <v>964.71666666666647</v>
      </c>
      <c r="F132" s="36">
        <v>948.63333333333321</v>
      </c>
      <c r="G132" s="36">
        <v>928.46666666666647</v>
      </c>
      <c r="H132" s="36">
        <v>1000.9666666666665</v>
      </c>
      <c r="I132" s="36">
        <v>1021.1333333333332</v>
      </c>
      <c r="J132" s="36">
        <v>1037.2166666666665</v>
      </c>
      <c r="K132" s="31">
        <v>1005.05</v>
      </c>
      <c r="L132" s="31">
        <v>968.8</v>
      </c>
      <c r="M132" s="31">
        <v>37.179780000000001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1693.7</v>
      </c>
      <c r="D133" s="36">
        <v>1678.8999999999999</v>
      </c>
      <c r="E133" s="36">
        <v>1653.7999999999997</v>
      </c>
      <c r="F133" s="36">
        <v>1613.8999999999999</v>
      </c>
      <c r="G133" s="36">
        <v>1588.7999999999997</v>
      </c>
      <c r="H133" s="36">
        <v>1718.7999999999997</v>
      </c>
      <c r="I133" s="36">
        <v>1743.8999999999996</v>
      </c>
      <c r="J133" s="36">
        <v>1783.7999999999997</v>
      </c>
      <c r="K133" s="31">
        <v>1704</v>
      </c>
      <c r="L133" s="31">
        <v>1639</v>
      </c>
      <c r="M133" s="31">
        <v>13.250450000000001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5270.25</v>
      </c>
      <c r="D134" s="36">
        <v>5292.2166666666662</v>
      </c>
      <c r="E134" s="36">
        <v>5218.0333333333328</v>
      </c>
      <c r="F134" s="36">
        <v>5165.8166666666666</v>
      </c>
      <c r="G134" s="36">
        <v>5091.6333333333332</v>
      </c>
      <c r="H134" s="36">
        <v>5344.4333333333325</v>
      </c>
      <c r="I134" s="36">
        <v>5418.616666666665</v>
      </c>
      <c r="J134" s="36">
        <v>5470.8333333333321</v>
      </c>
      <c r="K134" s="31">
        <v>5366.4</v>
      </c>
      <c r="L134" s="31">
        <v>5240</v>
      </c>
      <c r="M134" s="31">
        <v>0.27837000000000001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1252.2</v>
      </c>
      <c r="D135" s="36">
        <v>1257.3166666666668</v>
      </c>
      <c r="E135" s="36">
        <v>1237.9833333333336</v>
      </c>
      <c r="F135" s="36">
        <v>1223.7666666666667</v>
      </c>
      <c r="G135" s="36">
        <v>1204.4333333333334</v>
      </c>
      <c r="H135" s="36">
        <v>1271.5333333333338</v>
      </c>
      <c r="I135" s="36">
        <v>1290.8666666666672</v>
      </c>
      <c r="J135" s="36">
        <v>1305.0833333333339</v>
      </c>
      <c r="K135" s="31">
        <v>1276.6500000000001</v>
      </c>
      <c r="L135" s="31">
        <v>1243.0999999999999</v>
      </c>
      <c r="M135" s="31">
        <v>1.2685200000000001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434.95</v>
      </c>
      <c r="D136" s="36">
        <v>436.31666666666666</v>
      </c>
      <c r="E136" s="36">
        <v>432.63333333333333</v>
      </c>
      <c r="F136" s="36">
        <v>430.31666666666666</v>
      </c>
      <c r="G136" s="36">
        <v>426.63333333333333</v>
      </c>
      <c r="H136" s="36">
        <v>438.63333333333333</v>
      </c>
      <c r="I136" s="36">
        <v>442.31666666666661</v>
      </c>
      <c r="J136" s="36">
        <v>444.63333333333333</v>
      </c>
      <c r="K136" s="31">
        <v>440</v>
      </c>
      <c r="L136" s="31">
        <v>434</v>
      </c>
      <c r="M136" s="31">
        <v>20.034040000000001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3715.1</v>
      </c>
      <c r="D137" s="36">
        <v>3746.75</v>
      </c>
      <c r="E137" s="36">
        <v>3669.5</v>
      </c>
      <c r="F137" s="36">
        <v>3623.9</v>
      </c>
      <c r="G137" s="36">
        <v>3546.65</v>
      </c>
      <c r="H137" s="36">
        <v>3792.35</v>
      </c>
      <c r="I137" s="36">
        <v>3869.6</v>
      </c>
      <c r="J137" s="36">
        <v>3915.2</v>
      </c>
      <c r="K137" s="31">
        <v>3824</v>
      </c>
      <c r="L137" s="31">
        <v>3701.15</v>
      </c>
      <c r="M137" s="31">
        <v>6.4493400000000003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1679.65</v>
      </c>
      <c r="D138" s="36">
        <v>1684.1666666666667</v>
      </c>
      <c r="E138" s="36">
        <v>1653.3333333333335</v>
      </c>
      <c r="F138" s="36">
        <v>1627.0166666666667</v>
      </c>
      <c r="G138" s="36">
        <v>1596.1833333333334</v>
      </c>
      <c r="H138" s="36">
        <v>1710.4833333333336</v>
      </c>
      <c r="I138" s="36">
        <v>1741.3166666666671</v>
      </c>
      <c r="J138" s="36">
        <v>1767.6333333333337</v>
      </c>
      <c r="K138" s="31">
        <v>1715</v>
      </c>
      <c r="L138" s="31">
        <v>1657.85</v>
      </c>
      <c r="M138" s="31">
        <v>2.6233399999999998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1135.6500000000001</v>
      </c>
      <c r="D139" s="36">
        <v>1146.3500000000001</v>
      </c>
      <c r="E139" s="36">
        <v>1118.3000000000002</v>
      </c>
      <c r="F139" s="36">
        <v>1100.95</v>
      </c>
      <c r="G139" s="36">
        <v>1072.9000000000001</v>
      </c>
      <c r="H139" s="36">
        <v>1163.7000000000003</v>
      </c>
      <c r="I139" s="36">
        <v>1191.75</v>
      </c>
      <c r="J139" s="36">
        <v>1209.1000000000004</v>
      </c>
      <c r="K139" s="31">
        <v>1174.4000000000001</v>
      </c>
      <c r="L139" s="31">
        <v>1129</v>
      </c>
      <c r="M139" s="31">
        <v>1.71469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830.9</v>
      </c>
      <c r="D140" s="36">
        <v>835.83333333333337</v>
      </c>
      <c r="E140" s="36">
        <v>824.06666666666672</v>
      </c>
      <c r="F140" s="36">
        <v>817.23333333333335</v>
      </c>
      <c r="G140" s="36">
        <v>805.4666666666667</v>
      </c>
      <c r="H140" s="36">
        <v>842.66666666666674</v>
      </c>
      <c r="I140" s="36">
        <v>854.43333333333339</v>
      </c>
      <c r="J140" s="36">
        <v>861.26666666666677</v>
      </c>
      <c r="K140" s="31">
        <v>847.6</v>
      </c>
      <c r="L140" s="31">
        <v>829</v>
      </c>
      <c r="M140" s="31">
        <v>13.09164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2391.4</v>
      </c>
      <c r="D141" s="36">
        <v>2396.6666666666665</v>
      </c>
      <c r="E141" s="36">
        <v>2373.4833333333331</v>
      </c>
      <c r="F141" s="36">
        <v>2355.5666666666666</v>
      </c>
      <c r="G141" s="36">
        <v>2332.3833333333332</v>
      </c>
      <c r="H141" s="36">
        <v>2414.583333333333</v>
      </c>
      <c r="I141" s="36">
        <v>2437.7666666666664</v>
      </c>
      <c r="J141" s="36">
        <v>2455.6833333333329</v>
      </c>
      <c r="K141" s="31">
        <v>2419.85</v>
      </c>
      <c r="L141" s="31">
        <v>2378.75</v>
      </c>
      <c r="M141" s="31">
        <v>0.24767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623.95000000000005</v>
      </c>
      <c r="D142" s="36">
        <v>629.41666666666663</v>
      </c>
      <c r="E142" s="36">
        <v>616.63333333333321</v>
      </c>
      <c r="F142" s="36">
        <v>609.31666666666661</v>
      </c>
      <c r="G142" s="36">
        <v>596.53333333333319</v>
      </c>
      <c r="H142" s="36">
        <v>636.73333333333323</v>
      </c>
      <c r="I142" s="36">
        <v>649.51666666666677</v>
      </c>
      <c r="J142" s="36">
        <v>656.83333333333326</v>
      </c>
      <c r="K142" s="31">
        <v>642.20000000000005</v>
      </c>
      <c r="L142" s="31">
        <v>622.1</v>
      </c>
      <c r="M142" s="31">
        <v>26.796199999999999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1740.6</v>
      </c>
      <c r="D143" s="36">
        <v>1755.6666666666667</v>
      </c>
      <c r="E143" s="36">
        <v>1721.4333333333334</v>
      </c>
      <c r="F143" s="36">
        <v>1702.2666666666667</v>
      </c>
      <c r="G143" s="36">
        <v>1668.0333333333333</v>
      </c>
      <c r="H143" s="36">
        <v>1774.8333333333335</v>
      </c>
      <c r="I143" s="36">
        <v>1809.0666666666666</v>
      </c>
      <c r="J143" s="36">
        <v>1828.2333333333336</v>
      </c>
      <c r="K143" s="31">
        <v>1789.9</v>
      </c>
      <c r="L143" s="31">
        <v>1736.5</v>
      </c>
      <c r="M143" s="31">
        <v>2.45783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2960.65</v>
      </c>
      <c r="D144" s="36">
        <v>2972.2000000000003</v>
      </c>
      <c r="E144" s="36">
        <v>2924.5000000000005</v>
      </c>
      <c r="F144" s="36">
        <v>2888.3500000000004</v>
      </c>
      <c r="G144" s="36">
        <v>2840.6500000000005</v>
      </c>
      <c r="H144" s="36">
        <v>3008.3500000000004</v>
      </c>
      <c r="I144" s="36">
        <v>3056.05</v>
      </c>
      <c r="J144" s="36">
        <v>3092.2000000000003</v>
      </c>
      <c r="K144" s="31">
        <v>3019.9</v>
      </c>
      <c r="L144" s="31">
        <v>2936.05</v>
      </c>
      <c r="M144" s="31">
        <v>1.6563399999999999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994.85</v>
      </c>
      <c r="D145" s="36">
        <v>996.65</v>
      </c>
      <c r="E145" s="36">
        <v>979.3</v>
      </c>
      <c r="F145" s="36">
        <v>963.75</v>
      </c>
      <c r="G145" s="36">
        <v>946.4</v>
      </c>
      <c r="H145" s="36">
        <v>1012.1999999999999</v>
      </c>
      <c r="I145" s="36">
        <v>1029.5500000000002</v>
      </c>
      <c r="J145" s="36">
        <v>1045.0999999999999</v>
      </c>
      <c r="K145" s="31">
        <v>1014</v>
      </c>
      <c r="L145" s="31">
        <v>981.1</v>
      </c>
      <c r="M145" s="31">
        <v>12.542109999999999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3076.35</v>
      </c>
      <c r="D146" s="36">
        <v>3093.25</v>
      </c>
      <c r="E146" s="36">
        <v>3040.2</v>
      </c>
      <c r="F146" s="36">
        <v>3004.0499999999997</v>
      </c>
      <c r="G146" s="36">
        <v>2950.9999999999995</v>
      </c>
      <c r="H146" s="36">
        <v>3129.4</v>
      </c>
      <c r="I146" s="36">
        <v>3182.4500000000003</v>
      </c>
      <c r="J146" s="36">
        <v>3218.6000000000004</v>
      </c>
      <c r="K146" s="31">
        <v>3146.3</v>
      </c>
      <c r="L146" s="31">
        <v>3057.1</v>
      </c>
      <c r="M146" s="31">
        <v>3.0447500000000001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398.7</v>
      </c>
      <c r="D147" s="36">
        <v>402.43333333333334</v>
      </c>
      <c r="E147" s="36">
        <v>391.31666666666666</v>
      </c>
      <c r="F147" s="36">
        <v>383.93333333333334</v>
      </c>
      <c r="G147" s="36">
        <v>372.81666666666666</v>
      </c>
      <c r="H147" s="36">
        <v>409.81666666666666</v>
      </c>
      <c r="I147" s="36">
        <v>420.93333333333334</v>
      </c>
      <c r="J147" s="36">
        <v>428.31666666666666</v>
      </c>
      <c r="K147" s="31">
        <v>413.55</v>
      </c>
      <c r="L147" s="31">
        <v>395.05</v>
      </c>
      <c r="M147" s="31">
        <v>21.461980000000001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172.55</v>
      </c>
      <c r="D148" s="36">
        <v>174.35333333333332</v>
      </c>
      <c r="E148" s="36">
        <v>170.20666666666665</v>
      </c>
      <c r="F148" s="36">
        <v>167.86333333333332</v>
      </c>
      <c r="G148" s="36">
        <v>163.71666666666664</v>
      </c>
      <c r="H148" s="36">
        <v>176.69666666666666</v>
      </c>
      <c r="I148" s="36">
        <v>180.84333333333336</v>
      </c>
      <c r="J148" s="36">
        <v>183.18666666666667</v>
      </c>
      <c r="K148" s="31">
        <v>178.5</v>
      </c>
      <c r="L148" s="31">
        <v>172.01</v>
      </c>
      <c r="M148" s="31">
        <v>10.863340000000001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4829.95</v>
      </c>
      <c r="D149" s="36">
        <v>4850.2666666666664</v>
      </c>
      <c r="E149" s="36">
        <v>4795.7333333333327</v>
      </c>
      <c r="F149" s="36">
        <v>4761.5166666666664</v>
      </c>
      <c r="G149" s="36">
        <v>4706.9833333333327</v>
      </c>
      <c r="H149" s="36">
        <v>4884.4833333333327</v>
      </c>
      <c r="I149" s="36">
        <v>4939.0166666666655</v>
      </c>
      <c r="J149" s="36">
        <v>4973.2333333333327</v>
      </c>
      <c r="K149" s="31">
        <v>4904.8</v>
      </c>
      <c r="L149" s="31">
        <v>4816.05</v>
      </c>
      <c r="M149" s="31">
        <v>2.2235499999999999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11740.45</v>
      </c>
      <c r="D150" s="36">
        <v>11698.083333333334</v>
      </c>
      <c r="E150" s="36">
        <v>11596.116666666669</v>
      </c>
      <c r="F150" s="36">
        <v>11451.783333333335</v>
      </c>
      <c r="G150" s="36">
        <v>11349.816666666669</v>
      </c>
      <c r="H150" s="36">
        <v>11842.416666666668</v>
      </c>
      <c r="I150" s="36">
        <v>11944.383333333331</v>
      </c>
      <c r="J150" s="36">
        <v>12088.716666666667</v>
      </c>
      <c r="K150" s="31">
        <v>11800.05</v>
      </c>
      <c r="L150" s="31">
        <v>11553.75</v>
      </c>
      <c r="M150" s="31">
        <v>3.4138299999999999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3211.65</v>
      </c>
      <c r="D151" s="36">
        <v>3224.75</v>
      </c>
      <c r="E151" s="36">
        <v>3184.5</v>
      </c>
      <c r="F151" s="36">
        <v>3157.35</v>
      </c>
      <c r="G151" s="36">
        <v>3117.1</v>
      </c>
      <c r="H151" s="36">
        <v>3251.9</v>
      </c>
      <c r="I151" s="36">
        <v>3292.15</v>
      </c>
      <c r="J151" s="36">
        <v>3319.3</v>
      </c>
      <c r="K151" s="31">
        <v>3265</v>
      </c>
      <c r="L151" s="31">
        <v>3197.6</v>
      </c>
      <c r="M151" s="31">
        <v>1.8023800000000001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7013.5</v>
      </c>
      <c r="D152" s="36">
        <v>7000.6166666666659</v>
      </c>
      <c r="E152" s="36">
        <v>6976.2333333333318</v>
      </c>
      <c r="F152" s="36">
        <v>6938.9666666666662</v>
      </c>
      <c r="G152" s="36">
        <v>6914.5833333333321</v>
      </c>
      <c r="H152" s="36">
        <v>7037.8833333333314</v>
      </c>
      <c r="I152" s="36">
        <v>7062.2666666666646</v>
      </c>
      <c r="J152" s="36">
        <v>7099.533333333331</v>
      </c>
      <c r="K152" s="31">
        <v>7025</v>
      </c>
      <c r="L152" s="31">
        <v>6963.35</v>
      </c>
      <c r="M152" s="31">
        <v>1.3125100000000001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778.35</v>
      </c>
      <c r="D153" s="36">
        <v>776.81666666666661</v>
      </c>
      <c r="E153" s="36">
        <v>768.63333333333321</v>
      </c>
      <c r="F153" s="36">
        <v>758.91666666666663</v>
      </c>
      <c r="G153" s="36">
        <v>750.73333333333323</v>
      </c>
      <c r="H153" s="36">
        <v>786.53333333333319</v>
      </c>
      <c r="I153" s="36">
        <v>794.71666666666658</v>
      </c>
      <c r="J153" s="36">
        <v>804.43333333333317</v>
      </c>
      <c r="K153" s="31">
        <v>785</v>
      </c>
      <c r="L153" s="31">
        <v>767.1</v>
      </c>
      <c r="M153" s="31">
        <v>2.5737199999999998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389.85</v>
      </c>
      <c r="D154" s="36">
        <v>386.01666666666665</v>
      </c>
      <c r="E154" s="36">
        <v>378.58333333333331</v>
      </c>
      <c r="F154" s="36">
        <v>367.31666666666666</v>
      </c>
      <c r="G154" s="36">
        <v>359.88333333333333</v>
      </c>
      <c r="H154" s="36">
        <v>397.2833333333333</v>
      </c>
      <c r="I154" s="36">
        <v>404.7166666666667</v>
      </c>
      <c r="J154" s="36">
        <v>415.98333333333329</v>
      </c>
      <c r="K154" s="31">
        <v>393.45</v>
      </c>
      <c r="L154" s="31">
        <v>374.75</v>
      </c>
      <c r="M154" s="31">
        <v>12.195169999999999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216.39</v>
      </c>
      <c r="D155" s="36">
        <v>217.41333333333333</v>
      </c>
      <c r="E155" s="36">
        <v>211.94666666666666</v>
      </c>
      <c r="F155" s="36">
        <v>207.50333333333333</v>
      </c>
      <c r="G155" s="36">
        <v>202.03666666666666</v>
      </c>
      <c r="H155" s="36">
        <v>221.85666666666665</v>
      </c>
      <c r="I155" s="36">
        <v>227.3233333333333</v>
      </c>
      <c r="J155" s="36">
        <v>231.76666666666665</v>
      </c>
      <c r="K155" s="31">
        <v>222.88</v>
      </c>
      <c r="L155" s="31">
        <v>212.97</v>
      </c>
      <c r="M155" s="31">
        <v>20.861059999999998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39.5</v>
      </c>
      <c r="D156" s="36">
        <v>39.6</v>
      </c>
      <c r="E156" s="36">
        <v>39.300000000000004</v>
      </c>
      <c r="F156" s="36">
        <v>39.1</v>
      </c>
      <c r="G156" s="36">
        <v>38.800000000000004</v>
      </c>
      <c r="H156" s="36">
        <v>39.800000000000004</v>
      </c>
      <c r="I156" s="36">
        <v>40.1</v>
      </c>
      <c r="J156" s="36">
        <v>40.300000000000004</v>
      </c>
      <c r="K156" s="31">
        <v>39.9</v>
      </c>
      <c r="L156" s="31">
        <v>39.4</v>
      </c>
      <c r="M156" s="31">
        <v>85.214789999999994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4830.6000000000004</v>
      </c>
      <c r="D157" s="36">
        <v>4800.1833333333334</v>
      </c>
      <c r="E157" s="36">
        <v>4747.3666666666668</v>
      </c>
      <c r="F157" s="36">
        <v>4664.1333333333332</v>
      </c>
      <c r="G157" s="36">
        <v>4611.3166666666666</v>
      </c>
      <c r="H157" s="36">
        <v>4883.416666666667</v>
      </c>
      <c r="I157" s="36">
        <v>4936.2333333333345</v>
      </c>
      <c r="J157" s="36">
        <v>5019.4666666666672</v>
      </c>
      <c r="K157" s="31">
        <v>4853</v>
      </c>
      <c r="L157" s="31">
        <v>4716.95</v>
      </c>
      <c r="M157" s="31">
        <v>16.9756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582</v>
      </c>
      <c r="D158" s="36">
        <v>585.88333333333333</v>
      </c>
      <c r="E158" s="36">
        <v>577.11666666666667</v>
      </c>
      <c r="F158" s="36">
        <v>572.23333333333335</v>
      </c>
      <c r="G158" s="36">
        <v>563.4666666666667</v>
      </c>
      <c r="H158" s="36">
        <v>590.76666666666665</v>
      </c>
      <c r="I158" s="36">
        <v>599.5333333333333</v>
      </c>
      <c r="J158" s="36">
        <v>604.41666666666663</v>
      </c>
      <c r="K158" s="31">
        <v>594.65</v>
      </c>
      <c r="L158" s="31">
        <v>581</v>
      </c>
      <c r="M158" s="31">
        <v>2.1032700000000002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630.5</v>
      </c>
      <c r="D159" s="36">
        <v>632.51666666666665</v>
      </c>
      <c r="E159" s="36">
        <v>626.98333333333335</v>
      </c>
      <c r="F159" s="36">
        <v>623.4666666666667</v>
      </c>
      <c r="G159" s="36">
        <v>617.93333333333339</v>
      </c>
      <c r="H159" s="36">
        <v>636.0333333333333</v>
      </c>
      <c r="I159" s="36">
        <v>641.56666666666661</v>
      </c>
      <c r="J159" s="36">
        <v>645.08333333333326</v>
      </c>
      <c r="K159" s="31">
        <v>638.04999999999995</v>
      </c>
      <c r="L159" s="31">
        <v>629</v>
      </c>
      <c r="M159" s="31">
        <v>0.89568000000000003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797.5</v>
      </c>
      <c r="D160" s="36">
        <v>792.5333333333333</v>
      </c>
      <c r="E160" s="36">
        <v>784.06666666666661</v>
      </c>
      <c r="F160" s="36">
        <v>770.63333333333333</v>
      </c>
      <c r="G160" s="36">
        <v>762.16666666666663</v>
      </c>
      <c r="H160" s="36">
        <v>805.96666666666658</v>
      </c>
      <c r="I160" s="36">
        <v>814.43333333333328</v>
      </c>
      <c r="J160" s="36">
        <v>827.86666666666656</v>
      </c>
      <c r="K160" s="31">
        <v>801</v>
      </c>
      <c r="L160" s="31">
        <v>779.1</v>
      </c>
      <c r="M160" s="31">
        <v>4.3230300000000002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2574.0500000000002</v>
      </c>
      <c r="D161" s="36">
        <v>2581.5666666666671</v>
      </c>
      <c r="E161" s="36">
        <v>2553.983333333334</v>
      </c>
      <c r="F161" s="36">
        <v>2533.916666666667</v>
      </c>
      <c r="G161" s="36">
        <v>2506.3333333333339</v>
      </c>
      <c r="H161" s="36">
        <v>2601.6333333333341</v>
      </c>
      <c r="I161" s="36">
        <v>2629.2166666666672</v>
      </c>
      <c r="J161" s="36">
        <v>2649.2833333333342</v>
      </c>
      <c r="K161" s="31">
        <v>2609.15</v>
      </c>
      <c r="L161" s="31">
        <v>2561.5</v>
      </c>
      <c r="M161" s="31">
        <v>0.27592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222.9</v>
      </c>
      <c r="D162" s="36">
        <v>224.95000000000002</v>
      </c>
      <c r="E162" s="36">
        <v>218.10000000000002</v>
      </c>
      <c r="F162" s="36">
        <v>213.3</v>
      </c>
      <c r="G162" s="36">
        <v>206.45000000000002</v>
      </c>
      <c r="H162" s="36">
        <v>229.75000000000003</v>
      </c>
      <c r="I162" s="36">
        <v>236.6</v>
      </c>
      <c r="J162" s="36">
        <v>241.40000000000003</v>
      </c>
      <c r="K162" s="31">
        <v>231.8</v>
      </c>
      <c r="L162" s="31">
        <v>220.15</v>
      </c>
      <c r="M162" s="31">
        <v>56.574959999999997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78.75</v>
      </c>
      <c r="D163" s="36">
        <v>78.92</v>
      </c>
      <c r="E163" s="36">
        <v>78.33</v>
      </c>
      <c r="F163" s="36">
        <v>77.91</v>
      </c>
      <c r="G163" s="36">
        <v>77.319999999999993</v>
      </c>
      <c r="H163" s="36">
        <v>79.34</v>
      </c>
      <c r="I163" s="36">
        <v>79.930000000000007</v>
      </c>
      <c r="J163" s="36">
        <v>80.350000000000009</v>
      </c>
      <c r="K163" s="31">
        <v>79.510000000000005</v>
      </c>
      <c r="L163" s="31">
        <v>78.5</v>
      </c>
      <c r="M163" s="31">
        <v>19.981349999999999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1198.05</v>
      </c>
      <c r="D164" s="36">
        <v>1189.2666666666667</v>
      </c>
      <c r="E164" s="36">
        <v>1168.7833333333333</v>
      </c>
      <c r="F164" s="36">
        <v>1139.5166666666667</v>
      </c>
      <c r="G164" s="36">
        <v>1119.0333333333333</v>
      </c>
      <c r="H164" s="36">
        <v>1218.5333333333333</v>
      </c>
      <c r="I164" s="36">
        <v>1239.0166666666664</v>
      </c>
      <c r="J164" s="36">
        <v>1268.2833333333333</v>
      </c>
      <c r="K164" s="31">
        <v>1209.75</v>
      </c>
      <c r="L164" s="31">
        <v>1160</v>
      </c>
      <c r="M164" s="31">
        <v>2.6392899999999999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3687.8</v>
      </c>
      <c r="D165" s="36">
        <v>3697.9333333333329</v>
      </c>
      <c r="E165" s="36">
        <v>3660.9166666666661</v>
      </c>
      <c r="F165" s="36">
        <v>3634.0333333333333</v>
      </c>
      <c r="G165" s="36">
        <v>3597.0166666666664</v>
      </c>
      <c r="H165" s="36">
        <v>3724.8166666666657</v>
      </c>
      <c r="I165" s="36">
        <v>3761.833333333333</v>
      </c>
      <c r="J165" s="36">
        <v>3788.7166666666653</v>
      </c>
      <c r="K165" s="31">
        <v>3734.95</v>
      </c>
      <c r="L165" s="31">
        <v>3671.05</v>
      </c>
      <c r="M165" s="31">
        <v>2.3994800000000001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493.2</v>
      </c>
      <c r="D166" s="36">
        <v>493.84999999999997</v>
      </c>
      <c r="E166" s="36">
        <v>485.79999999999995</v>
      </c>
      <c r="F166" s="36">
        <v>478.4</v>
      </c>
      <c r="G166" s="36">
        <v>470.34999999999997</v>
      </c>
      <c r="H166" s="36">
        <v>501.24999999999994</v>
      </c>
      <c r="I166" s="36">
        <v>509.3</v>
      </c>
      <c r="J166" s="36">
        <v>516.69999999999993</v>
      </c>
      <c r="K166" s="31">
        <v>501.9</v>
      </c>
      <c r="L166" s="31">
        <v>486.45</v>
      </c>
      <c r="M166" s="31">
        <v>34.654339999999998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489.2</v>
      </c>
      <c r="D167" s="36">
        <v>493.68333333333339</v>
      </c>
      <c r="E167" s="36">
        <v>480.36666666666679</v>
      </c>
      <c r="F167" s="36">
        <v>471.53333333333342</v>
      </c>
      <c r="G167" s="36">
        <v>458.21666666666681</v>
      </c>
      <c r="H167" s="36">
        <v>502.51666666666677</v>
      </c>
      <c r="I167" s="36">
        <v>515.83333333333337</v>
      </c>
      <c r="J167" s="36">
        <v>524.66666666666674</v>
      </c>
      <c r="K167" s="31">
        <v>507</v>
      </c>
      <c r="L167" s="31">
        <v>484.85</v>
      </c>
      <c r="M167" s="31">
        <v>1.93851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192.04</v>
      </c>
      <c r="D168" s="36">
        <v>191.89</v>
      </c>
      <c r="E168" s="36">
        <v>189.91999999999996</v>
      </c>
      <c r="F168" s="36">
        <v>187.79999999999998</v>
      </c>
      <c r="G168" s="36">
        <v>185.82999999999996</v>
      </c>
      <c r="H168" s="36">
        <v>194.00999999999996</v>
      </c>
      <c r="I168" s="36">
        <v>195.98</v>
      </c>
      <c r="J168" s="36">
        <v>198.09999999999997</v>
      </c>
      <c r="K168" s="31">
        <v>193.86</v>
      </c>
      <c r="L168" s="31">
        <v>189.77</v>
      </c>
      <c r="M168" s="31">
        <v>39.62659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197.56</v>
      </c>
      <c r="D169" s="36">
        <v>197.17</v>
      </c>
      <c r="E169" s="36">
        <v>196.08999999999997</v>
      </c>
      <c r="F169" s="36">
        <v>194.61999999999998</v>
      </c>
      <c r="G169" s="36">
        <v>193.53999999999996</v>
      </c>
      <c r="H169" s="36">
        <v>198.64</v>
      </c>
      <c r="I169" s="36">
        <v>199.71999999999997</v>
      </c>
      <c r="J169" s="36">
        <v>201.19</v>
      </c>
      <c r="K169" s="31">
        <v>198.25</v>
      </c>
      <c r="L169" s="31">
        <v>195.7</v>
      </c>
      <c r="M169" s="31">
        <v>39.594050000000003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981.95</v>
      </c>
      <c r="D170" s="36">
        <v>997.66666666666663</v>
      </c>
      <c r="E170" s="36">
        <v>956.33333333333326</v>
      </c>
      <c r="F170" s="36">
        <v>930.71666666666658</v>
      </c>
      <c r="G170" s="36">
        <v>889.38333333333321</v>
      </c>
      <c r="H170" s="36">
        <v>1023.2833333333333</v>
      </c>
      <c r="I170" s="36">
        <v>1064.6166666666666</v>
      </c>
      <c r="J170" s="36">
        <v>1090.2333333333333</v>
      </c>
      <c r="K170" s="31">
        <v>1039</v>
      </c>
      <c r="L170" s="31">
        <v>972.05</v>
      </c>
      <c r="M170" s="31">
        <v>4.6464400000000001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5271.55</v>
      </c>
      <c r="D171" s="36">
        <v>5268.8499999999995</v>
      </c>
      <c r="E171" s="36">
        <v>5213.6999999999989</v>
      </c>
      <c r="F171" s="36">
        <v>5155.8499999999995</v>
      </c>
      <c r="G171" s="36">
        <v>5100.6999999999989</v>
      </c>
      <c r="H171" s="36">
        <v>5326.6999999999989</v>
      </c>
      <c r="I171" s="36">
        <v>5381.8499999999985</v>
      </c>
      <c r="J171" s="36">
        <v>5439.6999999999989</v>
      </c>
      <c r="K171" s="31">
        <v>5324</v>
      </c>
      <c r="L171" s="31">
        <v>5211</v>
      </c>
      <c r="M171" s="31">
        <v>0.17238999999999999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1490.6</v>
      </c>
      <c r="D172" s="36">
        <v>1498.8833333333332</v>
      </c>
      <c r="E172" s="36">
        <v>1477.7666666666664</v>
      </c>
      <c r="F172" s="36">
        <v>1464.9333333333332</v>
      </c>
      <c r="G172" s="36">
        <v>1443.8166666666664</v>
      </c>
      <c r="H172" s="36">
        <v>1511.7166666666665</v>
      </c>
      <c r="I172" s="36">
        <v>1532.8333333333333</v>
      </c>
      <c r="J172" s="36">
        <v>1545.6666666666665</v>
      </c>
      <c r="K172" s="31">
        <v>1520</v>
      </c>
      <c r="L172" s="31">
        <v>1486.05</v>
      </c>
      <c r="M172" s="31">
        <v>0.77981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290.64999999999998</v>
      </c>
      <c r="D173" s="36">
        <v>292.48333333333329</v>
      </c>
      <c r="E173" s="36">
        <v>288.26666666666659</v>
      </c>
      <c r="F173" s="36">
        <v>285.88333333333333</v>
      </c>
      <c r="G173" s="36">
        <v>281.66666666666663</v>
      </c>
      <c r="H173" s="36">
        <v>294.86666666666656</v>
      </c>
      <c r="I173" s="36">
        <v>299.08333333333326</v>
      </c>
      <c r="J173" s="36">
        <v>301.46666666666653</v>
      </c>
      <c r="K173" s="31">
        <v>296.7</v>
      </c>
      <c r="L173" s="31">
        <v>290.10000000000002</v>
      </c>
      <c r="M173" s="31">
        <v>3.55437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284.35000000000002</v>
      </c>
      <c r="D174" s="36">
        <v>285.46666666666664</v>
      </c>
      <c r="E174" s="36">
        <v>281.2833333333333</v>
      </c>
      <c r="F174" s="36">
        <v>278.21666666666664</v>
      </c>
      <c r="G174" s="36">
        <v>274.0333333333333</v>
      </c>
      <c r="H174" s="36">
        <v>288.5333333333333</v>
      </c>
      <c r="I174" s="36">
        <v>292.71666666666658</v>
      </c>
      <c r="J174" s="36">
        <v>295.7833333333333</v>
      </c>
      <c r="K174" s="31">
        <v>289.64999999999998</v>
      </c>
      <c r="L174" s="31">
        <v>282.39999999999998</v>
      </c>
      <c r="M174" s="31">
        <v>27.480090000000001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703.45</v>
      </c>
      <c r="D175" s="36">
        <v>712.18333333333339</v>
      </c>
      <c r="E175" s="36">
        <v>691.36666666666679</v>
      </c>
      <c r="F175" s="36">
        <v>679.28333333333342</v>
      </c>
      <c r="G175" s="36">
        <v>658.46666666666681</v>
      </c>
      <c r="H175" s="36">
        <v>724.26666666666677</v>
      </c>
      <c r="I175" s="36">
        <v>745.08333333333337</v>
      </c>
      <c r="J175" s="36">
        <v>757.16666666666674</v>
      </c>
      <c r="K175" s="31">
        <v>733</v>
      </c>
      <c r="L175" s="31">
        <v>700.1</v>
      </c>
      <c r="M175" s="31">
        <v>4.4009299999999998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489.75</v>
      </c>
      <c r="D176" s="36">
        <v>489.0333333333333</v>
      </c>
      <c r="E176" s="36">
        <v>485.71666666666658</v>
      </c>
      <c r="F176" s="36">
        <v>481.68333333333328</v>
      </c>
      <c r="G176" s="36">
        <v>478.36666666666656</v>
      </c>
      <c r="H176" s="36">
        <v>493.06666666666661</v>
      </c>
      <c r="I176" s="36">
        <v>496.38333333333333</v>
      </c>
      <c r="J176" s="36">
        <v>500.41666666666663</v>
      </c>
      <c r="K176" s="31">
        <v>492.35</v>
      </c>
      <c r="L176" s="31">
        <v>485</v>
      </c>
      <c r="M176" s="31">
        <v>7.6778199999999996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227.38</v>
      </c>
      <c r="D177" s="36">
        <v>228.6933333333333</v>
      </c>
      <c r="E177" s="36">
        <v>225.68666666666661</v>
      </c>
      <c r="F177" s="36">
        <v>223.99333333333331</v>
      </c>
      <c r="G177" s="36">
        <v>220.98666666666662</v>
      </c>
      <c r="H177" s="36">
        <v>230.3866666666666</v>
      </c>
      <c r="I177" s="36">
        <v>233.39333333333332</v>
      </c>
      <c r="J177" s="36">
        <v>235.08666666666659</v>
      </c>
      <c r="K177" s="31">
        <v>231.7</v>
      </c>
      <c r="L177" s="31">
        <v>227</v>
      </c>
      <c r="M177" s="31">
        <v>94.60718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1340.6</v>
      </c>
      <c r="D178" s="36">
        <v>1346.6166666666666</v>
      </c>
      <c r="E178" s="36">
        <v>1326.4333333333332</v>
      </c>
      <c r="F178" s="36">
        <v>1312.2666666666667</v>
      </c>
      <c r="G178" s="36">
        <v>1292.0833333333333</v>
      </c>
      <c r="H178" s="36">
        <v>1360.7833333333331</v>
      </c>
      <c r="I178" s="36">
        <v>1380.9666666666665</v>
      </c>
      <c r="J178" s="36">
        <v>1395.133333333333</v>
      </c>
      <c r="K178" s="31">
        <v>1366.8</v>
      </c>
      <c r="L178" s="31">
        <v>1332.45</v>
      </c>
      <c r="M178" s="31">
        <v>1.5819099999999999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99.48</v>
      </c>
      <c r="D179" s="36">
        <v>99.643333333333331</v>
      </c>
      <c r="E179" s="36">
        <v>98.796666666666667</v>
      </c>
      <c r="F179" s="36">
        <v>98.11333333333333</v>
      </c>
      <c r="G179" s="36">
        <v>97.266666666666666</v>
      </c>
      <c r="H179" s="36">
        <v>100.32666666666667</v>
      </c>
      <c r="I179" s="36">
        <v>101.17333333333333</v>
      </c>
      <c r="J179" s="36">
        <v>101.85666666666667</v>
      </c>
      <c r="K179" s="31">
        <v>100.49</v>
      </c>
      <c r="L179" s="31">
        <v>98.96</v>
      </c>
      <c r="M179" s="31">
        <v>180.97096999999999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2055.0500000000002</v>
      </c>
      <c r="D180" s="36">
        <v>2082.2833333333333</v>
      </c>
      <c r="E180" s="36">
        <v>2004.5666666666666</v>
      </c>
      <c r="F180" s="36">
        <v>1954.0833333333333</v>
      </c>
      <c r="G180" s="36">
        <v>1876.3666666666666</v>
      </c>
      <c r="H180" s="36">
        <v>2132.7666666666664</v>
      </c>
      <c r="I180" s="36">
        <v>2210.4833333333327</v>
      </c>
      <c r="J180" s="36">
        <v>2260.9666666666667</v>
      </c>
      <c r="K180" s="31">
        <v>2160</v>
      </c>
      <c r="L180" s="31">
        <v>2031.8</v>
      </c>
      <c r="M180" s="31">
        <v>17.400770000000001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389.5</v>
      </c>
      <c r="D181" s="36">
        <v>391.90000000000003</v>
      </c>
      <c r="E181" s="36">
        <v>384.05000000000007</v>
      </c>
      <c r="F181" s="36">
        <v>378.6</v>
      </c>
      <c r="G181" s="36">
        <v>370.75000000000006</v>
      </c>
      <c r="H181" s="36">
        <v>397.35000000000008</v>
      </c>
      <c r="I181" s="36">
        <v>405.2000000000001</v>
      </c>
      <c r="J181" s="36">
        <v>410.65000000000009</v>
      </c>
      <c r="K181" s="31">
        <v>399.75</v>
      </c>
      <c r="L181" s="31">
        <v>386.45</v>
      </c>
      <c r="M181" s="31">
        <v>11.65288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8029.95</v>
      </c>
      <c r="D182" s="36">
        <v>8040.1333333333341</v>
      </c>
      <c r="E182" s="36">
        <v>7941.0166666666682</v>
      </c>
      <c r="F182" s="36">
        <v>7852.0833333333339</v>
      </c>
      <c r="G182" s="36">
        <v>7752.9666666666681</v>
      </c>
      <c r="H182" s="36">
        <v>8129.0666666666684</v>
      </c>
      <c r="I182" s="36">
        <v>8228.1833333333343</v>
      </c>
      <c r="J182" s="36">
        <v>8317.1166666666686</v>
      </c>
      <c r="K182" s="31">
        <v>8139.25</v>
      </c>
      <c r="L182" s="31">
        <v>7951.2</v>
      </c>
      <c r="M182" s="31">
        <v>0.12986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2026.45</v>
      </c>
      <c r="D183" s="36">
        <v>2048.35</v>
      </c>
      <c r="E183" s="36">
        <v>1997.1499999999996</v>
      </c>
      <c r="F183" s="36">
        <v>1967.8499999999997</v>
      </c>
      <c r="G183" s="36">
        <v>1916.6499999999994</v>
      </c>
      <c r="H183" s="36">
        <v>2077.6499999999996</v>
      </c>
      <c r="I183" s="36">
        <v>2128.8499999999995</v>
      </c>
      <c r="J183" s="36">
        <v>2158.15</v>
      </c>
      <c r="K183" s="31">
        <v>2099.5500000000002</v>
      </c>
      <c r="L183" s="31">
        <v>2019.05</v>
      </c>
      <c r="M183" s="31">
        <v>3.0284300000000002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2875.05</v>
      </c>
      <c r="D184" s="36">
        <v>2890.6</v>
      </c>
      <c r="E184" s="36">
        <v>2852.2</v>
      </c>
      <c r="F184" s="36">
        <v>2829.35</v>
      </c>
      <c r="G184" s="36">
        <v>2790.95</v>
      </c>
      <c r="H184" s="36">
        <v>2913.45</v>
      </c>
      <c r="I184" s="36">
        <v>2951.8500000000004</v>
      </c>
      <c r="J184" s="36">
        <v>2974.7</v>
      </c>
      <c r="K184" s="31">
        <v>2929</v>
      </c>
      <c r="L184" s="31">
        <v>2867.75</v>
      </c>
      <c r="M184" s="31">
        <v>0.73463999999999996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914.6</v>
      </c>
      <c r="D185" s="36">
        <v>917.68333333333339</v>
      </c>
      <c r="E185" s="36">
        <v>906.91666666666674</v>
      </c>
      <c r="F185" s="36">
        <v>899.23333333333335</v>
      </c>
      <c r="G185" s="36">
        <v>888.4666666666667</v>
      </c>
      <c r="H185" s="36">
        <v>925.36666666666679</v>
      </c>
      <c r="I185" s="36">
        <v>936.13333333333344</v>
      </c>
      <c r="J185" s="36">
        <v>943.81666666666683</v>
      </c>
      <c r="K185" s="31">
        <v>928.45</v>
      </c>
      <c r="L185" s="31">
        <v>910</v>
      </c>
      <c r="M185" s="31">
        <v>0.67725999999999997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1472.95</v>
      </c>
      <c r="D186" s="36">
        <v>1470</v>
      </c>
      <c r="E186" s="36">
        <v>1456</v>
      </c>
      <c r="F186" s="36">
        <v>1439.05</v>
      </c>
      <c r="G186" s="36">
        <v>1425.05</v>
      </c>
      <c r="H186" s="36">
        <v>1486.95</v>
      </c>
      <c r="I186" s="36">
        <v>1500.95</v>
      </c>
      <c r="J186" s="36">
        <v>1517.9</v>
      </c>
      <c r="K186" s="31">
        <v>1484</v>
      </c>
      <c r="L186" s="31">
        <v>1453.05</v>
      </c>
      <c r="M186" s="31">
        <v>8.3557100000000002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1133.5999999999999</v>
      </c>
      <c r="D187" s="36">
        <v>1151.5</v>
      </c>
      <c r="E187" s="36">
        <v>1110.0999999999999</v>
      </c>
      <c r="F187" s="36">
        <v>1086.5999999999999</v>
      </c>
      <c r="G187" s="36">
        <v>1045.1999999999998</v>
      </c>
      <c r="H187" s="36">
        <v>1175</v>
      </c>
      <c r="I187" s="36">
        <v>1216.4000000000001</v>
      </c>
      <c r="J187" s="36">
        <v>1239.9000000000001</v>
      </c>
      <c r="K187" s="31">
        <v>1192.9000000000001</v>
      </c>
      <c r="L187" s="31">
        <v>1128</v>
      </c>
      <c r="M187" s="31">
        <v>2.7938499999999999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1103.25</v>
      </c>
      <c r="D188" s="36">
        <v>1117.75</v>
      </c>
      <c r="E188" s="36">
        <v>1085.5</v>
      </c>
      <c r="F188" s="36">
        <v>1067.75</v>
      </c>
      <c r="G188" s="36">
        <v>1035.5</v>
      </c>
      <c r="H188" s="36">
        <v>1135.5</v>
      </c>
      <c r="I188" s="36">
        <v>1167.75</v>
      </c>
      <c r="J188" s="36">
        <v>1185.5</v>
      </c>
      <c r="K188" s="31">
        <v>1150</v>
      </c>
      <c r="L188" s="31">
        <v>1100</v>
      </c>
      <c r="M188" s="31">
        <v>2.5762999999999998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4430.05</v>
      </c>
      <c r="D189" s="36">
        <v>4349.05</v>
      </c>
      <c r="E189" s="36">
        <v>4242.6500000000005</v>
      </c>
      <c r="F189" s="36">
        <v>4055.25</v>
      </c>
      <c r="G189" s="36">
        <v>3948.8500000000004</v>
      </c>
      <c r="H189" s="36">
        <v>4536.4500000000007</v>
      </c>
      <c r="I189" s="36">
        <v>4642.8500000000004</v>
      </c>
      <c r="J189" s="36">
        <v>4830.2500000000009</v>
      </c>
      <c r="K189" s="31">
        <v>4455.45</v>
      </c>
      <c r="L189" s="31">
        <v>4161.6499999999996</v>
      </c>
      <c r="M189" s="31">
        <v>3.5215399999999999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1444.8</v>
      </c>
      <c r="D190" s="36">
        <v>1454.25</v>
      </c>
      <c r="E190" s="36">
        <v>1432.6</v>
      </c>
      <c r="F190" s="36">
        <v>1420.3999999999999</v>
      </c>
      <c r="G190" s="36">
        <v>1398.7499999999998</v>
      </c>
      <c r="H190" s="36">
        <v>1466.45</v>
      </c>
      <c r="I190" s="36">
        <v>1488.1000000000001</v>
      </c>
      <c r="J190" s="36">
        <v>1500.3000000000002</v>
      </c>
      <c r="K190" s="31">
        <v>1475.9</v>
      </c>
      <c r="L190" s="31">
        <v>1442.05</v>
      </c>
      <c r="M190" s="31">
        <v>4.3975900000000001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882.15</v>
      </c>
      <c r="D191" s="36">
        <v>881.41666666666663</v>
      </c>
      <c r="E191" s="36">
        <v>873.5333333333333</v>
      </c>
      <c r="F191" s="36">
        <v>864.91666666666663</v>
      </c>
      <c r="G191" s="36">
        <v>857.0333333333333</v>
      </c>
      <c r="H191" s="36">
        <v>890.0333333333333</v>
      </c>
      <c r="I191" s="36">
        <v>897.91666666666674</v>
      </c>
      <c r="J191" s="36">
        <v>906.5333333333333</v>
      </c>
      <c r="K191" s="31">
        <v>889.3</v>
      </c>
      <c r="L191" s="31">
        <v>872.8</v>
      </c>
      <c r="M191" s="31">
        <v>0.51502999999999999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2925.7</v>
      </c>
      <c r="D192" s="36">
        <v>2936.8833333333337</v>
      </c>
      <c r="E192" s="36">
        <v>2899.8666666666672</v>
      </c>
      <c r="F192" s="36">
        <v>2874.0333333333338</v>
      </c>
      <c r="G192" s="36">
        <v>2837.0166666666673</v>
      </c>
      <c r="H192" s="36">
        <v>2962.7166666666672</v>
      </c>
      <c r="I192" s="36">
        <v>2999.7333333333336</v>
      </c>
      <c r="J192" s="36">
        <v>3025.5666666666671</v>
      </c>
      <c r="K192" s="31">
        <v>2973.9</v>
      </c>
      <c r="L192" s="31">
        <v>2911.05</v>
      </c>
      <c r="M192" s="31">
        <v>7.7374000000000001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658.75</v>
      </c>
      <c r="D193" s="36">
        <v>658.83333333333337</v>
      </c>
      <c r="E193" s="36">
        <v>651.7166666666667</v>
      </c>
      <c r="F193" s="36">
        <v>644.68333333333328</v>
      </c>
      <c r="G193" s="36">
        <v>637.56666666666661</v>
      </c>
      <c r="H193" s="36">
        <v>665.86666666666679</v>
      </c>
      <c r="I193" s="36">
        <v>672.98333333333335</v>
      </c>
      <c r="J193" s="36">
        <v>680.01666666666688</v>
      </c>
      <c r="K193" s="31">
        <v>665.95</v>
      </c>
      <c r="L193" s="31">
        <v>651.79999999999995</v>
      </c>
      <c r="M193" s="31">
        <v>16.082660000000001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519.75</v>
      </c>
      <c r="D194" s="36">
        <v>522.41666666666663</v>
      </c>
      <c r="E194" s="36">
        <v>515.33333333333326</v>
      </c>
      <c r="F194" s="36">
        <v>510.91666666666663</v>
      </c>
      <c r="G194" s="36">
        <v>503.83333333333326</v>
      </c>
      <c r="H194" s="36">
        <v>526.83333333333326</v>
      </c>
      <c r="I194" s="36">
        <v>533.91666666666652</v>
      </c>
      <c r="J194" s="36">
        <v>538.33333333333326</v>
      </c>
      <c r="K194" s="31">
        <v>529.5</v>
      </c>
      <c r="L194" s="31">
        <v>518</v>
      </c>
      <c r="M194" s="31">
        <v>5.4725200000000003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2572.75</v>
      </c>
      <c r="D195" s="36">
        <v>2583.9166666666665</v>
      </c>
      <c r="E195" s="36">
        <v>2528.8833333333332</v>
      </c>
      <c r="F195" s="36">
        <v>2485.0166666666669</v>
      </c>
      <c r="G195" s="36">
        <v>2429.9833333333336</v>
      </c>
      <c r="H195" s="36">
        <v>2627.7833333333328</v>
      </c>
      <c r="I195" s="36">
        <v>2682.8166666666666</v>
      </c>
      <c r="J195" s="36">
        <v>2726.6833333333325</v>
      </c>
      <c r="K195" s="31">
        <v>2638.95</v>
      </c>
      <c r="L195" s="31">
        <v>2540.0500000000002</v>
      </c>
      <c r="M195" s="31">
        <v>26.77777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1332.8</v>
      </c>
      <c r="D196" s="36">
        <v>1345.1666666666667</v>
      </c>
      <c r="E196" s="36">
        <v>1313.3333333333335</v>
      </c>
      <c r="F196" s="36">
        <v>1293.8666666666668</v>
      </c>
      <c r="G196" s="36">
        <v>1262.0333333333335</v>
      </c>
      <c r="H196" s="36">
        <v>1364.6333333333334</v>
      </c>
      <c r="I196" s="36">
        <v>1396.4666666666669</v>
      </c>
      <c r="J196" s="36">
        <v>1415.9333333333334</v>
      </c>
      <c r="K196" s="31">
        <v>1377</v>
      </c>
      <c r="L196" s="31">
        <v>1325.7</v>
      </c>
      <c r="M196" s="31">
        <v>6.3791799999999999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2422.8000000000002</v>
      </c>
      <c r="D197" s="36">
        <v>2411.1</v>
      </c>
      <c r="E197" s="36">
        <v>2379.5</v>
      </c>
      <c r="F197" s="36">
        <v>2336.2000000000003</v>
      </c>
      <c r="G197" s="36">
        <v>2304.6000000000004</v>
      </c>
      <c r="H197" s="36">
        <v>2454.3999999999996</v>
      </c>
      <c r="I197" s="36">
        <v>2485.9999999999991</v>
      </c>
      <c r="J197" s="36">
        <v>2529.2999999999993</v>
      </c>
      <c r="K197" s="31">
        <v>2442.6999999999998</v>
      </c>
      <c r="L197" s="31">
        <v>2367.8000000000002</v>
      </c>
      <c r="M197" s="31">
        <v>1.35087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129.47</v>
      </c>
      <c r="D198" s="36">
        <v>129.97</v>
      </c>
      <c r="E198" s="36">
        <v>128.49</v>
      </c>
      <c r="F198" s="36">
        <v>127.51000000000002</v>
      </c>
      <c r="G198" s="36">
        <v>126.03000000000003</v>
      </c>
      <c r="H198" s="36">
        <v>130.94999999999999</v>
      </c>
      <c r="I198" s="36">
        <v>132.42999999999995</v>
      </c>
      <c r="J198" s="36">
        <v>133.40999999999997</v>
      </c>
      <c r="K198" s="31">
        <v>131.44999999999999</v>
      </c>
      <c r="L198" s="31">
        <v>128.99</v>
      </c>
      <c r="M198" s="31">
        <v>4.1598499999999996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3417.8</v>
      </c>
      <c r="D199" s="36">
        <v>3421.4500000000003</v>
      </c>
      <c r="E199" s="36">
        <v>3343.9000000000005</v>
      </c>
      <c r="F199" s="36">
        <v>3270.0000000000005</v>
      </c>
      <c r="G199" s="36">
        <v>3192.4500000000007</v>
      </c>
      <c r="H199" s="36">
        <v>3495.3500000000004</v>
      </c>
      <c r="I199" s="36">
        <v>3572.9000000000005</v>
      </c>
      <c r="J199" s="36">
        <v>3646.8</v>
      </c>
      <c r="K199" s="31">
        <v>3499</v>
      </c>
      <c r="L199" s="31">
        <v>3347.55</v>
      </c>
      <c r="M199" s="31">
        <v>0.65427999999999997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610.70000000000005</v>
      </c>
      <c r="D200" s="36">
        <v>609.56666666666661</v>
      </c>
      <c r="E200" s="36">
        <v>599.23333333333323</v>
      </c>
      <c r="F200" s="36">
        <v>587.76666666666665</v>
      </c>
      <c r="G200" s="36">
        <v>577.43333333333328</v>
      </c>
      <c r="H200" s="36">
        <v>621.03333333333319</v>
      </c>
      <c r="I200" s="36">
        <v>631.36666666666667</v>
      </c>
      <c r="J200" s="36">
        <v>642.83333333333314</v>
      </c>
      <c r="K200" s="31">
        <v>619.9</v>
      </c>
      <c r="L200" s="31">
        <v>598.1</v>
      </c>
      <c r="M200" s="31">
        <v>23.602219999999999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368.55</v>
      </c>
      <c r="D201" s="36">
        <v>369.36666666666662</v>
      </c>
      <c r="E201" s="36">
        <v>364.73333333333323</v>
      </c>
      <c r="F201" s="36">
        <v>360.91666666666663</v>
      </c>
      <c r="G201" s="36">
        <v>356.28333333333325</v>
      </c>
      <c r="H201" s="36">
        <v>373.18333333333322</v>
      </c>
      <c r="I201" s="36">
        <v>377.81666666666655</v>
      </c>
      <c r="J201" s="36">
        <v>381.63333333333321</v>
      </c>
      <c r="K201" s="31">
        <v>374</v>
      </c>
      <c r="L201" s="31">
        <v>365.55</v>
      </c>
      <c r="M201" s="31">
        <v>9.2161899999999992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667.1</v>
      </c>
      <c r="D202" s="36">
        <v>668.65000000000009</v>
      </c>
      <c r="E202" s="36">
        <v>663.60000000000014</v>
      </c>
      <c r="F202" s="36">
        <v>660.1</v>
      </c>
      <c r="G202" s="36">
        <v>655.05000000000007</v>
      </c>
      <c r="H202" s="36">
        <v>672.1500000000002</v>
      </c>
      <c r="I202" s="36">
        <v>677.20000000000016</v>
      </c>
      <c r="J202" s="36">
        <v>680.70000000000027</v>
      </c>
      <c r="K202" s="31">
        <v>673.7</v>
      </c>
      <c r="L202" s="31">
        <v>665.15</v>
      </c>
      <c r="M202" s="31">
        <v>7.2669800000000002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230.33</v>
      </c>
      <c r="D203" s="36">
        <v>231.6866666666667</v>
      </c>
      <c r="E203" s="36">
        <v>227.37333333333339</v>
      </c>
      <c r="F203" s="36">
        <v>224.41666666666669</v>
      </c>
      <c r="G203" s="36">
        <v>220.10333333333338</v>
      </c>
      <c r="H203" s="36">
        <v>234.6433333333334</v>
      </c>
      <c r="I203" s="36">
        <v>238.95666666666673</v>
      </c>
      <c r="J203" s="36">
        <v>241.91333333333341</v>
      </c>
      <c r="K203" s="31">
        <v>236</v>
      </c>
      <c r="L203" s="31">
        <v>228.73</v>
      </c>
      <c r="M203" s="31">
        <v>30.720410000000001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231.28</v>
      </c>
      <c r="D204" s="36">
        <v>230.29666666666665</v>
      </c>
      <c r="E204" s="36">
        <v>227.98333333333329</v>
      </c>
      <c r="F204" s="36">
        <v>224.68666666666664</v>
      </c>
      <c r="G204" s="36">
        <v>222.37333333333328</v>
      </c>
      <c r="H204" s="36">
        <v>233.59333333333331</v>
      </c>
      <c r="I204" s="36">
        <v>235.90666666666664</v>
      </c>
      <c r="J204" s="36">
        <v>239.20333333333332</v>
      </c>
      <c r="K204" s="31">
        <v>232.61</v>
      </c>
      <c r="L204" s="31">
        <v>227</v>
      </c>
      <c r="M204" s="31">
        <v>23.139610000000001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327.35000000000002</v>
      </c>
      <c r="D205" s="36">
        <v>331.18333333333334</v>
      </c>
      <c r="E205" s="36">
        <v>321.66666666666669</v>
      </c>
      <c r="F205" s="36">
        <v>315.98333333333335</v>
      </c>
      <c r="G205" s="36">
        <v>306.4666666666667</v>
      </c>
      <c r="H205" s="36">
        <v>336.86666666666667</v>
      </c>
      <c r="I205" s="36">
        <v>346.38333333333333</v>
      </c>
      <c r="J205" s="36">
        <v>352.06666666666666</v>
      </c>
      <c r="K205" s="31">
        <v>340.7</v>
      </c>
      <c r="L205" s="31">
        <v>325.5</v>
      </c>
      <c r="M205" s="31">
        <v>15.55658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2058.8000000000002</v>
      </c>
      <c r="D206" s="36">
        <v>2061.4333333333334</v>
      </c>
      <c r="E206" s="36">
        <v>2047.8666666666668</v>
      </c>
      <c r="F206" s="36">
        <v>2036.9333333333334</v>
      </c>
      <c r="G206" s="36">
        <v>2023.3666666666668</v>
      </c>
      <c r="H206" s="36">
        <v>2072.3666666666668</v>
      </c>
      <c r="I206" s="36">
        <v>2085.9333333333334</v>
      </c>
      <c r="J206" s="36">
        <v>2096.8666666666668</v>
      </c>
      <c r="K206" s="31">
        <v>2075</v>
      </c>
      <c r="L206" s="31">
        <v>2050.5</v>
      </c>
      <c r="M206" s="31">
        <v>0.56035999999999997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610.95000000000005</v>
      </c>
      <c r="D207" s="36">
        <v>613.19999999999993</v>
      </c>
      <c r="E207" s="36">
        <v>603.74999999999989</v>
      </c>
      <c r="F207" s="36">
        <v>596.54999999999995</v>
      </c>
      <c r="G207" s="36">
        <v>587.09999999999991</v>
      </c>
      <c r="H207" s="36">
        <v>620.39999999999986</v>
      </c>
      <c r="I207" s="36">
        <v>629.84999999999991</v>
      </c>
      <c r="J207" s="36">
        <v>637.04999999999984</v>
      </c>
      <c r="K207" s="31">
        <v>622.65</v>
      </c>
      <c r="L207" s="31">
        <v>606</v>
      </c>
      <c r="M207" s="31">
        <v>18.49616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1589.95</v>
      </c>
      <c r="D208" s="36">
        <v>1589.2666666666664</v>
      </c>
      <c r="E208" s="36">
        <v>1576.5333333333328</v>
      </c>
      <c r="F208" s="36">
        <v>1563.1166666666663</v>
      </c>
      <c r="G208" s="36">
        <v>1550.3833333333328</v>
      </c>
      <c r="H208" s="36">
        <v>1602.6833333333329</v>
      </c>
      <c r="I208" s="36">
        <v>1615.4166666666665</v>
      </c>
      <c r="J208" s="36">
        <v>1628.833333333333</v>
      </c>
      <c r="K208" s="31">
        <v>1602</v>
      </c>
      <c r="L208" s="31">
        <v>1575.85</v>
      </c>
      <c r="M208" s="31">
        <v>20.21762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4133.25</v>
      </c>
      <c r="D209" s="36">
        <v>4144.9000000000005</v>
      </c>
      <c r="E209" s="36">
        <v>4100.6500000000015</v>
      </c>
      <c r="F209" s="36">
        <v>4068.0500000000011</v>
      </c>
      <c r="G209" s="36">
        <v>4023.800000000002</v>
      </c>
      <c r="H209" s="36">
        <v>4177.5000000000009</v>
      </c>
      <c r="I209" s="36">
        <v>4221.7499999999991</v>
      </c>
      <c r="J209" s="36">
        <v>4254.3500000000004</v>
      </c>
      <c r="K209" s="31">
        <v>4189.1499999999996</v>
      </c>
      <c r="L209" s="31">
        <v>4112.3</v>
      </c>
      <c r="M209" s="31">
        <v>7.4489299999999998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1650.2</v>
      </c>
      <c r="D210" s="36">
        <v>1652.8500000000001</v>
      </c>
      <c r="E210" s="36">
        <v>1643.1500000000003</v>
      </c>
      <c r="F210" s="36">
        <v>1636.1000000000001</v>
      </c>
      <c r="G210" s="36">
        <v>1626.4000000000003</v>
      </c>
      <c r="H210" s="36">
        <v>1659.9000000000003</v>
      </c>
      <c r="I210" s="36">
        <v>1669.6000000000001</v>
      </c>
      <c r="J210" s="36">
        <v>1676.6500000000003</v>
      </c>
      <c r="K210" s="31">
        <v>1662.55</v>
      </c>
      <c r="L210" s="31">
        <v>1645.8</v>
      </c>
      <c r="M210" s="31">
        <v>133.22309000000001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702.4</v>
      </c>
      <c r="D211" s="36">
        <v>706.28333333333342</v>
      </c>
      <c r="E211" s="36">
        <v>697.56666666666683</v>
      </c>
      <c r="F211" s="36">
        <v>692.73333333333346</v>
      </c>
      <c r="G211" s="36">
        <v>684.01666666666688</v>
      </c>
      <c r="H211" s="36">
        <v>711.11666666666679</v>
      </c>
      <c r="I211" s="36">
        <v>719.83333333333326</v>
      </c>
      <c r="J211" s="36">
        <v>724.66666666666674</v>
      </c>
      <c r="K211" s="31">
        <v>715</v>
      </c>
      <c r="L211" s="31">
        <v>701.45</v>
      </c>
      <c r="M211" s="31">
        <v>28.483129999999999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132.51</v>
      </c>
      <c r="D212" s="36">
        <v>134.10666666666665</v>
      </c>
      <c r="E212" s="36">
        <v>130.01333333333332</v>
      </c>
      <c r="F212" s="36">
        <v>127.51666666666668</v>
      </c>
      <c r="G212" s="36">
        <v>123.42333333333335</v>
      </c>
      <c r="H212" s="36">
        <v>136.6033333333333</v>
      </c>
      <c r="I212" s="36">
        <v>140.6966666666666</v>
      </c>
      <c r="J212" s="36">
        <v>143.19333333333327</v>
      </c>
      <c r="K212" s="31">
        <v>138.19999999999999</v>
      </c>
      <c r="L212" s="31">
        <v>131.61000000000001</v>
      </c>
      <c r="M212" s="31">
        <v>437.69619999999998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776.4</v>
      </c>
      <c r="D213" s="36">
        <v>780.15</v>
      </c>
      <c r="E213" s="36">
        <v>771.3</v>
      </c>
      <c r="F213" s="36">
        <v>766.19999999999993</v>
      </c>
      <c r="G213" s="36">
        <v>757.34999999999991</v>
      </c>
      <c r="H213" s="36">
        <v>785.25</v>
      </c>
      <c r="I213" s="36">
        <v>794.10000000000014</v>
      </c>
      <c r="J213" s="36">
        <v>799.2</v>
      </c>
      <c r="K213" s="31">
        <v>789</v>
      </c>
      <c r="L213" s="31">
        <v>775.05</v>
      </c>
      <c r="M213" s="31">
        <v>2.7562199999999999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1231.45</v>
      </c>
      <c r="D214" s="36">
        <v>1235.8333333333333</v>
      </c>
      <c r="E214" s="36">
        <v>1220.6166666666666</v>
      </c>
      <c r="F214" s="36">
        <v>1209.7833333333333</v>
      </c>
      <c r="G214" s="36">
        <v>1194.5666666666666</v>
      </c>
      <c r="H214" s="36">
        <v>1246.6666666666665</v>
      </c>
      <c r="I214" s="36">
        <v>1261.8833333333332</v>
      </c>
      <c r="J214" s="36">
        <v>1272.7166666666665</v>
      </c>
      <c r="K214" s="31">
        <v>1251.05</v>
      </c>
      <c r="L214" s="31">
        <v>1225</v>
      </c>
      <c r="M214" s="31">
        <v>0.46811000000000003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1799.4</v>
      </c>
      <c r="D215" s="36">
        <v>1799.3166666666666</v>
      </c>
      <c r="E215" s="36">
        <v>1791.0833333333333</v>
      </c>
      <c r="F215" s="36">
        <v>1782.7666666666667</v>
      </c>
      <c r="G215" s="36">
        <v>1774.5333333333333</v>
      </c>
      <c r="H215" s="36">
        <v>1807.6333333333332</v>
      </c>
      <c r="I215" s="36">
        <v>1815.8666666666668</v>
      </c>
      <c r="J215" s="36">
        <v>1824.1833333333332</v>
      </c>
      <c r="K215" s="31">
        <v>1807.55</v>
      </c>
      <c r="L215" s="31">
        <v>1791</v>
      </c>
      <c r="M215" s="31">
        <v>7.8927199999999997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5207.2</v>
      </c>
      <c r="D216" s="36">
        <v>5214.8666666666659</v>
      </c>
      <c r="E216" s="36">
        <v>5183.0833333333321</v>
      </c>
      <c r="F216" s="36">
        <v>5158.9666666666662</v>
      </c>
      <c r="G216" s="36">
        <v>5127.1833333333325</v>
      </c>
      <c r="H216" s="36">
        <v>5238.9833333333318</v>
      </c>
      <c r="I216" s="36">
        <v>5270.7666666666664</v>
      </c>
      <c r="J216" s="36">
        <v>5294.8833333333314</v>
      </c>
      <c r="K216" s="31">
        <v>5246.65</v>
      </c>
      <c r="L216" s="31">
        <v>5190.75</v>
      </c>
      <c r="M216" s="31">
        <v>3.3363499999999999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476.15</v>
      </c>
      <c r="D217" s="36">
        <v>472.26666666666665</v>
      </c>
      <c r="E217" s="36">
        <v>461.88333333333333</v>
      </c>
      <c r="F217" s="36">
        <v>447.61666666666667</v>
      </c>
      <c r="G217" s="36">
        <v>437.23333333333335</v>
      </c>
      <c r="H217" s="36">
        <v>486.5333333333333</v>
      </c>
      <c r="I217" s="36">
        <v>496.91666666666663</v>
      </c>
      <c r="J217" s="36">
        <v>511.18333333333328</v>
      </c>
      <c r="K217" s="31">
        <v>482.65</v>
      </c>
      <c r="L217" s="31">
        <v>458</v>
      </c>
      <c r="M217" s="31">
        <v>15.622199999999999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622.9</v>
      </c>
      <c r="D218" s="36">
        <v>621.4</v>
      </c>
      <c r="E218" s="36">
        <v>616.29999999999995</v>
      </c>
      <c r="F218" s="36">
        <v>609.69999999999993</v>
      </c>
      <c r="G218" s="36">
        <v>604.59999999999991</v>
      </c>
      <c r="H218" s="36">
        <v>628</v>
      </c>
      <c r="I218" s="36">
        <v>633.10000000000014</v>
      </c>
      <c r="J218" s="36">
        <v>639.70000000000005</v>
      </c>
      <c r="K218" s="31">
        <v>626.5</v>
      </c>
      <c r="L218" s="31">
        <v>614.79999999999995</v>
      </c>
      <c r="M218" s="31">
        <v>36.292639999999999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4723.8999999999996</v>
      </c>
      <c r="D219" s="36">
        <v>4733.3166666666666</v>
      </c>
      <c r="E219" s="36">
        <v>4693.1333333333332</v>
      </c>
      <c r="F219" s="36">
        <v>4662.3666666666668</v>
      </c>
      <c r="G219" s="36">
        <v>4622.1833333333334</v>
      </c>
      <c r="H219" s="36">
        <v>4764.083333333333</v>
      </c>
      <c r="I219" s="36">
        <v>4804.2666666666655</v>
      </c>
      <c r="J219" s="36">
        <v>4835.0333333333328</v>
      </c>
      <c r="K219" s="31">
        <v>4773.5</v>
      </c>
      <c r="L219" s="31">
        <v>4702.55</v>
      </c>
      <c r="M219" s="31">
        <v>10.39025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303.14999999999998</v>
      </c>
      <c r="D220" s="36">
        <v>303.06666666666666</v>
      </c>
      <c r="E220" s="36">
        <v>299.63333333333333</v>
      </c>
      <c r="F220" s="36">
        <v>296.11666666666667</v>
      </c>
      <c r="G220" s="36">
        <v>292.68333333333334</v>
      </c>
      <c r="H220" s="36">
        <v>306.58333333333331</v>
      </c>
      <c r="I220" s="36">
        <v>310.01666666666659</v>
      </c>
      <c r="J220" s="36">
        <v>313.5333333333333</v>
      </c>
      <c r="K220" s="31">
        <v>306.5</v>
      </c>
      <c r="L220" s="31">
        <v>299.55</v>
      </c>
      <c r="M220" s="31">
        <v>44.879010000000001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376.65</v>
      </c>
      <c r="D221" s="36">
        <v>378.83333333333331</v>
      </c>
      <c r="E221" s="36">
        <v>371.86666666666662</v>
      </c>
      <c r="F221" s="36">
        <v>367.08333333333331</v>
      </c>
      <c r="G221" s="36">
        <v>360.11666666666662</v>
      </c>
      <c r="H221" s="36">
        <v>383.61666666666662</v>
      </c>
      <c r="I221" s="36">
        <v>390.58333333333331</v>
      </c>
      <c r="J221" s="36">
        <v>395.36666666666662</v>
      </c>
      <c r="K221" s="31">
        <v>385.8</v>
      </c>
      <c r="L221" s="31">
        <v>374.05</v>
      </c>
      <c r="M221" s="31">
        <v>97.536100000000005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2747.2</v>
      </c>
      <c r="D222" s="36">
        <v>2741.2666666666664</v>
      </c>
      <c r="E222" s="36">
        <v>2724.5333333333328</v>
      </c>
      <c r="F222" s="36">
        <v>2701.8666666666663</v>
      </c>
      <c r="G222" s="36">
        <v>2685.1333333333328</v>
      </c>
      <c r="H222" s="36">
        <v>2763.9333333333329</v>
      </c>
      <c r="I222" s="36">
        <v>2780.6666666666665</v>
      </c>
      <c r="J222" s="36">
        <v>2803.333333333333</v>
      </c>
      <c r="K222" s="31">
        <v>2758</v>
      </c>
      <c r="L222" s="31">
        <v>2718.6</v>
      </c>
      <c r="M222" s="31">
        <v>12.840310000000001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594</v>
      </c>
      <c r="D223" s="36">
        <v>598.80000000000007</v>
      </c>
      <c r="E223" s="36">
        <v>587.20000000000016</v>
      </c>
      <c r="F223" s="36">
        <v>580.40000000000009</v>
      </c>
      <c r="G223" s="36">
        <v>568.80000000000018</v>
      </c>
      <c r="H223" s="36">
        <v>605.60000000000014</v>
      </c>
      <c r="I223" s="36">
        <v>617.20000000000005</v>
      </c>
      <c r="J223" s="36">
        <v>624.00000000000011</v>
      </c>
      <c r="K223" s="31">
        <v>610.4</v>
      </c>
      <c r="L223" s="31">
        <v>592</v>
      </c>
      <c r="M223" s="31">
        <v>4.5557100000000004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11010.8</v>
      </c>
      <c r="D224" s="36">
        <v>11083.583333333334</v>
      </c>
      <c r="E224" s="36">
        <v>10827.216666666667</v>
      </c>
      <c r="F224" s="36">
        <v>10643.633333333333</v>
      </c>
      <c r="G224" s="36">
        <v>10387.266666666666</v>
      </c>
      <c r="H224" s="36">
        <v>11267.166666666668</v>
      </c>
      <c r="I224" s="36">
        <v>11523.533333333333</v>
      </c>
      <c r="J224" s="36">
        <v>11707.116666666669</v>
      </c>
      <c r="K224" s="31">
        <v>11339.95</v>
      </c>
      <c r="L224" s="31">
        <v>10900</v>
      </c>
      <c r="M224" s="31">
        <v>0.30220999999999998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1044.2</v>
      </c>
      <c r="D225" s="36">
        <v>1042.5999999999999</v>
      </c>
      <c r="E225" s="36">
        <v>1033.1999999999998</v>
      </c>
      <c r="F225" s="36">
        <v>1022.1999999999998</v>
      </c>
      <c r="G225" s="36">
        <v>1012.7999999999997</v>
      </c>
      <c r="H225" s="36">
        <v>1053.5999999999999</v>
      </c>
      <c r="I225" s="36">
        <v>1063</v>
      </c>
      <c r="J225" s="36">
        <v>1074</v>
      </c>
      <c r="K225" s="31">
        <v>1052</v>
      </c>
      <c r="L225" s="31">
        <v>1031.5999999999999</v>
      </c>
      <c r="M225" s="31">
        <v>1.7808999999999999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473.65</v>
      </c>
      <c r="D226" s="36">
        <v>483.88333333333338</v>
      </c>
      <c r="E226" s="36">
        <v>459.76666666666677</v>
      </c>
      <c r="F226" s="36">
        <v>445.88333333333338</v>
      </c>
      <c r="G226" s="36">
        <v>421.76666666666677</v>
      </c>
      <c r="H226" s="36">
        <v>497.76666666666677</v>
      </c>
      <c r="I226" s="36">
        <v>521.88333333333344</v>
      </c>
      <c r="J226" s="36">
        <v>535.76666666666677</v>
      </c>
      <c r="K226" s="31">
        <v>508</v>
      </c>
      <c r="L226" s="31">
        <v>470</v>
      </c>
      <c r="M226" s="31">
        <v>17.728870000000001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51951.85</v>
      </c>
      <c r="D227" s="36">
        <v>51642.266666666663</v>
      </c>
      <c r="E227" s="36">
        <v>51059.583333333328</v>
      </c>
      <c r="F227" s="36">
        <v>50167.316666666666</v>
      </c>
      <c r="G227" s="36">
        <v>49584.633333333331</v>
      </c>
      <c r="H227" s="36">
        <v>52534.533333333326</v>
      </c>
      <c r="I227" s="36">
        <v>53117.21666666666</v>
      </c>
      <c r="J227" s="36">
        <v>54009.483333333323</v>
      </c>
      <c r="K227" s="31">
        <v>52224.95</v>
      </c>
      <c r="L227" s="31">
        <v>50750</v>
      </c>
      <c r="M227" s="31">
        <v>3.1199999999999999E-2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292.2</v>
      </c>
      <c r="D228" s="36">
        <v>293.06666666666666</v>
      </c>
      <c r="E228" s="36">
        <v>287.13333333333333</v>
      </c>
      <c r="F228" s="36">
        <v>282.06666666666666</v>
      </c>
      <c r="G228" s="36">
        <v>276.13333333333333</v>
      </c>
      <c r="H228" s="36">
        <v>298.13333333333333</v>
      </c>
      <c r="I228" s="36">
        <v>304.06666666666661</v>
      </c>
      <c r="J228" s="36">
        <v>309.13333333333333</v>
      </c>
      <c r="K228" s="31">
        <v>299</v>
      </c>
      <c r="L228" s="31">
        <v>288</v>
      </c>
      <c r="M228" s="31">
        <v>111.36584999999999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1171.5999999999999</v>
      </c>
      <c r="D229" s="36">
        <v>1173.8500000000001</v>
      </c>
      <c r="E229" s="36">
        <v>1166.7500000000002</v>
      </c>
      <c r="F229" s="36">
        <v>1161.9000000000001</v>
      </c>
      <c r="G229" s="36">
        <v>1154.8000000000002</v>
      </c>
      <c r="H229" s="36">
        <v>1178.7000000000003</v>
      </c>
      <c r="I229" s="36">
        <v>1185.8000000000002</v>
      </c>
      <c r="J229" s="36">
        <v>1190.6500000000003</v>
      </c>
      <c r="K229" s="31">
        <v>1180.95</v>
      </c>
      <c r="L229" s="31">
        <v>1169</v>
      </c>
      <c r="M229" s="31">
        <v>86.873069999999998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1965.95</v>
      </c>
      <c r="D230" s="36">
        <v>1972.2166666666665</v>
      </c>
      <c r="E230" s="36">
        <v>1954.4833333333329</v>
      </c>
      <c r="F230" s="36">
        <v>1943.0166666666664</v>
      </c>
      <c r="G230" s="36">
        <v>1925.2833333333328</v>
      </c>
      <c r="H230" s="36">
        <v>1983.6833333333329</v>
      </c>
      <c r="I230" s="36">
        <v>2001.4166666666665</v>
      </c>
      <c r="J230" s="36">
        <v>2012.883333333333</v>
      </c>
      <c r="K230" s="31">
        <v>1989.95</v>
      </c>
      <c r="L230" s="31">
        <v>1960.75</v>
      </c>
      <c r="M230" s="31">
        <v>7.2153600000000004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739.25</v>
      </c>
      <c r="D231" s="36">
        <v>740.55000000000007</v>
      </c>
      <c r="E231" s="36">
        <v>734.45000000000016</v>
      </c>
      <c r="F231" s="36">
        <v>729.65000000000009</v>
      </c>
      <c r="G231" s="36">
        <v>723.55000000000018</v>
      </c>
      <c r="H231" s="36">
        <v>745.35000000000014</v>
      </c>
      <c r="I231" s="36">
        <v>751.45</v>
      </c>
      <c r="J231" s="36">
        <v>756.25000000000011</v>
      </c>
      <c r="K231" s="31">
        <v>746.65</v>
      </c>
      <c r="L231" s="31">
        <v>735.75</v>
      </c>
      <c r="M231" s="31">
        <v>12.46603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747.45</v>
      </c>
      <c r="D232" s="36">
        <v>748.91666666666663</v>
      </c>
      <c r="E232" s="36">
        <v>744.5333333333333</v>
      </c>
      <c r="F232" s="36">
        <v>741.61666666666667</v>
      </c>
      <c r="G232" s="36">
        <v>737.23333333333335</v>
      </c>
      <c r="H232" s="36">
        <v>751.83333333333326</v>
      </c>
      <c r="I232" s="36">
        <v>756.2166666666667</v>
      </c>
      <c r="J232" s="36">
        <v>759.13333333333321</v>
      </c>
      <c r="K232" s="31">
        <v>753.3</v>
      </c>
      <c r="L232" s="31">
        <v>746</v>
      </c>
      <c r="M232" s="31">
        <v>1.4137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98.17</v>
      </c>
      <c r="D233" s="36">
        <v>97.056666666666672</v>
      </c>
      <c r="E233" s="36">
        <v>95.313333333333347</v>
      </c>
      <c r="F233" s="36">
        <v>92.456666666666678</v>
      </c>
      <c r="G233" s="36">
        <v>90.713333333333352</v>
      </c>
      <c r="H233" s="36">
        <v>99.913333333333341</v>
      </c>
      <c r="I233" s="36">
        <v>101.65666666666668</v>
      </c>
      <c r="J233" s="36">
        <v>104.51333333333334</v>
      </c>
      <c r="K233" s="31">
        <v>98.8</v>
      </c>
      <c r="L233" s="31">
        <v>94.2</v>
      </c>
      <c r="M233" s="31">
        <v>296.27449000000001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72.86</v>
      </c>
      <c r="D234" s="36">
        <v>73.016666666666666</v>
      </c>
      <c r="E234" s="36">
        <v>72.333333333333329</v>
      </c>
      <c r="F234" s="36">
        <v>71.806666666666658</v>
      </c>
      <c r="G234" s="36">
        <v>71.123333333333321</v>
      </c>
      <c r="H234" s="36">
        <v>73.543333333333337</v>
      </c>
      <c r="I234" s="36">
        <v>74.226666666666674</v>
      </c>
      <c r="J234" s="36">
        <v>74.753333333333345</v>
      </c>
      <c r="K234" s="31">
        <v>73.7</v>
      </c>
      <c r="L234" s="31">
        <v>72.489999999999995</v>
      </c>
      <c r="M234" s="31">
        <v>170.44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108.28</v>
      </c>
      <c r="D235" s="36">
        <v>108.23333333333333</v>
      </c>
      <c r="E235" s="36">
        <v>107.25666666666667</v>
      </c>
      <c r="F235" s="36">
        <v>106.23333333333333</v>
      </c>
      <c r="G235" s="36">
        <v>105.25666666666667</v>
      </c>
      <c r="H235" s="36">
        <v>109.25666666666667</v>
      </c>
      <c r="I235" s="36">
        <v>110.23333333333333</v>
      </c>
      <c r="J235" s="36">
        <v>111.25666666666667</v>
      </c>
      <c r="K235" s="31">
        <v>109.21</v>
      </c>
      <c r="L235" s="31">
        <v>107.21</v>
      </c>
      <c r="M235" s="31">
        <v>45.819609999999997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423</v>
      </c>
      <c r="D236" s="36">
        <v>427.08333333333331</v>
      </c>
      <c r="E236" s="36">
        <v>417.16666666666663</v>
      </c>
      <c r="F236" s="36">
        <v>411.33333333333331</v>
      </c>
      <c r="G236" s="36">
        <v>401.41666666666663</v>
      </c>
      <c r="H236" s="36">
        <v>432.91666666666663</v>
      </c>
      <c r="I236" s="36">
        <v>442.83333333333326</v>
      </c>
      <c r="J236" s="36">
        <v>448.66666666666663</v>
      </c>
      <c r="K236" s="31">
        <v>437</v>
      </c>
      <c r="L236" s="31">
        <v>421.25</v>
      </c>
      <c r="M236" s="31">
        <v>6.1194100000000002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61.97</v>
      </c>
      <c r="D237" s="36">
        <v>62.666666666666664</v>
      </c>
      <c r="E237" s="36">
        <v>60.903333333333322</v>
      </c>
      <c r="F237" s="36">
        <v>59.836666666666659</v>
      </c>
      <c r="G237" s="36">
        <v>58.073333333333316</v>
      </c>
      <c r="H237" s="36">
        <v>63.733333333333327</v>
      </c>
      <c r="I237" s="36">
        <v>65.49666666666667</v>
      </c>
      <c r="J237" s="36">
        <v>66.563333333333333</v>
      </c>
      <c r="K237" s="31">
        <v>64.430000000000007</v>
      </c>
      <c r="L237" s="31">
        <v>61.6</v>
      </c>
      <c r="M237" s="31">
        <v>302.50006999999999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264.60000000000002</v>
      </c>
      <c r="D238" s="36">
        <v>267.68333333333334</v>
      </c>
      <c r="E238" s="36">
        <v>260.4666666666667</v>
      </c>
      <c r="F238" s="36">
        <v>256.33333333333337</v>
      </c>
      <c r="G238" s="36">
        <v>249.11666666666673</v>
      </c>
      <c r="H238" s="36">
        <v>271.81666666666666</v>
      </c>
      <c r="I238" s="36">
        <v>279.03333333333325</v>
      </c>
      <c r="J238" s="36">
        <v>283.16666666666663</v>
      </c>
      <c r="K238" s="31">
        <v>274.89999999999998</v>
      </c>
      <c r="L238" s="31">
        <v>263.55</v>
      </c>
      <c r="M238" s="31">
        <v>92.696539999999999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495.9</v>
      </c>
      <c r="D239" s="36">
        <v>495.66666666666669</v>
      </c>
      <c r="E239" s="36">
        <v>493.33333333333337</v>
      </c>
      <c r="F239" s="36">
        <v>490.76666666666671</v>
      </c>
      <c r="G239" s="36">
        <v>488.43333333333339</v>
      </c>
      <c r="H239" s="36">
        <v>498.23333333333335</v>
      </c>
      <c r="I239" s="36">
        <v>500.56666666666672</v>
      </c>
      <c r="J239" s="36">
        <v>503.13333333333333</v>
      </c>
      <c r="K239" s="31">
        <v>498</v>
      </c>
      <c r="L239" s="31">
        <v>493.1</v>
      </c>
      <c r="M239" s="31">
        <v>92.017930000000007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290.2</v>
      </c>
      <c r="D240" s="36">
        <v>290.91666666666663</v>
      </c>
      <c r="E240" s="36">
        <v>287.68333333333328</v>
      </c>
      <c r="F240" s="36">
        <v>285.16666666666663</v>
      </c>
      <c r="G240" s="36">
        <v>281.93333333333328</v>
      </c>
      <c r="H240" s="36">
        <v>293.43333333333328</v>
      </c>
      <c r="I240" s="36">
        <v>296.66666666666663</v>
      </c>
      <c r="J240" s="36">
        <v>299.18333333333328</v>
      </c>
      <c r="K240" s="31">
        <v>294.14999999999998</v>
      </c>
      <c r="L240" s="31">
        <v>288.39999999999998</v>
      </c>
      <c r="M240" s="31">
        <v>4.8067099999999998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367</v>
      </c>
      <c r="D241" s="36">
        <v>367.9666666666667</v>
      </c>
      <c r="E241" s="36">
        <v>364.03333333333342</v>
      </c>
      <c r="F241" s="36">
        <v>361.06666666666672</v>
      </c>
      <c r="G241" s="36">
        <v>357.13333333333344</v>
      </c>
      <c r="H241" s="36">
        <v>370.93333333333339</v>
      </c>
      <c r="I241" s="36">
        <v>374.86666666666667</v>
      </c>
      <c r="J241" s="36">
        <v>377.83333333333337</v>
      </c>
      <c r="K241" s="31">
        <v>371.9</v>
      </c>
      <c r="L241" s="31">
        <v>365</v>
      </c>
      <c r="M241" s="31">
        <v>31.902819999999998</v>
      </c>
      <c r="N241" s="1"/>
      <c r="O241" s="1"/>
    </row>
    <row r="242" spans="1:15" ht="12.75" customHeight="1">
      <c r="A242" s="33">
        <v>232</v>
      </c>
      <c r="B242" s="53" t="s">
        <v>911</v>
      </c>
      <c r="C242" s="31">
        <v>160.22</v>
      </c>
      <c r="D242" s="36">
        <v>160.77333333333334</v>
      </c>
      <c r="E242" s="36">
        <v>158.54666666666668</v>
      </c>
      <c r="F242" s="36">
        <v>156.87333333333333</v>
      </c>
      <c r="G242" s="36">
        <v>154.64666666666668</v>
      </c>
      <c r="H242" s="36">
        <v>162.44666666666669</v>
      </c>
      <c r="I242" s="36">
        <v>164.67333333333332</v>
      </c>
      <c r="J242" s="36">
        <v>166.34666666666669</v>
      </c>
      <c r="K242" s="31">
        <v>163</v>
      </c>
      <c r="L242" s="31">
        <v>159.1</v>
      </c>
      <c r="M242" s="31">
        <v>21.197590000000002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2777.25</v>
      </c>
      <c r="D243" s="36">
        <v>2794.3833333333332</v>
      </c>
      <c r="E243" s="36">
        <v>2740.3666666666663</v>
      </c>
      <c r="F243" s="36">
        <v>2703.4833333333331</v>
      </c>
      <c r="G243" s="36">
        <v>2649.4666666666662</v>
      </c>
      <c r="H243" s="36">
        <v>2831.2666666666664</v>
      </c>
      <c r="I243" s="36">
        <v>2885.2833333333328</v>
      </c>
      <c r="J243" s="36">
        <v>2922.1666666666665</v>
      </c>
      <c r="K243" s="31">
        <v>2848.4</v>
      </c>
      <c r="L243" s="31">
        <v>2757.5</v>
      </c>
      <c r="M243" s="31">
        <v>1.38022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577.75</v>
      </c>
      <c r="D244" s="36">
        <v>569.91666666666663</v>
      </c>
      <c r="E244" s="36">
        <v>560.83333333333326</v>
      </c>
      <c r="F244" s="36">
        <v>543.91666666666663</v>
      </c>
      <c r="G244" s="36">
        <v>534.83333333333326</v>
      </c>
      <c r="H244" s="36">
        <v>586.83333333333326</v>
      </c>
      <c r="I244" s="36">
        <v>595.91666666666652</v>
      </c>
      <c r="J244" s="36">
        <v>612.83333333333326</v>
      </c>
      <c r="K244" s="31">
        <v>579</v>
      </c>
      <c r="L244" s="31">
        <v>553</v>
      </c>
      <c r="M244" s="31">
        <v>14.38148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192.67</v>
      </c>
      <c r="D245" s="36">
        <v>194.25333333333333</v>
      </c>
      <c r="E245" s="36">
        <v>190.80666666666667</v>
      </c>
      <c r="F245" s="36">
        <v>188.94333333333333</v>
      </c>
      <c r="G245" s="36">
        <v>185.49666666666667</v>
      </c>
      <c r="H245" s="36">
        <v>196.11666666666667</v>
      </c>
      <c r="I245" s="36">
        <v>199.56333333333333</v>
      </c>
      <c r="J245" s="36">
        <v>201.42666666666668</v>
      </c>
      <c r="K245" s="31">
        <v>197.7</v>
      </c>
      <c r="L245" s="31">
        <v>192.39</v>
      </c>
      <c r="M245" s="31">
        <v>75.206040000000002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618.45000000000005</v>
      </c>
      <c r="D246" s="36">
        <v>620.86666666666667</v>
      </c>
      <c r="E246" s="36">
        <v>612.33333333333337</v>
      </c>
      <c r="F246" s="36">
        <v>606.2166666666667</v>
      </c>
      <c r="G246" s="36">
        <v>597.68333333333339</v>
      </c>
      <c r="H246" s="36">
        <v>626.98333333333335</v>
      </c>
      <c r="I246" s="36">
        <v>635.51666666666665</v>
      </c>
      <c r="J246" s="36">
        <v>641.63333333333333</v>
      </c>
      <c r="K246" s="31">
        <v>629.4</v>
      </c>
      <c r="L246" s="31">
        <v>614.75</v>
      </c>
      <c r="M246" s="31">
        <v>18.224360000000001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169.09</v>
      </c>
      <c r="D247" s="36">
        <v>170.29666666666668</v>
      </c>
      <c r="E247" s="36">
        <v>167.59333333333336</v>
      </c>
      <c r="F247" s="36">
        <v>166.09666666666669</v>
      </c>
      <c r="G247" s="36">
        <v>163.39333333333337</v>
      </c>
      <c r="H247" s="36">
        <v>171.79333333333335</v>
      </c>
      <c r="I247" s="36">
        <v>174.49666666666667</v>
      </c>
      <c r="J247" s="36">
        <v>175.99333333333334</v>
      </c>
      <c r="K247" s="31">
        <v>173</v>
      </c>
      <c r="L247" s="31">
        <v>168.8</v>
      </c>
      <c r="M247" s="31">
        <v>141.37851000000001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61.73</v>
      </c>
      <c r="D248" s="36">
        <v>62.013333333333328</v>
      </c>
      <c r="E248" s="36">
        <v>61.276666666666657</v>
      </c>
      <c r="F248" s="36">
        <v>60.823333333333331</v>
      </c>
      <c r="G248" s="36">
        <v>60.086666666666659</v>
      </c>
      <c r="H248" s="36">
        <v>62.466666666666654</v>
      </c>
      <c r="I248" s="36">
        <v>63.203333333333319</v>
      </c>
      <c r="J248" s="36">
        <v>63.656666666666652</v>
      </c>
      <c r="K248" s="31">
        <v>62.75</v>
      </c>
      <c r="L248" s="31">
        <v>61.56</v>
      </c>
      <c r="M248" s="31">
        <v>98.652180000000001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926.95</v>
      </c>
      <c r="D249" s="36">
        <v>929.5333333333333</v>
      </c>
      <c r="E249" s="36">
        <v>923.41666666666663</v>
      </c>
      <c r="F249" s="36">
        <v>919.88333333333333</v>
      </c>
      <c r="G249" s="36">
        <v>913.76666666666665</v>
      </c>
      <c r="H249" s="36">
        <v>933.06666666666661</v>
      </c>
      <c r="I249" s="36">
        <v>939.18333333333339</v>
      </c>
      <c r="J249" s="36">
        <v>942.71666666666658</v>
      </c>
      <c r="K249" s="31">
        <v>935.65</v>
      </c>
      <c r="L249" s="31">
        <v>926</v>
      </c>
      <c r="M249" s="31">
        <v>5.6957399999999998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179.79</v>
      </c>
      <c r="D250" s="36">
        <v>180.39333333333332</v>
      </c>
      <c r="E250" s="36">
        <v>178.39666666666665</v>
      </c>
      <c r="F250" s="36">
        <v>177.00333333333333</v>
      </c>
      <c r="G250" s="36">
        <v>175.00666666666666</v>
      </c>
      <c r="H250" s="36">
        <v>181.78666666666663</v>
      </c>
      <c r="I250" s="36">
        <v>183.7833333333333</v>
      </c>
      <c r="J250" s="36">
        <v>185.17666666666662</v>
      </c>
      <c r="K250" s="31">
        <v>182.39</v>
      </c>
      <c r="L250" s="31">
        <v>179</v>
      </c>
      <c r="M250" s="31">
        <v>274.92189000000002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1422.45</v>
      </c>
      <c r="D251" s="36">
        <v>1431.8333333333333</v>
      </c>
      <c r="E251" s="36">
        <v>1403.6666666666665</v>
      </c>
      <c r="F251" s="36">
        <v>1384.8833333333332</v>
      </c>
      <c r="G251" s="36">
        <v>1356.7166666666665</v>
      </c>
      <c r="H251" s="36">
        <v>1450.6166666666666</v>
      </c>
      <c r="I251" s="36">
        <v>1478.7833333333331</v>
      </c>
      <c r="J251" s="36">
        <v>1497.5666666666666</v>
      </c>
      <c r="K251" s="31">
        <v>1460</v>
      </c>
      <c r="L251" s="31">
        <v>1413.05</v>
      </c>
      <c r="M251" s="31">
        <v>0.58270999999999995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537.4</v>
      </c>
      <c r="D252" s="36">
        <v>537.81666666666661</v>
      </c>
      <c r="E252" s="36">
        <v>530.68333333333317</v>
      </c>
      <c r="F252" s="36">
        <v>523.96666666666658</v>
      </c>
      <c r="G252" s="36">
        <v>516.83333333333314</v>
      </c>
      <c r="H252" s="36">
        <v>544.53333333333319</v>
      </c>
      <c r="I252" s="36">
        <v>551.66666666666663</v>
      </c>
      <c r="J252" s="36">
        <v>558.38333333333321</v>
      </c>
      <c r="K252" s="31">
        <v>544.95000000000005</v>
      </c>
      <c r="L252" s="31">
        <v>531.1</v>
      </c>
      <c r="M252" s="31">
        <v>15.924239999999999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414.95</v>
      </c>
      <c r="D253" s="36">
        <v>417.23333333333329</v>
      </c>
      <c r="E253" s="36">
        <v>412.11666666666656</v>
      </c>
      <c r="F253" s="36">
        <v>409.28333333333325</v>
      </c>
      <c r="G253" s="36">
        <v>404.16666666666652</v>
      </c>
      <c r="H253" s="36">
        <v>420.06666666666661</v>
      </c>
      <c r="I253" s="36">
        <v>425.18333333333328</v>
      </c>
      <c r="J253" s="36">
        <v>428.01666666666665</v>
      </c>
      <c r="K253" s="31">
        <v>422.35</v>
      </c>
      <c r="L253" s="31">
        <v>414.4</v>
      </c>
      <c r="M253" s="31">
        <v>60.11495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1349.8</v>
      </c>
      <c r="D254" s="36">
        <v>1351.6166666666668</v>
      </c>
      <c r="E254" s="36">
        <v>1336.2333333333336</v>
      </c>
      <c r="F254" s="36">
        <v>1322.6666666666667</v>
      </c>
      <c r="G254" s="36">
        <v>1307.2833333333335</v>
      </c>
      <c r="H254" s="36">
        <v>1365.1833333333336</v>
      </c>
      <c r="I254" s="36">
        <v>1380.5666666666668</v>
      </c>
      <c r="J254" s="36">
        <v>1394.1333333333337</v>
      </c>
      <c r="K254" s="31">
        <v>1367</v>
      </c>
      <c r="L254" s="31">
        <v>1338.05</v>
      </c>
      <c r="M254" s="31">
        <v>50.820869999999999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7214.5</v>
      </c>
      <c r="D255" s="36">
        <v>7142.9000000000005</v>
      </c>
      <c r="E255" s="36">
        <v>7035.8000000000011</v>
      </c>
      <c r="F255" s="36">
        <v>6857.1</v>
      </c>
      <c r="G255" s="36">
        <v>6750.0000000000009</v>
      </c>
      <c r="H255" s="36">
        <v>7321.6000000000013</v>
      </c>
      <c r="I255" s="36">
        <v>7428.7000000000016</v>
      </c>
      <c r="J255" s="36">
        <v>7607.4000000000015</v>
      </c>
      <c r="K255" s="31">
        <v>7250</v>
      </c>
      <c r="L255" s="31">
        <v>6964.2</v>
      </c>
      <c r="M255" s="31">
        <v>4.3395999999999999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1770.75</v>
      </c>
      <c r="D256" s="36">
        <v>1769.1666666666667</v>
      </c>
      <c r="E256" s="36">
        <v>1757.5833333333335</v>
      </c>
      <c r="F256" s="36">
        <v>1744.4166666666667</v>
      </c>
      <c r="G256" s="36">
        <v>1732.8333333333335</v>
      </c>
      <c r="H256" s="36">
        <v>1782.3333333333335</v>
      </c>
      <c r="I256" s="36">
        <v>1793.916666666667</v>
      </c>
      <c r="J256" s="36">
        <v>1807.0833333333335</v>
      </c>
      <c r="K256" s="31">
        <v>1780.75</v>
      </c>
      <c r="L256" s="31">
        <v>1756</v>
      </c>
      <c r="M256" s="31">
        <v>42.585239999999999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174.23</v>
      </c>
      <c r="D257" s="36">
        <v>174.27666666666667</v>
      </c>
      <c r="E257" s="36">
        <v>171.55333333333334</v>
      </c>
      <c r="F257" s="36">
        <v>168.87666666666667</v>
      </c>
      <c r="G257" s="36">
        <v>166.15333333333334</v>
      </c>
      <c r="H257" s="36">
        <v>176.95333333333335</v>
      </c>
      <c r="I257" s="36">
        <v>179.67666666666665</v>
      </c>
      <c r="J257" s="36">
        <v>182.35333333333335</v>
      </c>
      <c r="K257" s="31">
        <v>177</v>
      </c>
      <c r="L257" s="31">
        <v>171.6</v>
      </c>
      <c r="M257" s="31">
        <v>81.981970000000004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937.9</v>
      </c>
      <c r="D258" s="36">
        <v>940.23333333333323</v>
      </c>
      <c r="E258" s="36">
        <v>931.66666666666652</v>
      </c>
      <c r="F258" s="36">
        <v>925.43333333333328</v>
      </c>
      <c r="G258" s="36">
        <v>916.86666666666656</v>
      </c>
      <c r="H258" s="36">
        <v>946.46666666666647</v>
      </c>
      <c r="I258" s="36">
        <v>955.0333333333333</v>
      </c>
      <c r="J258" s="36">
        <v>961.26666666666642</v>
      </c>
      <c r="K258" s="31">
        <v>948.8</v>
      </c>
      <c r="L258" s="31">
        <v>934</v>
      </c>
      <c r="M258" s="31">
        <v>1.61002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4290.2</v>
      </c>
      <c r="D259" s="36">
        <v>4293.95</v>
      </c>
      <c r="E259" s="36">
        <v>4269.8999999999996</v>
      </c>
      <c r="F259" s="36">
        <v>4249.5999999999995</v>
      </c>
      <c r="G259" s="36">
        <v>4225.5499999999993</v>
      </c>
      <c r="H259" s="36">
        <v>4314.25</v>
      </c>
      <c r="I259" s="36">
        <v>4338.3000000000011</v>
      </c>
      <c r="J259" s="36">
        <v>4358.6000000000004</v>
      </c>
      <c r="K259" s="31">
        <v>4318</v>
      </c>
      <c r="L259" s="31">
        <v>4273.6499999999996</v>
      </c>
      <c r="M259" s="31">
        <v>5.03538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1365.65</v>
      </c>
      <c r="D260" s="36">
        <v>1372.9333333333334</v>
      </c>
      <c r="E260" s="36">
        <v>1352.8666666666668</v>
      </c>
      <c r="F260" s="36">
        <v>1340.0833333333335</v>
      </c>
      <c r="G260" s="36">
        <v>1320.0166666666669</v>
      </c>
      <c r="H260" s="36">
        <v>1385.7166666666667</v>
      </c>
      <c r="I260" s="36">
        <v>1405.7833333333333</v>
      </c>
      <c r="J260" s="36">
        <v>1418.5666666666666</v>
      </c>
      <c r="K260" s="31">
        <v>1393</v>
      </c>
      <c r="L260" s="31">
        <v>1360.15</v>
      </c>
      <c r="M260" s="31">
        <v>7.1844799999999998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1930.35</v>
      </c>
      <c r="D261" s="36">
        <v>1950.1000000000001</v>
      </c>
      <c r="E261" s="36">
        <v>1901.2000000000003</v>
      </c>
      <c r="F261" s="36">
        <v>1872.0500000000002</v>
      </c>
      <c r="G261" s="36">
        <v>1823.1500000000003</v>
      </c>
      <c r="H261" s="36">
        <v>1979.2500000000002</v>
      </c>
      <c r="I261" s="36">
        <v>2028.1500000000003</v>
      </c>
      <c r="J261" s="36">
        <v>2057.3000000000002</v>
      </c>
      <c r="K261" s="31">
        <v>1999</v>
      </c>
      <c r="L261" s="31">
        <v>1920.95</v>
      </c>
      <c r="M261" s="31">
        <v>1.72634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4240.2</v>
      </c>
      <c r="D262" s="36">
        <v>4242.666666666667</v>
      </c>
      <c r="E262" s="36">
        <v>4204.3333333333339</v>
      </c>
      <c r="F262" s="36">
        <v>4168.4666666666672</v>
      </c>
      <c r="G262" s="36">
        <v>4130.1333333333341</v>
      </c>
      <c r="H262" s="36">
        <v>4278.5333333333338</v>
      </c>
      <c r="I262" s="36">
        <v>4316.8666666666677</v>
      </c>
      <c r="J262" s="36">
        <v>4352.7333333333336</v>
      </c>
      <c r="K262" s="31">
        <v>4281</v>
      </c>
      <c r="L262" s="31">
        <v>4206.8</v>
      </c>
      <c r="M262" s="31">
        <v>0.44557000000000002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1845.35</v>
      </c>
      <c r="D263" s="36">
        <v>1849.45</v>
      </c>
      <c r="E263" s="36">
        <v>1815.9</v>
      </c>
      <c r="F263" s="36">
        <v>1786.45</v>
      </c>
      <c r="G263" s="36">
        <v>1752.9</v>
      </c>
      <c r="H263" s="36">
        <v>1878.9</v>
      </c>
      <c r="I263" s="36">
        <v>1912.4499999999998</v>
      </c>
      <c r="J263" s="36">
        <v>1941.9</v>
      </c>
      <c r="K263" s="31">
        <v>1883</v>
      </c>
      <c r="L263" s="31">
        <v>1820</v>
      </c>
      <c r="M263" s="31">
        <v>1.3629599999999999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821.4</v>
      </c>
      <c r="D264" s="36">
        <v>826.4666666666667</v>
      </c>
      <c r="E264" s="36">
        <v>814.93333333333339</v>
      </c>
      <c r="F264" s="36">
        <v>808.4666666666667</v>
      </c>
      <c r="G264" s="36">
        <v>796.93333333333339</v>
      </c>
      <c r="H264" s="36">
        <v>832.93333333333339</v>
      </c>
      <c r="I264" s="36">
        <v>844.4666666666667</v>
      </c>
      <c r="J264" s="36">
        <v>850.93333333333339</v>
      </c>
      <c r="K264" s="31">
        <v>838</v>
      </c>
      <c r="L264" s="31">
        <v>820</v>
      </c>
      <c r="M264" s="31">
        <v>0.65134999999999998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486.3</v>
      </c>
      <c r="D265" s="36">
        <v>486.13333333333338</v>
      </c>
      <c r="E265" s="36">
        <v>475.26666666666677</v>
      </c>
      <c r="F265" s="36">
        <v>464.23333333333341</v>
      </c>
      <c r="G265" s="36">
        <v>453.36666666666679</v>
      </c>
      <c r="H265" s="36">
        <v>497.16666666666674</v>
      </c>
      <c r="I265" s="36">
        <v>508.03333333333342</v>
      </c>
      <c r="J265" s="36">
        <v>519.06666666666672</v>
      </c>
      <c r="K265" s="31">
        <v>497</v>
      </c>
      <c r="L265" s="31">
        <v>475.1</v>
      </c>
      <c r="M265" s="31">
        <v>8.8290299999999995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97.25</v>
      </c>
      <c r="D266" s="36">
        <v>98.143333333333331</v>
      </c>
      <c r="E266" s="36">
        <v>96.106666666666655</v>
      </c>
      <c r="F266" s="36">
        <v>94.963333333333324</v>
      </c>
      <c r="G266" s="36">
        <v>92.926666666666648</v>
      </c>
      <c r="H266" s="36">
        <v>99.286666666666662</v>
      </c>
      <c r="I266" s="36">
        <v>101.32333333333332</v>
      </c>
      <c r="J266" s="36">
        <v>102.46666666666667</v>
      </c>
      <c r="K266" s="31">
        <v>100.18</v>
      </c>
      <c r="L266" s="31">
        <v>97</v>
      </c>
      <c r="M266" s="31">
        <v>15.83418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703</v>
      </c>
      <c r="D267" s="36">
        <v>705.88333333333333</v>
      </c>
      <c r="E267" s="36">
        <v>696.26666666666665</v>
      </c>
      <c r="F267" s="36">
        <v>689.5333333333333</v>
      </c>
      <c r="G267" s="36">
        <v>679.91666666666663</v>
      </c>
      <c r="H267" s="36">
        <v>712.61666666666667</v>
      </c>
      <c r="I267" s="36">
        <v>722.23333333333323</v>
      </c>
      <c r="J267" s="36">
        <v>728.9666666666667</v>
      </c>
      <c r="K267" s="31">
        <v>715.5</v>
      </c>
      <c r="L267" s="31">
        <v>699.15</v>
      </c>
      <c r="M267" s="31">
        <v>17.77449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318.05</v>
      </c>
      <c r="D268" s="36">
        <v>319.38333333333338</v>
      </c>
      <c r="E268" s="36">
        <v>315.96666666666675</v>
      </c>
      <c r="F268" s="36">
        <v>313.88333333333338</v>
      </c>
      <c r="G268" s="36">
        <v>310.46666666666675</v>
      </c>
      <c r="H268" s="36">
        <v>321.46666666666675</v>
      </c>
      <c r="I268" s="36">
        <v>324.88333333333338</v>
      </c>
      <c r="J268" s="36">
        <v>326.96666666666675</v>
      </c>
      <c r="K268" s="31">
        <v>322.8</v>
      </c>
      <c r="L268" s="31">
        <v>317.3</v>
      </c>
      <c r="M268" s="31">
        <v>10.25808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905.1</v>
      </c>
      <c r="D269" s="36">
        <v>902.94999999999993</v>
      </c>
      <c r="E269" s="36">
        <v>891.14999999999986</v>
      </c>
      <c r="F269" s="36">
        <v>877.19999999999993</v>
      </c>
      <c r="G269" s="36">
        <v>865.39999999999986</v>
      </c>
      <c r="H269" s="36">
        <v>916.89999999999986</v>
      </c>
      <c r="I269" s="36">
        <v>928.69999999999982</v>
      </c>
      <c r="J269" s="36">
        <v>942.64999999999986</v>
      </c>
      <c r="K269" s="31">
        <v>914.75</v>
      </c>
      <c r="L269" s="31">
        <v>889</v>
      </c>
      <c r="M269" s="31">
        <v>17.224540000000001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943.85</v>
      </c>
      <c r="D270" s="36">
        <v>929.36666666666667</v>
      </c>
      <c r="E270" s="36">
        <v>910.48333333333335</v>
      </c>
      <c r="F270" s="36">
        <v>877.11666666666667</v>
      </c>
      <c r="G270" s="36">
        <v>858.23333333333335</v>
      </c>
      <c r="H270" s="36">
        <v>962.73333333333335</v>
      </c>
      <c r="I270" s="36">
        <v>981.61666666666679</v>
      </c>
      <c r="J270" s="36">
        <v>1014.9833333333333</v>
      </c>
      <c r="K270" s="31">
        <v>948.25</v>
      </c>
      <c r="L270" s="31">
        <v>896</v>
      </c>
      <c r="M270" s="31">
        <v>1.60165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113.11</v>
      </c>
      <c r="D271" s="36">
        <v>113.46333333333332</v>
      </c>
      <c r="E271" s="36">
        <v>112.08666666666664</v>
      </c>
      <c r="F271" s="36">
        <v>111.06333333333332</v>
      </c>
      <c r="G271" s="36">
        <v>109.68666666666664</v>
      </c>
      <c r="H271" s="36">
        <v>114.48666666666665</v>
      </c>
      <c r="I271" s="36">
        <v>115.86333333333334</v>
      </c>
      <c r="J271" s="36">
        <v>116.88666666666666</v>
      </c>
      <c r="K271" s="31">
        <v>114.84</v>
      </c>
      <c r="L271" s="31">
        <v>112.44</v>
      </c>
      <c r="M271" s="31">
        <v>37.909970000000001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653.20000000000005</v>
      </c>
      <c r="D272" s="36">
        <v>652.0333333333333</v>
      </c>
      <c r="E272" s="36">
        <v>634.06666666666661</v>
      </c>
      <c r="F272" s="36">
        <v>614.93333333333328</v>
      </c>
      <c r="G272" s="36">
        <v>596.96666666666658</v>
      </c>
      <c r="H272" s="36">
        <v>671.16666666666663</v>
      </c>
      <c r="I272" s="36">
        <v>689.13333333333333</v>
      </c>
      <c r="J272" s="36">
        <v>708.26666666666665</v>
      </c>
      <c r="K272" s="31">
        <v>670</v>
      </c>
      <c r="L272" s="31">
        <v>632.9</v>
      </c>
      <c r="M272" s="31">
        <v>20.867270000000001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664.75</v>
      </c>
      <c r="D273" s="36">
        <v>667.44999999999993</v>
      </c>
      <c r="E273" s="36">
        <v>656.09999999999991</v>
      </c>
      <c r="F273" s="36">
        <v>647.44999999999993</v>
      </c>
      <c r="G273" s="36">
        <v>636.09999999999991</v>
      </c>
      <c r="H273" s="36">
        <v>676.09999999999991</v>
      </c>
      <c r="I273" s="36">
        <v>687.45</v>
      </c>
      <c r="J273" s="36">
        <v>696.09999999999991</v>
      </c>
      <c r="K273" s="31">
        <v>678.8</v>
      </c>
      <c r="L273" s="31">
        <v>658.8</v>
      </c>
      <c r="M273" s="31">
        <v>5.5856399999999997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916.2</v>
      </c>
      <c r="D274" s="36">
        <v>922.25</v>
      </c>
      <c r="E274" s="36">
        <v>907.5</v>
      </c>
      <c r="F274" s="36">
        <v>898.8</v>
      </c>
      <c r="G274" s="36">
        <v>884.05</v>
      </c>
      <c r="H274" s="36">
        <v>930.95</v>
      </c>
      <c r="I274" s="36">
        <v>945.7</v>
      </c>
      <c r="J274" s="36">
        <v>954.40000000000009</v>
      </c>
      <c r="K274" s="31">
        <v>937</v>
      </c>
      <c r="L274" s="31">
        <v>913.55</v>
      </c>
      <c r="M274" s="31">
        <v>14.797330000000001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325.60000000000002</v>
      </c>
      <c r="D275" s="36">
        <v>326.86666666666667</v>
      </c>
      <c r="E275" s="36">
        <v>323.23333333333335</v>
      </c>
      <c r="F275" s="36">
        <v>320.86666666666667</v>
      </c>
      <c r="G275" s="36">
        <v>317.23333333333335</v>
      </c>
      <c r="H275" s="36">
        <v>329.23333333333335</v>
      </c>
      <c r="I275" s="36">
        <v>332.86666666666667</v>
      </c>
      <c r="J275" s="36">
        <v>335.23333333333335</v>
      </c>
      <c r="K275" s="31">
        <v>330.5</v>
      </c>
      <c r="L275" s="31">
        <v>324.5</v>
      </c>
      <c r="M275" s="31">
        <v>77.937039999999996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598.9</v>
      </c>
      <c r="D276" s="36">
        <v>600.21666666666658</v>
      </c>
      <c r="E276" s="36">
        <v>595.88333333333321</v>
      </c>
      <c r="F276" s="36">
        <v>592.86666666666667</v>
      </c>
      <c r="G276" s="36">
        <v>588.5333333333333</v>
      </c>
      <c r="H276" s="36">
        <v>603.23333333333312</v>
      </c>
      <c r="I276" s="36">
        <v>607.56666666666638</v>
      </c>
      <c r="J276" s="36">
        <v>610.58333333333303</v>
      </c>
      <c r="K276" s="31">
        <v>604.54999999999995</v>
      </c>
      <c r="L276" s="31">
        <v>597.20000000000005</v>
      </c>
      <c r="M276" s="31">
        <v>9.6707099999999997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708.5</v>
      </c>
      <c r="D277" s="36">
        <v>696.33333333333337</v>
      </c>
      <c r="E277" s="36">
        <v>675.66666666666674</v>
      </c>
      <c r="F277" s="36">
        <v>642.83333333333337</v>
      </c>
      <c r="G277" s="36">
        <v>622.16666666666674</v>
      </c>
      <c r="H277" s="36">
        <v>729.16666666666674</v>
      </c>
      <c r="I277" s="36">
        <v>749.83333333333348</v>
      </c>
      <c r="J277" s="36">
        <v>782.66666666666674</v>
      </c>
      <c r="K277" s="31">
        <v>717</v>
      </c>
      <c r="L277" s="31">
        <v>663.5</v>
      </c>
      <c r="M277" s="31">
        <v>34.306759999999997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861</v>
      </c>
      <c r="D278" s="36">
        <v>855.66666666666663</v>
      </c>
      <c r="E278" s="36">
        <v>841.33333333333326</v>
      </c>
      <c r="F278" s="36">
        <v>821.66666666666663</v>
      </c>
      <c r="G278" s="36">
        <v>807.33333333333326</v>
      </c>
      <c r="H278" s="36">
        <v>875.33333333333326</v>
      </c>
      <c r="I278" s="36">
        <v>889.66666666666652</v>
      </c>
      <c r="J278" s="36">
        <v>909.33333333333326</v>
      </c>
      <c r="K278" s="31">
        <v>870</v>
      </c>
      <c r="L278" s="31">
        <v>836</v>
      </c>
      <c r="M278" s="31">
        <v>5.3715700000000002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555.54999999999995</v>
      </c>
      <c r="D279" s="36">
        <v>556.61666666666667</v>
      </c>
      <c r="E279" s="36">
        <v>548.98333333333335</v>
      </c>
      <c r="F279" s="36">
        <v>542.41666666666663</v>
      </c>
      <c r="G279" s="36">
        <v>534.7833333333333</v>
      </c>
      <c r="H279" s="36">
        <v>563.18333333333339</v>
      </c>
      <c r="I279" s="36">
        <v>570.81666666666683</v>
      </c>
      <c r="J279" s="36">
        <v>577.38333333333344</v>
      </c>
      <c r="K279" s="31">
        <v>564.25</v>
      </c>
      <c r="L279" s="31">
        <v>550.04999999999995</v>
      </c>
      <c r="M279" s="31">
        <v>8.3172099999999993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1291.75</v>
      </c>
      <c r="D280" s="36">
        <v>1281.1833333333334</v>
      </c>
      <c r="E280" s="36">
        <v>1257.5666666666668</v>
      </c>
      <c r="F280" s="36">
        <v>1223.3833333333334</v>
      </c>
      <c r="G280" s="36">
        <v>1199.7666666666669</v>
      </c>
      <c r="H280" s="36">
        <v>1315.3666666666668</v>
      </c>
      <c r="I280" s="36">
        <v>1338.9833333333336</v>
      </c>
      <c r="J280" s="36">
        <v>1373.1666666666667</v>
      </c>
      <c r="K280" s="31">
        <v>1304.8</v>
      </c>
      <c r="L280" s="31">
        <v>1247</v>
      </c>
      <c r="M280" s="31">
        <v>8.7855299999999996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544.95000000000005</v>
      </c>
      <c r="D281" s="36">
        <v>545.51666666666677</v>
      </c>
      <c r="E281" s="36">
        <v>539.43333333333351</v>
      </c>
      <c r="F281" s="36">
        <v>533.91666666666674</v>
      </c>
      <c r="G281" s="36">
        <v>527.83333333333348</v>
      </c>
      <c r="H281" s="36">
        <v>551.03333333333353</v>
      </c>
      <c r="I281" s="36">
        <v>557.11666666666679</v>
      </c>
      <c r="J281" s="36">
        <v>562.63333333333355</v>
      </c>
      <c r="K281" s="31">
        <v>551.6</v>
      </c>
      <c r="L281" s="31">
        <v>540</v>
      </c>
      <c r="M281" s="31">
        <v>3.3387799999999999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895.05</v>
      </c>
      <c r="D282" s="36">
        <v>904</v>
      </c>
      <c r="E282" s="36">
        <v>881</v>
      </c>
      <c r="F282" s="36">
        <v>866.95</v>
      </c>
      <c r="G282" s="36">
        <v>843.95</v>
      </c>
      <c r="H282" s="36">
        <v>918.05</v>
      </c>
      <c r="I282" s="36">
        <v>941.05</v>
      </c>
      <c r="J282" s="36">
        <v>955.09999999999991</v>
      </c>
      <c r="K282" s="31">
        <v>927</v>
      </c>
      <c r="L282" s="31">
        <v>889.95</v>
      </c>
      <c r="M282" s="31">
        <v>3.4115199999999999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4224.25</v>
      </c>
      <c r="D283" s="36">
        <v>4213.416666666667</v>
      </c>
      <c r="E283" s="36">
        <v>4173.8333333333339</v>
      </c>
      <c r="F283" s="36">
        <v>4123.416666666667</v>
      </c>
      <c r="G283" s="36">
        <v>4083.8333333333339</v>
      </c>
      <c r="H283" s="36">
        <v>4263.8333333333339</v>
      </c>
      <c r="I283" s="36">
        <v>4303.4166666666679</v>
      </c>
      <c r="J283" s="36">
        <v>4353.8333333333339</v>
      </c>
      <c r="K283" s="31">
        <v>4253</v>
      </c>
      <c r="L283" s="31">
        <v>4163</v>
      </c>
      <c r="M283" s="31">
        <v>1.1827000000000001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367.15</v>
      </c>
      <c r="D284" s="36">
        <v>368.5333333333333</v>
      </c>
      <c r="E284" s="36">
        <v>363.11666666666662</v>
      </c>
      <c r="F284" s="36">
        <v>359.08333333333331</v>
      </c>
      <c r="G284" s="36">
        <v>353.66666666666663</v>
      </c>
      <c r="H284" s="36">
        <v>372.56666666666661</v>
      </c>
      <c r="I284" s="36">
        <v>377.98333333333335</v>
      </c>
      <c r="J284" s="36">
        <v>382.01666666666659</v>
      </c>
      <c r="K284" s="31">
        <v>373.95</v>
      </c>
      <c r="L284" s="31">
        <v>364.5</v>
      </c>
      <c r="M284" s="31">
        <v>8.3813200000000005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1758.25</v>
      </c>
      <c r="D285" s="36">
        <v>1751.3333333333333</v>
      </c>
      <c r="E285" s="36">
        <v>1737.7166666666665</v>
      </c>
      <c r="F285" s="36">
        <v>1717.1833333333332</v>
      </c>
      <c r="G285" s="36">
        <v>1703.5666666666664</v>
      </c>
      <c r="H285" s="36">
        <v>1771.8666666666666</v>
      </c>
      <c r="I285" s="36">
        <v>1785.4833333333333</v>
      </c>
      <c r="J285" s="36">
        <v>1806.0166666666667</v>
      </c>
      <c r="K285" s="31">
        <v>1764.95</v>
      </c>
      <c r="L285" s="31">
        <v>1730.8</v>
      </c>
      <c r="M285" s="31">
        <v>5.4218799999999998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284.55</v>
      </c>
      <c r="D286" s="36">
        <v>285.15000000000003</v>
      </c>
      <c r="E286" s="36">
        <v>282.40000000000009</v>
      </c>
      <c r="F286" s="36">
        <v>280.25000000000006</v>
      </c>
      <c r="G286" s="36">
        <v>277.50000000000011</v>
      </c>
      <c r="H286" s="36">
        <v>287.30000000000007</v>
      </c>
      <c r="I286" s="36">
        <v>290.04999999999995</v>
      </c>
      <c r="J286" s="36">
        <v>292.20000000000005</v>
      </c>
      <c r="K286" s="31">
        <v>287.89999999999998</v>
      </c>
      <c r="L286" s="31">
        <v>283</v>
      </c>
      <c r="M286" s="31">
        <v>5.7723199999999997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925</v>
      </c>
      <c r="D287" s="36">
        <v>928.23333333333323</v>
      </c>
      <c r="E287" s="36">
        <v>917.76666666666642</v>
      </c>
      <c r="F287" s="36">
        <v>910.53333333333319</v>
      </c>
      <c r="G287" s="36">
        <v>900.06666666666638</v>
      </c>
      <c r="H287" s="36">
        <v>935.46666666666647</v>
      </c>
      <c r="I287" s="36">
        <v>945.93333333333339</v>
      </c>
      <c r="J287" s="36">
        <v>953.16666666666652</v>
      </c>
      <c r="K287" s="31">
        <v>938.7</v>
      </c>
      <c r="L287" s="31">
        <v>921</v>
      </c>
      <c r="M287" s="31">
        <v>1.73553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1447.75</v>
      </c>
      <c r="D288" s="36">
        <v>1453.05</v>
      </c>
      <c r="E288" s="36">
        <v>1429.6999999999998</v>
      </c>
      <c r="F288" s="36">
        <v>1411.6499999999999</v>
      </c>
      <c r="G288" s="36">
        <v>1388.2999999999997</v>
      </c>
      <c r="H288" s="36">
        <v>1471.1</v>
      </c>
      <c r="I288" s="36">
        <v>1494.4499999999998</v>
      </c>
      <c r="J288" s="36">
        <v>1512.5</v>
      </c>
      <c r="K288" s="31">
        <v>1476.4</v>
      </c>
      <c r="L288" s="31">
        <v>1435</v>
      </c>
      <c r="M288" s="31">
        <v>0.36946000000000001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1240.95</v>
      </c>
      <c r="D289" s="36">
        <v>1245.9333333333334</v>
      </c>
      <c r="E289" s="36">
        <v>1231.0166666666669</v>
      </c>
      <c r="F289" s="36">
        <v>1221.0833333333335</v>
      </c>
      <c r="G289" s="36">
        <v>1206.166666666667</v>
      </c>
      <c r="H289" s="36">
        <v>1255.8666666666668</v>
      </c>
      <c r="I289" s="36">
        <v>1270.7833333333333</v>
      </c>
      <c r="J289" s="36">
        <v>1280.7166666666667</v>
      </c>
      <c r="K289" s="31">
        <v>1260.8499999999999</v>
      </c>
      <c r="L289" s="31">
        <v>1236</v>
      </c>
      <c r="M289" s="31">
        <v>0.89980000000000004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538.79999999999995</v>
      </c>
      <c r="D290" s="36">
        <v>536.61666666666667</v>
      </c>
      <c r="E290" s="36">
        <v>532.23333333333335</v>
      </c>
      <c r="F290" s="36">
        <v>525.66666666666663</v>
      </c>
      <c r="G290" s="36">
        <v>521.2833333333333</v>
      </c>
      <c r="H290" s="36">
        <v>543.18333333333339</v>
      </c>
      <c r="I290" s="36">
        <v>547.56666666666683</v>
      </c>
      <c r="J290" s="36">
        <v>554.13333333333344</v>
      </c>
      <c r="K290" s="31">
        <v>541</v>
      </c>
      <c r="L290" s="31">
        <v>530.04999999999995</v>
      </c>
      <c r="M290" s="31">
        <v>12.248089999999999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293.7</v>
      </c>
      <c r="D291" s="36">
        <v>294.7</v>
      </c>
      <c r="E291" s="36">
        <v>291</v>
      </c>
      <c r="F291" s="36">
        <v>288.3</v>
      </c>
      <c r="G291" s="36">
        <v>284.60000000000002</v>
      </c>
      <c r="H291" s="36">
        <v>297.39999999999998</v>
      </c>
      <c r="I291" s="36">
        <v>301.09999999999991</v>
      </c>
      <c r="J291" s="36">
        <v>303.79999999999995</v>
      </c>
      <c r="K291" s="31">
        <v>298.39999999999998</v>
      </c>
      <c r="L291" s="31">
        <v>292</v>
      </c>
      <c r="M291" s="31">
        <v>7.8476600000000003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214.93</v>
      </c>
      <c r="D292" s="36">
        <v>214.21333333333334</v>
      </c>
      <c r="E292" s="36">
        <v>212.42666666666668</v>
      </c>
      <c r="F292" s="36">
        <v>209.92333333333335</v>
      </c>
      <c r="G292" s="36">
        <v>208.13666666666668</v>
      </c>
      <c r="H292" s="36">
        <v>216.71666666666667</v>
      </c>
      <c r="I292" s="36">
        <v>218.50333333333336</v>
      </c>
      <c r="J292" s="36">
        <v>221.00666666666666</v>
      </c>
      <c r="K292" s="31">
        <v>216</v>
      </c>
      <c r="L292" s="31">
        <v>211.71</v>
      </c>
      <c r="M292" s="31">
        <v>8.78017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4279.1499999999996</v>
      </c>
      <c r="D293" s="36">
        <v>4296.05</v>
      </c>
      <c r="E293" s="36">
        <v>4243.1000000000004</v>
      </c>
      <c r="F293" s="36">
        <v>4207.05</v>
      </c>
      <c r="G293" s="36">
        <v>4154.1000000000004</v>
      </c>
      <c r="H293" s="36">
        <v>4332.1000000000004</v>
      </c>
      <c r="I293" s="36">
        <v>4385.0499999999993</v>
      </c>
      <c r="J293" s="36">
        <v>4421.1000000000004</v>
      </c>
      <c r="K293" s="31">
        <v>4349</v>
      </c>
      <c r="L293" s="31">
        <v>4260</v>
      </c>
      <c r="M293" s="31">
        <v>0.45002999999999999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833.45</v>
      </c>
      <c r="D294" s="36">
        <v>839.08333333333337</v>
      </c>
      <c r="E294" s="36">
        <v>822.4666666666667</v>
      </c>
      <c r="F294" s="36">
        <v>811.48333333333335</v>
      </c>
      <c r="G294" s="36">
        <v>794.86666666666667</v>
      </c>
      <c r="H294" s="36">
        <v>850.06666666666672</v>
      </c>
      <c r="I294" s="36">
        <v>866.68333333333328</v>
      </c>
      <c r="J294" s="36">
        <v>877.66666666666674</v>
      </c>
      <c r="K294" s="31">
        <v>855.7</v>
      </c>
      <c r="L294" s="31">
        <v>828.1</v>
      </c>
      <c r="M294" s="31">
        <v>3.8841800000000002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1075.3499999999999</v>
      </c>
      <c r="D295" s="36">
        <v>1027.05</v>
      </c>
      <c r="E295" s="36">
        <v>963.3</v>
      </c>
      <c r="F295" s="36">
        <v>851.25</v>
      </c>
      <c r="G295" s="36">
        <v>787.5</v>
      </c>
      <c r="H295" s="36">
        <v>1139.0999999999999</v>
      </c>
      <c r="I295" s="36">
        <v>1202.8499999999999</v>
      </c>
      <c r="J295" s="36">
        <v>1314.8999999999999</v>
      </c>
      <c r="K295" s="31">
        <v>1090.8</v>
      </c>
      <c r="L295" s="31">
        <v>915</v>
      </c>
      <c r="M295" s="31">
        <v>125.35899000000001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1769.65</v>
      </c>
      <c r="D296" s="36">
        <v>1773.3666666666668</v>
      </c>
      <c r="E296" s="36">
        <v>1761.2833333333335</v>
      </c>
      <c r="F296" s="36">
        <v>1752.9166666666667</v>
      </c>
      <c r="G296" s="36">
        <v>1740.8333333333335</v>
      </c>
      <c r="H296" s="36">
        <v>1781.7333333333336</v>
      </c>
      <c r="I296" s="36">
        <v>1793.8166666666666</v>
      </c>
      <c r="J296" s="36">
        <v>1802.1833333333336</v>
      </c>
      <c r="K296" s="31">
        <v>1785.45</v>
      </c>
      <c r="L296" s="31">
        <v>1765</v>
      </c>
      <c r="M296" s="31">
        <v>24.64443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2234.6</v>
      </c>
      <c r="D297" s="36">
        <v>2218.9666666666667</v>
      </c>
      <c r="E297" s="36">
        <v>2191.9333333333334</v>
      </c>
      <c r="F297" s="36">
        <v>2149.2666666666669</v>
      </c>
      <c r="G297" s="36">
        <v>2122.2333333333336</v>
      </c>
      <c r="H297" s="36">
        <v>2261.6333333333332</v>
      </c>
      <c r="I297" s="36">
        <v>2288.666666666667</v>
      </c>
      <c r="J297" s="36">
        <v>2331.333333333333</v>
      </c>
      <c r="K297" s="31">
        <v>2246</v>
      </c>
      <c r="L297" s="31">
        <v>2176.3000000000002</v>
      </c>
      <c r="M297" s="31">
        <v>1.0351600000000001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166.2</v>
      </c>
      <c r="D298" s="36">
        <v>166.84333333333333</v>
      </c>
      <c r="E298" s="36">
        <v>164.88666666666666</v>
      </c>
      <c r="F298" s="36">
        <v>163.57333333333332</v>
      </c>
      <c r="G298" s="36">
        <v>161.61666666666665</v>
      </c>
      <c r="H298" s="36">
        <v>168.15666666666667</v>
      </c>
      <c r="I298" s="36">
        <v>170.11333333333332</v>
      </c>
      <c r="J298" s="36">
        <v>171.42666666666668</v>
      </c>
      <c r="K298" s="31">
        <v>168.8</v>
      </c>
      <c r="L298" s="31">
        <v>165.53</v>
      </c>
      <c r="M298" s="31">
        <v>28.825140000000001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4896.8999999999996</v>
      </c>
      <c r="D299" s="36">
        <v>4949.1500000000005</v>
      </c>
      <c r="E299" s="36">
        <v>4835.5000000000009</v>
      </c>
      <c r="F299" s="36">
        <v>4774.1000000000004</v>
      </c>
      <c r="G299" s="36">
        <v>4660.4500000000007</v>
      </c>
      <c r="H299" s="36">
        <v>5010.5500000000011</v>
      </c>
      <c r="I299" s="36">
        <v>5124.2000000000007</v>
      </c>
      <c r="J299" s="36">
        <v>5185.6000000000013</v>
      </c>
      <c r="K299" s="31">
        <v>5062.8</v>
      </c>
      <c r="L299" s="31">
        <v>4887.75</v>
      </c>
      <c r="M299" s="31">
        <v>0.85702999999999996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638.15</v>
      </c>
      <c r="D300" s="36">
        <v>640.76666666666665</v>
      </c>
      <c r="E300" s="36">
        <v>632.38333333333333</v>
      </c>
      <c r="F300" s="36">
        <v>626.61666666666667</v>
      </c>
      <c r="G300" s="36">
        <v>618.23333333333335</v>
      </c>
      <c r="H300" s="36">
        <v>646.5333333333333</v>
      </c>
      <c r="I300" s="36">
        <v>654.91666666666652</v>
      </c>
      <c r="J300" s="36">
        <v>660.68333333333328</v>
      </c>
      <c r="K300" s="31">
        <v>649.15</v>
      </c>
      <c r="L300" s="31">
        <v>635</v>
      </c>
      <c r="M300" s="31">
        <v>24.05546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5373.55</v>
      </c>
      <c r="D301" s="36">
        <v>5407.416666666667</v>
      </c>
      <c r="E301" s="36">
        <v>5331.8333333333339</v>
      </c>
      <c r="F301" s="36">
        <v>5290.1166666666668</v>
      </c>
      <c r="G301" s="36">
        <v>5214.5333333333338</v>
      </c>
      <c r="H301" s="36">
        <v>5449.1333333333341</v>
      </c>
      <c r="I301" s="36">
        <v>5524.7166666666681</v>
      </c>
      <c r="J301" s="36">
        <v>5566.4333333333343</v>
      </c>
      <c r="K301" s="31">
        <v>5483</v>
      </c>
      <c r="L301" s="31">
        <v>5365.7</v>
      </c>
      <c r="M301" s="31">
        <v>3.25943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3592.05</v>
      </c>
      <c r="D302" s="36">
        <v>3591.1</v>
      </c>
      <c r="E302" s="36">
        <v>3576.6499999999996</v>
      </c>
      <c r="F302" s="36">
        <v>3561.2499999999995</v>
      </c>
      <c r="G302" s="36">
        <v>3546.7999999999993</v>
      </c>
      <c r="H302" s="36">
        <v>3606.5</v>
      </c>
      <c r="I302" s="36">
        <v>3620.95</v>
      </c>
      <c r="J302" s="36">
        <v>3636.3500000000004</v>
      </c>
      <c r="K302" s="31">
        <v>3605.55</v>
      </c>
      <c r="L302" s="31">
        <v>3575.7</v>
      </c>
      <c r="M302" s="31">
        <v>8.4823199999999996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492.05</v>
      </c>
      <c r="D303" s="36">
        <v>493.01666666666665</v>
      </c>
      <c r="E303" s="36">
        <v>487.5333333333333</v>
      </c>
      <c r="F303" s="36">
        <v>483.01666666666665</v>
      </c>
      <c r="G303" s="36">
        <v>477.5333333333333</v>
      </c>
      <c r="H303" s="36">
        <v>497.5333333333333</v>
      </c>
      <c r="I303" s="36">
        <v>503.01666666666665</v>
      </c>
      <c r="J303" s="36">
        <v>507.5333333333333</v>
      </c>
      <c r="K303" s="31">
        <v>498.5</v>
      </c>
      <c r="L303" s="31">
        <v>488.5</v>
      </c>
      <c r="M303" s="31">
        <v>1.69506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426.3</v>
      </c>
      <c r="D304" s="36">
        <v>430.05</v>
      </c>
      <c r="E304" s="36">
        <v>420.8</v>
      </c>
      <c r="F304" s="36">
        <v>415.3</v>
      </c>
      <c r="G304" s="36">
        <v>406.05</v>
      </c>
      <c r="H304" s="36">
        <v>435.55</v>
      </c>
      <c r="I304" s="36">
        <v>444.8</v>
      </c>
      <c r="J304" s="36">
        <v>450.3</v>
      </c>
      <c r="K304" s="31">
        <v>439.3</v>
      </c>
      <c r="L304" s="31">
        <v>424.55</v>
      </c>
      <c r="M304" s="31">
        <v>38.389389999999999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267.85000000000002</v>
      </c>
      <c r="D305" s="36">
        <v>268.55</v>
      </c>
      <c r="E305" s="36">
        <v>262.10000000000002</v>
      </c>
      <c r="F305" s="36">
        <v>256.35000000000002</v>
      </c>
      <c r="G305" s="36">
        <v>249.90000000000003</v>
      </c>
      <c r="H305" s="36">
        <v>274.3</v>
      </c>
      <c r="I305" s="36">
        <v>280.74999999999994</v>
      </c>
      <c r="J305" s="36">
        <v>286.5</v>
      </c>
      <c r="K305" s="31">
        <v>275</v>
      </c>
      <c r="L305" s="31">
        <v>262.8</v>
      </c>
      <c r="M305" s="31">
        <v>27.85595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119.78</v>
      </c>
      <c r="D306" s="36">
        <v>122.86333333333334</v>
      </c>
      <c r="E306" s="36">
        <v>116.22666666666669</v>
      </c>
      <c r="F306" s="36">
        <v>112.67333333333335</v>
      </c>
      <c r="G306" s="36">
        <v>106.03666666666669</v>
      </c>
      <c r="H306" s="36">
        <v>126.41666666666669</v>
      </c>
      <c r="I306" s="36">
        <v>133.05333333333334</v>
      </c>
      <c r="J306" s="36">
        <v>136.60666666666668</v>
      </c>
      <c r="K306" s="31">
        <v>129.5</v>
      </c>
      <c r="L306" s="31">
        <v>119.31</v>
      </c>
      <c r="M306" s="31">
        <v>238.15889999999999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1133.45</v>
      </c>
      <c r="D307" s="36">
        <v>1140.8</v>
      </c>
      <c r="E307" s="36">
        <v>1121.5999999999999</v>
      </c>
      <c r="F307" s="36">
        <v>1109.75</v>
      </c>
      <c r="G307" s="36">
        <v>1090.55</v>
      </c>
      <c r="H307" s="36">
        <v>1152.6499999999999</v>
      </c>
      <c r="I307" s="36">
        <v>1171.8500000000001</v>
      </c>
      <c r="J307" s="36">
        <v>1183.6999999999998</v>
      </c>
      <c r="K307" s="31">
        <v>1160</v>
      </c>
      <c r="L307" s="31">
        <v>1128.95</v>
      </c>
      <c r="M307" s="31">
        <v>35.984569999999998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7695.45</v>
      </c>
      <c r="D308" s="36">
        <v>7721.8666666666659</v>
      </c>
      <c r="E308" s="36">
        <v>7628.5833333333321</v>
      </c>
      <c r="F308" s="36">
        <v>7561.7166666666662</v>
      </c>
      <c r="G308" s="36">
        <v>7468.4333333333325</v>
      </c>
      <c r="H308" s="36">
        <v>7788.7333333333318</v>
      </c>
      <c r="I308" s="36">
        <v>7882.0166666666664</v>
      </c>
      <c r="J308" s="36">
        <v>7948.8833333333314</v>
      </c>
      <c r="K308" s="31">
        <v>7815.15</v>
      </c>
      <c r="L308" s="31">
        <v>7655</v>
      </c>
      <c r="M308" s="31">
        <v>0.35666999999999999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761.9</v>
      </c>
      <c r="D309" s="36">
        <v>758.80000000000007</v>
      </c>
      <c r="E309" s="36">
        <v>742.60000000000014</v>
      </c>
      <c r="F309" s="36">
        <v>723.30000000000007</v>
      </c>
      <c r="G309" s="36">
        <v>707.10000000000014</v>
      </c>
      <c r="H309" s="36">
        <v>778.10000000000014</v>
      </c>
      <c r="I309" s="36">
        <v>794.30000000000018</v>
      </c>
      <c r="J309" s="36">
        <v>813.60000000000014</v>
      </c>
      <c r="K309" s="31">
        <v>775</v>
      </c>
      <c r="L309" s="31">
        <v>739.5</v>
      </c>
      <c r="M309" s="31">
        <v>5.1911300000000002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2113.5500000000002</v>
      </c>
      <c r="D310" s="36">
        <v>2096.5499999999997</v>
      </c>
      <c r="E310" s="36">
        <v>2068.0999999999995</v>
      </c>
      <c r="F310" s="36">
        <v>2022.6499999999996</v>
      </c>
      <c r="G310" s="36">
        <v>1994.1999999999994</v>
      </c>
      <c r="H310" s="36">
        <v>2141.9999999999995</v>
      </c>
      <c r="I310" s="36">
        <v>2170.4499999999994</v>
      </c>
      <c r="J310" s="36">
        <v>2215.8999999999996</v>
      </c>
      <c r="K310" s="31">
        <v>2125</v>
      </c>
      <c r="L310" s="31">
        <v>2051.1</v>
      </c>
      <c r="M310" s="31">
        <v>33.258879999999998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100.38</v>
      </c>
      <c r="D311" s="36">
        <v>100.41000000000001</v>
      </c>
      <c r="E311" s="36">
        <v>97.370000000000019</v>
      </c>
      <c r="F311" s="36">
        <v>94.360000000000014</v>
      </c>
      <c r="G311" s="36">
        <v>91.320000000000022</v>
      </c>
      <c r="H311" s="36">
        <v>103.42000000000002</v>
      </c>
      <c r="I311" s="36">
        <v>106.46000000000001</v>
      </c>
      <c r="J311" s="36">
        <v>109.47000000000001</v>
      </c>
      <c r="K311" s="31">
        <v>103.45</v>
      </c>
      <c r="L311" s="31">
        <v>97.4</v>
      </c>
      <c r="M311" s="31">
        <v>91.696439999999996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136911.70000000001</v>
      </c>
      <c r="D312" s="36">
        <v>137853.85</v>
      </c>
      <c r="E312" s="36">
        <v>134457.85</v>
      </c>
      <c r="F312" s="36">
        <v>132004</v>
      </c>
      <c r="G312" s="36">
        <v>128608</v>
      </c>
      <c r="H312" s="36">
        <v>140307.70000000001</v>
      </c>
      <c r="I312" s="36">
        <v>143703.70000000001</v>
      </c>
      <c r="J312" s="36">
        <v>146157.55000000002</v>
      </c>
      <c r="K312" s="31">
        <v>141249.85</v>
      </c>
      <c r="L312" s="31">
        <v>135400</v>
      </c>
      <c r="M312" s="31">
        <v>0.17910000000000001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1811.7</v>
      </c>
      <c r="D313" s="36">
        <v>1821.8666666666668</v>
      </c>
      <c r="E313" s="36">
        <v>1793.7833333333335</v>
      </c>
      <c r="F313" s="36">
        <v>1775.8666666666668</v>
      </c>
      <c r="G313" s="36">
        <v>1747.7833333333335</v>
      </c>
      <c r="H313" s="36">
        <v>1839.7833333333335</v>
      </c>
      <c r="I313" s="36">
        <v>1867.8666666666666</v>
      </c>
      <c r="J313" s="36">
        <v>1885.7833333333335</v>
      </c>
      <c r="K313" s="31">
        <v>1849.95</v>
      </c>
      <c r="L313" s="31">
        <v>1803.95</v>
      </c>
      <c r="M313" s="31">
        <v>0.82992999999999995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1244.3499999999999</v>
      </c>
      <c r="D314" s="36">
        <v>1234.6499999999999</v>
      </c>
      <c r="E314" s="36">
        <v>1194.2999999999997</v>
      </c>
      <c r="F314" s="36">
        <v>1144.2499999999998</v>
      </c>
      <c r="G314" s="36">
        <v>1103.8999999999996</v>
      </c>
      <c r="H314" s="36">
        <v>1284.6999999999998</v>
      </c>
      <c r="I314" s="36">
        <v>1325.0499999999997</v>
      </c>
      <c r="J314" s="36">
        <v>1375.1</v>
      </c>
      <c r="K314" s="31">
        <v>1275</v>
      </c>
      <c r="L314" s="31">
        <v>1184.5999999999999</v>
      </c>
      <c r="M314" s="31">
        <v>14.800850000000001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1805.95</v>
      </c>
      <c r="D315" s="36">
        <v>1812.5666666666666</v>
      </c>
      <c r="E315" s="36">
        <v>1796.1333333333332</v>
      </c>
      <c r="F315" s="36">
        <v>1786.3166666666666</v>
      </c>
      <c r="G315" s="36">
        <v>1769.8833333333332</v>
      </c>
      <c r="H315" s="36">
        <v>1822.3833333333332</v>
      </c>
      <c r="I315" s="36">
        <v>1838.8166666666666</v>
      </c>
      <c r="J315" s="36">
        <v>1848.6333333333332</v>
      </c>
      <c r="K315" s="31">
        <v>1829</v>
      </c>
      <c r="L315" s="31">
        <v>1802.75</v>
      </c>
      <c r="M315" s="31">
        <v>2.3188499999999999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579.65</v>
      </c>
      <c r="D316" s="36">
        <v>581.30000000000007</v>
      </c>
      <c r="E316" s="36">
        <v>567.60000000000014</v>
      </c>
      <c r="F316" s="36">
        <v>555.55000000000007</v>
      </c>
      <c r="G316" s="36">
        <v>541.85000000000014</v>
      </c>
      <c r="H316" s="36">
        <v>593.35000000000014</v>
      </c>
      <c r="I316" s="36">
        <v>607.05000000000018</v>
      </c>
      <c r="J316" s="36">
        <v>619.10000000000014</v>
      </c>
      <c r="K316" s="31">
        <v>595</v>
      </c>
      <c r="L316" s="31">
        <v>569.25</v>
      </c>
      <c r="M316" s="31">
        <v>7.6718400000000004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300.10000000000002</v>
      </c>
      <c r="D317" s="36">
        <v>300.51666666666665</v>
      </c>
      <c r="E317" s="36">
        <v>298.0333333333333</v>
      </c>
      <c r="F317" s="36">
        <v>295.96666666666664</v>
      </c>
      <c r="G317" s="36">
        <v>293.48333333333329</v>
      </c>
      <c r="H317" s="36">
        <v>302.58333333333331</v>
      </c>
      <c r="I317" s="36">
        <v>305.06666666666666</v>
      </c>
      <c r="J317" s="36">
        <v>307.13333333333333</v>
      </c>
      <c r="K317" s="31">
        <v>303</v>
      </c>
      <c r="L317" s="31">
        <v>298.45</v>
      </c>
      <c r="M317" s="31">
        <v>10.47171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2749.15</v>
      </c>
      <c r="D318" s="36">
        <v>2739.7166666666667</v>
      </c>
      <c r="E318" s="36">
        <v>2714.4333333333334</v>
      </c>
      <c r="F318" s="36">
        <v>2679.7166666666667</v>
      </c>
      <c r="G318" s="36">
        <v>2654.4333333333334</v>
      </c>
      <c r="H318" s="36">
        <v>2774.4333333333334</v>
      </c>
      <c r="I318" s="36">
        <v>2799.7166666666672</v>
      </c>
      <c r="J318" s="36">
        <v>2834.4333333333334</v>
      </c>
      <c r="K318" s="31">
        <v>2765</v>
      </c>
      <c r="L318" s="31">
        <v>2705</v>
      </c>
      <c r="M318" s="31">
        <v>22.790759999999999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434.4</v>
      </c>
      <c r="D319" s="36">
        <v>431.16666666666669</v>
      </c>
      <c r="E319" s="36">
        <v>423.83333333333337</v>
      </c>
      <c r="F319" s="36">
        <v>413.26666666666671</v>
      </c>
      <c r="G319" s="36">
        <v>405.93333333333339</v>
      </c>
      <c r="H319" s="36">
        <v>441.73333333333335</v>
      </c>
      <c r="I319" s="36">
        <v>449.06666666666672</v>
      </c>
      <c r="J319" s="36">
        <v>459.63333333333333</v>
      </c>
      <c r="K319" s="31">
        <v>438.5</v>
      </c>
      <c r="L319" s="31">
        <v>420.6</v>
      </c>
      <c r="M319" s="31">
        <v>2.3325300000000002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559.54999999999995</v>
      </c>
      <c r="D320" s="36">
        <v>559.68333333333328</v>
      </c>
      <c r="E320" s="36">
        <v>554.86666666666656</v>
      </c>
      <c r="F320" s="36">
        <v>550.18333333333328</v>
      </c>
      <c r="G320" s="36">
        <v>545.36666666666656</v>
      </c>
      <c r="H320" s="36">
        <v>564.36666666666656</v>
      </c>
      <c r="I320" s="36">
        <v>569.18333333333339</v>
      </c>
      <c r="J320" s="36">
        <v>573.86666666666656</v>
      </c>
      <c r="K320" s="31">
        <v>564.5</v>
      </c>
      <c r="L320" s="31">
        <v>555</v>
      </c>
      <c r="M320" s="31">
        <v>1.71556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204.77</v>
      </c>
      <c r="D321" s="36">
        <v>203.88666666666666</v>
      </c>
      <c r="E321" s="36">
        <v>201.39333333333332</v>
      </c>
      <c r="F321" s="36">
        <v>198.01666666666665</v>
      </c>
      <c r="G321" s="36">
        <v>195.52333333333331</v>
      </c>
      <c r="H321" s="36">
        <v>207.26333333333332</v>
      </c>
      <c r="I321" s="36">
        <v>209.75666666666666</v>
      </c>
      <c r="J321" s="36">
        <v>213.13333333333333</v>
      </c>
      <c r="K321" s="31">
        <v>206.38</v>
      </c>
      <c r="L321" s="31">
        <v>200.51</v>
      </c>
      <c r="M321" s="31">
        <v>66.842190000000002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204.96</v>
      </c>
      <c r="D322" s="36">
        <v>205.44666666666663</v>
      </c>
      <c r="E322" s="36">
        <v>202.19333333333327</v>
      </c>
      <c r="F322" s="36">
        <v>199.42666666666665</v>
      </c>
      <c r="G322" s="36">
        <v>196.17333333333329</v>
      </c>
      <c r="H322" s="36">
        <v>208.21333333333325</v>
      </c>
      <c r="I322" s="36">
        <v>211.46666666666664</v>
      </c>
      <c r="J322" s="36">
        <v>214.23333333333323</v>
      </c>
      <c r="K322" s="31">
        <v>208.7</v>
      </c>
      <c r="L322" s="31">
        <v>202.68</v>
      </c>
      <c r="M322" s="31">
        <v>31.181909999999998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2136.15</v>
      </c>
      <c r="D323" s="36">
        <v>2107.5666666666666</v>
      </c>
      <c r="E323" s="36">
        <v>2071.1333333333332</v>
      </c>
      <c r="F323" s="36">
        <v>2006.1166666666666</v>
      </c>
      <c r="G323" s="36">
        <v>1969.6833333333332</v>
      </c>
      <c r="H323" s="36">
        <v>2172.583333333333</v>
      </c>
      <c r="I323" s="36">
        <v>2209.0166666666664</v>
      </c>
      <c r="J323" s="36">
        <v>2274.0333333333333</v>
      </c>
      <c r="K323" s="31">
        <v>2144</v>
      </c>
      <c r="L323" s="31">
        <v>2042.55</v>
      </c>
      <c r="M323" s="31">
        <v>7.1813200000000004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653</v>
      </c>
      <c r="D324" s="36">
        <v>653.6</v>
      </c>
      <c r="E324" s="36">
        <v>647.75</v>
      </c>
      <c r="F324" s="36">
        <v>642.5</v>
      </c>
      <c r="G324" s="36">
        <v>636.65</v>
      </c>
      <c r="H324" s="36">
        <v>658.85</v>
      </c>
      <c r="I324" s="36">
        <v>664.70000000000016</v>
      </c>
      <c r="J324" s="36">
        <v>669.95</v>
      </c>
      <c r="K324" s="31">
        <v>659.45</v>
      </c>
      <c r="L324" s="31">
        <v>648.35</v>
      </c>
      <c r="M324" s="31">
        <v>12.18872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12224.2</v>
      </c>
      <c r="D325" s="36">
        <v>12269.766666666668</v>
      </c>
      <c r="E325" s="36">
        <v>12149.533333333336</v>
      </c>
      <c r="F325" s="36">
        <v>12074.866666666669</v>
      </c>
      <c r="G325" s="36">
        <v>11954.633333333337</v>
      </c>
      <c r="H325" s="36">
        <v>12344.433333333336</v>
      </c>
      <c r="I325" s="36">
        <v>12464.66666666667</v>
      </c>
      <c r="J325" s="36">
        <v>12539.333333333336</v>
      </c>
      <c r="K325" s="31">
        <v>12390</v>
      </c>
      <c r="L325" s="31">
        <v>12195.1</v>
      </c>
      <c r="M325" s="31">
        <v>3.2021099999999998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2733.25</v>
      </c>
      <c r="D326" s="36">
        <v>2772.4166666666665</v>
      </c>
      <c r="E326" s="36">
        <v>2682.833333333333</v>
      </c>
      <c r="F326" s="36">
        <v>2632.4166666666665</v>
      </c>
      <c r="G326" s="36">
        <v>2542.833333333333</v>
      </c>
      <c r="H326" s="36">
        <v>2822.833333333333</v>
      </c>
      <c r="I326" s="36">
        <v>2912.4166666666661</v>
      </c>
      <c r="J326" s="36">
        <v>2962.833333333333</v>
      </c>
      <c r="K326" s="31">
        <v>2862</v>
      </c>
      <c r="L326" s="31">
        <v>2722</v>
      </c>
      <c r="M326" s="31">
        <v>0.54276000000000002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1092.2</v>
      </c>
      <c r="D327" s="36">
        <v>1103.8833333333334</v>
      </c>
      <c r="E327" s="36">
        <v>1075.8166666666668</v>
      </c>
      <c r="F327" s="36">
        <v>1059.4333333333334</v>
      </c>
      <c r="G327" s="36">
        <v>1031.3666666666668</v>
      </c>
      <c r="H327" s="36">
        <v>1120.2666666666669</v>
      </c>
      <c r="I327" s="36">
        <v>1148.3333333333335</v>
      </c>
      <c r="J327" s="36">
        <v>1164.7166666666669</v>
      </c>
      <c r="K327" s="31">
        <v>1131.95</v>
      </c>
      <c r="L327" s="31">
        <v>1087.5</v>
      </c>
      <c r="M327" s="31">
        <v>10.68787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883.2</v>
      </c>
      <c r="D328" s="36">
        <v>885.75</v>
      </c>
      <c r="E328" s="36">
        <v>876.8</v>
      </c>
      <c r="F328" s="36">
        <v>870.4</v>
      </c>
      <c r="G328" s="36">
        <v>861.44999999999993</v>
      </c>
      <c r="H328" s="36">
        <v>892.15</v>
      </c>
      <c r="I328" s="36">
        <v>901.1</v>
      </c>
      <c r="J328" s="36">
        <v>907.5</v>
      </c>
      <c r="K328" s="31">
        <v>894.7</v>
      </c>
      <c r="L328" s="31">
        <v>879.35</v>
      </c>
      <c r="M328" s="31">
        <v>3.0444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4917.8</v>
      </c>
      <c r="D329" s="36">
        <v>4988.9333333333334</v>
      </c>
      <c r="E329" s="36">
        <v>4822.8666666666668</v>
      </c>
      <c r="F329" s="36">
        <v>4727.9333333333334</v>
      </c>
      <c r="G329" s="36">
        <v>4561.8666666666668</v>
      </c>
      <c r="H329" s="36">
        <v>5083.8666666666668</v>
      </c>
      <c r="I329" s="36">
        <v>5249.9333333333343</v>
      </c>
      <c r="J329" s="36">
        <v>5344.8666666666668</v>
      </c>
      <c r="K329" s="31">
        <v>5155</v>
      </c>
      <c r="L329" s="31">
        <v>4894</v>
      </c>
      <c r="M329" s="31">
        <v>18.844159999999999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644.25</v>
      </c>
      <c r="D330" s="36">
        <v>647.7166666666667</v>
      </c>
      <c r="E330" s="36">
        <v>637.53333333333342</v>
      </c>
      <c r="F330" s="36">
        <v>630.81666666666672</v>
      </c>
      <c r="G330" s="36">
        <v>620.63333333333344</v>
      </c>
      <c r="H330" s="36">
        <v>654.43333333333339</v>
      </c>
      <c r="I330" s="36">
        <v>664.61666666666679</v>
      </c>
      <c r="J330" s="36">
        <v>671.33333333333337</v>
      </c>
      <c r="K330" s="31">
        <v>657.9</v>
      </c>
      <c r="L330" s="31">
        <v>641</v>
      </c>
      <c r="M330" s="31">
        <v>2.9309400000000001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1343.85</v>
      </c>
      <c r="D331" s="36">
        <v>1369.6499999999999</v>
      </c>
      <c r="E331" s="36">
        <v>1309.2999999999997</v>
      </c>
      <c r="F331" s="36">
        <v>1274.7499999999998</v>
      </c>
      <c r="G331" s="36">
        <v>1214.3999999999996</v>
      </c>
      <c r="H331" s="36">
        <v>1404.1999999999998</v>
      </c>
      <c r="I331" s="36">
        <v>1464.5499999999997</v>
      </c>
      <c r="J331" s="36">
        <v>1499.1</v>
      </c>
      <c r="K331" s="31">
        <v>1430</v>
      </c>
      <c r="L331" s="31">
        <v>1335.1</v>
      </c>
      <c r="M331" s="31">
        <v>5.8140700000000001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2058</v>
      </c>
      <c r="D332" s="36">
        <v>2068.6833333333334</v>
      </c>
      <c r="E332" s="36">
        <v>2039.3666666666668</v>
      </c>
      <c r="F332" s="36">
        <v>2020.7333333333336</v>
      </c>
      <c r="G332" s="36">
        <v>1991.416666666667</v>
      </c>
      <c r="H332" s="36">
        <v>2087.3166666666666</v>
      </c>
      <c r="I332" s="36">
        <v>2116.6333333333332</v>
      </c>
      <c r="J332" s="36">
        <v>2135.2666666666664</v>
      </c>
      <c r="K332" s="31">
        <v>2098</v>
      </c>
      <c r="L332" s="31">
        <v>2050.0500000000002</v>
      </c>
      <c r="M332" s="31">
        <v>0.75561999999999996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510.6</v>
      </c>
      <c r="D333" s="36">
        <v>515.38333333333333</v>
      </c>
      <c r="E333" s="36">
        <v>503.76666666666665</v>
      </c>
      <c r="F333" s="36">
        <v>496.93333333333334</v>
      </c>
      <c r="G333" s="36">
        <v>485.31666666666666</v>
      </c>
      <c r="H333" s="36">
        <v>522.2166666666667</v>
      </c>
      <c r="I333" s="36">
        <v>533.83333333333326</v>
      </c>
      <c r="J333" s="36">
        <v>540.66666666666663</v>
      </c>
      <c r="K333" s="31">
        <v>527</v>
      </c>
      <c r="L333" s="31">
        <v>508.55</v>
      </c>
      <c r="M333" s="31">
        <v>3.8326099999999999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71.260000000000005</v>
      </c>
      <c r="D334" s="36">
        <v>71.946666666666658</v>
      </c>
      <c r="E334" s="36">
        <v>70.453333333333319</v>
      </c>
      <c r="F334" s="36">
        <v>69.646666666666661</v>
      </c>
      <c r="G334" s="36">
        <v>68.153333333333322</v>
      </c>
      <c r="H334" s="36">
        <v>72.753333333333316</v>
      </c>
      <c r="I334" s="36">
        <v>74.246666666666655</v>
      </c>
      <c r="J334" s="36">
        <v>75.053333333333313</v>
      </c>
      <c r="K334" s="31">
        <v>73.44</v>
      </c>
      <c r="L334" s="31">
        <v>71.14</v>
      </c>
      <c r="M334" s="31">
        <v>40.200530000000001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607.29999999999995</v>
      </c>
      <c r="D335" s="36">
        <v>606.48333333333323</v>
      </c>
      <c r="E335" s="36">
        <v>601.21666666666647</v>
      </c>
      <c r="F335" s="36">
        <v>595.13333333333321</v>
      </c>
      <c r="G335" s="36">
        <v>589.86666666666645</v>
      </c>
      <c r="H335" s="36">
        <v>612.56666666666649</v>
      </c>
      <c r="I335" s="36">
        <v>617.83333333333314</v>
      </c>
      <c r="J335" s="36">
        <v>623.91666666666652</v>
      </c>
      <c r="K335" s="31">
        <v>611.75</v>
      </c>
      <c r="L335" s="31">
        <v>600.4</v>
      </c>
      <c r="M335" s="31">
        <v>5.7871199999999998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2720.5</v>
      </c>
      <c r="D336" s="36">
        <v>2726.2999999999997</v>
      </c>
      <c r="E336" s="36">
        <v>2687.0499999999993</v>
      </c>
      <c r="F336" s="36">
        <v>2653.5999999999995</v>
      </c>
      <c r="G336" s="36">
        <v>2614.349999999999</v>
      </c>
      <c r="H336" s="36">
        <v>2759.7499999999995</v>
      </c>
      <c r="I336" s="36">
        <v>2799.0000000000005</v>
      </c>
      <c r="J336" s="36">
        <v>2832.45</v>
      </c>
      <c r="K336" s="31">
        <v>2765.55</v>
      </c>
      <c r="L336" s="31">
        <v>2692.85</v>
      </c>
      <c r="M336" s="31">
        <v>7.61355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4377.95</v>
      </c>
      <c r="D337" s="36">
        <v>4364.0666666666666</v>
      </c>
      <c r="E337" s="36">
        <v>4295.0333333333328</v>
      </c>
      <c r="F337" s="36">
        <v>4212.1166666666659</v>
      </c>
      <c r="G337" s="36">
        <v>4143.0833333333321</v>
      </c>
      <c r="H337" s="36">
        <v>4446.9833333333336</v>
      </c>
      <c r="I337" s="36">
        <v>4516.0166666666682</v>
      </c>
      <c r="J337" s="36">
        <v>4598.9333333333343</v>
      </c>
      <c r="K337" s="31">
        <v>4433.1000000000004</v>
      </c>
      <c r="L337" s="31">
        <v>4281.1499999999996</v>
      </c>
      <c r="M337" s="31">
        <v>14.756320000000001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1879.2</v>
      </c>
      <c r="D338" s="36">
        <v>1870.25</v>
      </c>
      <c r="E338" s="36">
        <v>1856.5</v>
      </c>
      <c r="F338" s="36">
        <v>1833.8</v>
      </c>
      <c r="G338" s="36">
        <v>1820.05</v>
      </c>
      <c r="H338" s="36">
        <v>1892.95</v>
      </c>
      <c r="I338" s="36">
        <v>1906.7</v>
      </c>
      <c r="J338" s="36">
        <v>1929.4</v>
      </c>
      <c r="K338" s="31">
        <v>1884</v>
      </c>
      <c r="L338" s="31">
        <v>1847.55</v>
      </c>
      <c r="M338" s="31">
        <v>4.0201900000000004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1440.35</v>
      </c>
      <c r="D339" s="36">
        <v>1445.1333333333332</v>
      </c>
      <c r="E339" s="36">
        <v>1422.2166666666665</v>
      </c>
      <c r="F339" s="36">
        <v>1404.0833333333333</v>
      </c>
      <c r="G339" s="36">
        <v>1381.1666666666665</v>
      </c>
      <c r="H339" s="36">
        <v>1463.2666666666664</v>
      </c>
      <c r="I339" s="36">
        <v>1486.1833333333334</v>
      </c>
      <c r="J339" s="36">
        <v>1504.3166666666664</v>
      </c>
      <c r="K339" s="31">
        <v>1468.05</v>
      </c>
      <c r="L339" s="31">
        <v>1427</v>
      </c>
      <c r="M339" s="31">
        <v>5.9036600000000004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184.79</v>
      </c>
      <c r="D340" s="36">
        <v>180.91333333333333</v>
      </c>
      <c r="E340" s="36">
        <v>173.42666666666665</v>
      </c>
      <c r="F340" s="36">
        <v>162.06333333333333</v>
      </c>
      <c r="G340" s="36">
        <v>154.57666666666665</v>
      </c>
      <c r="H340" s="36">
        <v>192.27666666666664</v>
      </c>
      <c r="I340" s="36">
        <v>199.76333333333332</v>
      </c>
      <c r="J340" s="36">
        <v>211.12666666666664</v>
      </c>
      <c r="K340" s="31">
        <v>188.4</v>
      </c>
      <c r="L340" s="31">
        <v>169.55</v>
      </c>
      <c r="M340" s="31">
        <v>971.94604000000004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324</v>
      </c>
      <c r="D341" s="36">
        <v>323.53333333333336</v>
      </c>
      <c r="E341" s="36">
        <v>320.56666666666672</v>
      </c>
      <c r="F341" s="36">
        <v>317.13333333333338</v>
      </c>
      <c r="G341" s="36">
        <v>314.16666666666674</v>
      </c>
      <c r="H341" s="36">
        <v>326.9666666666667</v>
      </c>
      <c r="I341" s="36">
        <v>329.93333333333328</v>
      </c>
      <c r="J341" s="36">
        <v>333.36666666666667</v>
      </c>
      <c r="K341" s="31">
        <v>326.5</v>
      </c>
      <c r="L341" s="31">
        <v>320.10000000000002</v>
      </c>
      <c r="M341" s="31">
        <v>44.50582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97.77</v>
      </c>
      <c r="D342" s="36">
        <v>98.323333333333338</v>
      </c>
      <c r="E342" s="36">
        <v>96.846666666666678</v>
      </c>
      <c r="F342" s="36">
        <v>95.923333333333346</v>
      </c>
      <c r="G342" s="36">
        <v>94.446666666666687</v>
      </c>
      <c r="H342" s="36">
        <v>99.24666666666667</v>
      </c>
      <c r="I342" s="36">
        <v>100.72333333333333</v>
      </c>
      <c r="J342" s="36">
        <v>101.64666666666666</v>
      </c>
      <c r="K342" s="31">
        <v>99.8</v>
      </c>
      <c r="L342" s="31">
        <v>97.4</v>
      </c>
      <c r="M342" s="31">
        <v>232.86850999999999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265.05</v>
      </c>
      <c r="D343" s="36">
        <v>266.8</v>
      </c>
      <c r="E343" s="36">
        <v>262.25</v>
      </c>
      <c r="F343" s="36">
        <v>259.45</v>
      </c>
      <c r="G343" s="36">
        <v>254.89999999999998</v>
      </c>
      <c r="H343" s="36">
        <v>269.60000000000002</v>
      </c>
      <c r="I343" s="36">
        <v>274.15000000000009</v>
      </c>
      <c r="J343" s="36">
        <v>276.95000000000005</v>
      </c>
      <c r="K343" s="31">
        <v>271.35000000000002</v>
      </c>
      <c r="L343" s="31">
        <v>264</v>
      </c>
      <c r="M343" s="31">
        <v>26.616109999999999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221.53</v>
      </c>
      <c r="D344" s="36">
        <v>222.08333333333334</v>
      </c>
      <c r="E344" s="36">
        <v>217.9666666666667</v>
      </c>
      <c r="F344" s="36">
        <v>214.40333333333336</v>
      </c>
      <c r="G344" s="36">
        <v>210.28666666666672</v>
      </c>
      <c r="H344" s="36">
        <v>225.64666666666668</v>
      </c>
      <c r="I344" s="36">
        <v>229.76333333333329</v>
      </c>
      <c r="J344" s="36">
        <v>233.32666666666665</v>
      </c>
      <c r="K344" s="31">
        <v>226.2</v>
      </c>
      <c r="L344" s="31">
        <v>218.52</v>
      </c>
      <c r="M344" s="31">
        <v>75.29898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54.81</v>
      </c>
      <c r="D345" s="36">
        <v>55.140000000000008</v>
      </c>
      <c r="E345" s="36">
        <v>54.190000000000012</v>
      </c>
      <c r="F345" s="36">
        <v>53.570000000000007</v>
      </c>
      <c r="G345" s="36">
        <v>52.620000000000012</v>
      </c>
      <c r="H345" s="36">
        <v>55.760000000000012</v>
      </c>
      <c r="I345" s="36">
        <v>56.710000000000015</v>
      </c>
      <c r="J345" s="36">
        <v>57.330000000000013</v>
      </c>
      <c r="K345" s="31">
        <v>56.09</v>
      </c>
      <c r="L345" s="31">
        <v>54.52</v>
      </c>
      <c r="M345" s="31">
        <v>28.88541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410.65</v>
      </c>
      <c r="D346" s="36">
        <v>411.73333333333335</v>
      </c>
      <c r="E346" s="36">
        <v>407.11666666666667</v>
      </c>
      <c r="F346" s="36">
        <v>403.58333333333331</v>
      </c>
      <c r="G346" s="36">
        <v>398.96666666666664</v>
      </c>
      <c r="H346" s="36">
        <v>415.26666666666671</v>
      </c>
      <c r="I346" s="36">
        <v>419.88333333333338</v>
      </c>
      <c r="J346" s="36">
        <v>423.41666666666674</v>
      </c>
      <c r="K346" s="31">
        <v>416.35</v>
      </c>
      <c r="L346" s="31">
        <v>408.2</v>
      </c>
      <c r="M346" s="31">
        <v>109.54752999999999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1231.9000000000001</v>
      </c>
      <c r="D347" s="36">
        <v>1235.3166666666666</v>
      </c>
      <c r="E347" s="36">
        <v>1221.6333333333332</v>
      </c>
      <c r="F347" s="36">
        <v>1211.3666666666666</v>
      </c>
      <c r="G347" s="36">
        <v>1197.6833333333332</v>
      </c>
      <c r="H347" s="36">
        <v>1245.5833333333333</v>
      </c>
      <c r="I347" s="36">
        <v>1259.2666666666667</v>
      </c>
      <c r="J347" s="36">
        <v>1269.5333333333333</v>
      </c>
      <c r="K347" s="31">
        <v>1249</v>
      </c>
      <c r="L347" s="31">
        <v>1225.05</v>
      </c>
      <c r="M347" s="31">
        <v>1.9698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177.25</v>
      </c>
      <c r="D348" s="36">
        <v>176.26666666666665</v>
      </c>
      <c r="E348" s="36">
        <v>174.0333333333333</v>
      </c>
      <c r="F348" s="36">
        <v>170.81666666666666</v>
      </c>
      <c r="G348" s="36">
        <v>168.58333333333331</v>
      </c>
      <c r="H348" s="36">
        <v>179.48333333333329</v>
      </c>
      <c r="I348" s="36">
        <v>181.71666666666664</v>
      </c>
      <c r="J348" s="36">
        <v>184.93333333333328</v>
      </c>
      <c r="K348" s="31">
        <v>178.5</v>
      </c>
      <c r="L348" s="31">
        <v>173.05</v>
      </c>
      <c r="M348" s="31">
        <v>162.02798000000001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3550.2</v>
      </c>
      <c r="D349" s="36">
        <v>3571.7333333333336</v>
      </c>
      <c r="E349" s="36">
        <v>3513.4666666666672</v>
      </c>
      <c r="F349" s="36">
        <v>3476.7333333333336</v>
      </c>
      <c r="G349" s="36">
        <v>3418.4666666666672</v>
      </c>
      <c r="H349" s="36">
        <v>3608.4666666666672</v>
      </c>
      <c r="I349" s="36">
        <v>3666.7333333333336</v>
      </c>
      <c r="J349" s="36">
        <v>3703.4666666666672</v>
      </c>
      <c r="K349" s="31">
        <v>3630</v>
      </c>
      <c r="L349" s="31">
        <v>3535</v>
      </c>
      <c r="M349" s="31">
        <v>0.86253999999999997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2504.6999999999998</v>
      </c>
      <c r="D350" s="36">
        <v>2502.2666666666669</v>
      </c>
      <c r="E350" s="36">
        <v>2492.6333333333337</v>
      </c>
      <c r="F350" s="36">
        <v>2480.5666666666666</v>
      </c>
      <c r="G350" s="36">
        <v>2470.9333333333334</v>
      </c>
      <c r="H350" s="36">
        <v>2514.3333333333339</v>
      </c>
      <c r="I350" s="36">
        <v>2523.9666666666672</v>
      </c>
      <c r="J350" s="36">
        <v>2536.0333333333342</v>
      </c>
      <c r="K350" s="31">
        <v>2511.9</v>
      </c>
      <c r="L350" s="31">
        <v>2490.1999999999998</v>
      </c>
      <c r="M350" s="31">
        <v>2.7000600000000001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99.92</v>
      </c>
      <c r="D351" s="36">
        <v>99.086666666666659</v>
      </c>
      <c r="E351" s="36">
        <v>95.273333333333312</v>
      </c>
      <c r="F351" s="36">
        <v>90.626666666666651</v>
      </c>
      <c r="G351" s="36">
        <v>86.813333333333304</v>
      </c>
      <c r="H351" s="36">
        <v>103.73333333333332</v>
      </c>
      <c r="I351" s="36">
        <v>107.54666666666668</v>
      </c>
      <c r="J351" s="36">
        <v>112.19333333333333</v>
      </c>
      <c r="K351" s="31">
        <v>102.9</v>
      </c>
      <c r="L351" s="31">
        <v>94.44</v>
      </c>
      <c r="M351" s="31">
        <v>120.56498000000001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659.75</v>
      </c>
      <c r="D352" s="36">
        <v>651.08333333333337</v>
      </c>
      <c r="E352" s="36">
        <v>640.66666666666674</v>
      </c>
      <c r="F352" s="36">
        <v>621.58333333333337</v>
      </c>
      <c r="G352" s="36">
        <v>611.16666666666674</v>
      </c>
      <c r="H352" s="36">
        <v>670.16666666666674</v>
      </c>
      <c r="I352" s="36">
        <v>680.58333333333348</v>
      </c>
      <c r="J352" s="36">
        <v>699.66666666666674</v>
      </c>
      <c r="K352" s="31">
        <v>661.5</v>
      </c>
      <c r="L352" s="31">
        <v>632</v>
      </c>
      <c r="M352" s="31">
        <v>11.97134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6328.55</v>
      </c>
      <c r="D353" s="36">
        <v>6352.3</v>
      </c>
      <c r="E353" s="36">
        <v>6192.6</v>
      </c>
      <c r="F353" s="36">
        <v>6056.6500000000005</v>
      </c>
      <c r="G353" s="36">
        <v>5896.9500000000007</v>
      </c>
      <c r="H353" s="36">
        <v>6488.25</v>
      </c>
      <c r="I353" s="36">
        <v>6647.9499999999989</v>
      </c>
      <c r="J353" s="36">
        <v>6783.9</v>
      </c>
      <c r="K353" s="31">
        <v>6512</v>
      </c>
      <c r="L353" s="31">
        <v>6216.35</v>
      </c>
      <c r="M353" s="31">
        <v>1.15605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334.05</v>
      </c>
      <c r="D354" s="36">
        <v>333.9666666666667</v>
      </c>
      <c r="E354" s="36">
        <v>332.08333333333337</v>
      </c>
      <c r="F354" s="36">
        <v>330.11666666666667</v>
      </c>
      <c r="G354" s="36">
        <v>328.23333333333335</v>
      </c>
      <c r="H354" s="36">
        <v>335.93333333333339</v>
      </c>
      <c r="I354" s="36">
        <v>337.81666666666672</v>
      </c>
      <c r="J354" s="36">
        <v>339.78333333333342</v>
      </c>
      <c r="K354" s="31">
        <v>335.85</v>
      </c>
      <c r="L354" s="31">
        <v>332</v>
      </c>
      <c r="M354" s="31">
        <v>1.25667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1788.25</v>
      </c>
      <c r="D355" s="36">
        <v>1788.8999999999999</v>
      </c>
      <c r="E355" s="36">
        <v>1768.9499999999998</v>
      </c>
      <c r="F355" s="36">
        <v>1749.6499999999999</v>
      </c>
      <c r="G355" s="36">
        <v>1729.6999999999998</v>
      </c>
      <c r="H355" s="36">
        <v>1808.1999999999998</v>
      </c>
      <c r="I355" s="36">
        <v>1828.15</v>
      </c>
      <c r="J355" s="36">
        <v>1847.4499999999998</v>
      </c>
      <c r="K355" s="31">
        <v>1808.85</v>
      </c>
      <c r="L355" s="31">
        <v>1769.6</v>
      </c>
      <c r="M355" s="31">
        <v>7.9839200000000003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332.55</v>
      </c>
      <c r="D356" s="36">
        <v>332.20000000000005</v>
      </c>
      <c r="E356" s="36">
        <v>328.55000000000007</v>
      </c>
      <c r="F356" s="36">
        <v>324.55</v>
      </c>
      <c r="G356" s="36">
        <v>320.90000000000003</v>
      </c>
      <c r="H356" s="36">
        <v>336.2000000000001</v>
      </c>
      <c r="I356" s="36">
        <v>339.85000000000008</v>
      </c>
      <c r="J356" s="36">
        <v>343.85000000000014</v>
      </c>
      <c r="K356" s="31">
        <v>335.85</v>
      </c>
      <c r="L356" s="31">
        <v>328.2</v>
      </c>
      <c r="M356" s="31">
        <v>298.14474000000001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643.95000000000005</v>
      </c>
      <c r="D357" s="36">
        <v>637.01666666666665</v>
      </c>
      <c r="E357" s="36">
        <v>618.13333333333333</v>
      </c>
      <c r="F357" s="36">
        <v>592.31666666666672</v>
      </c>
      <c r="G357" s="36">
        <v>573.43333333333339</v>
      </c>
      <c r="H357" s="36">
        <v>662.83333333333326</v>
      </c>
      <c r="I357" s="36">
        <v>681.71666666666647</v>
      </c>
      <c r="J357" s="36">
        <v>707.53333333333319</v>
      </c>
      <c r="K357" s="31">
        <v>655.9</v>
      </c>
      <c r="L357" s="31">
        <v>611.20000000000005</v>
      </c>
      <c r="M357" s="31">
        <v>198.57285999999999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1562.1</v>
      </c>
      <c r="D358" s="36">
        <v>1568.5833333333333</v>
      </c>
      <c r="E358" s="36">
        <v>1553.5166666666664</v>
      </c>
      <c r="F358" s="36">
        <v>1544.9333333333332</v>
      </c>
      <c r="G358" s="36">
        <v>1529.8666666666663</v>
      </c>
      <c r="H358" s="36">
        <v>1577.1666666666665</v>
      </c>
      <c r="I358" s="36">
        <v>1592.2333333333336</v>
      </c>
      <c r="J358" s="36">
        <v>1600.8166666666666</v>
      </c>
      <c r="K358" s="31">
        <v>1583.65</v>
      </c>
      <c r="L358" s="31">
        <v>1560</v>
      </c>
      <c r="M358" s="31">
        <v>3.6427800000000001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510.85</v>
      </c>
      <c r="D359" s="36">
        <v>514.05000000000007</v>
      </c>
      <c r="E359" s="36">
        <v>505.80000000000018</v>
      </c>
      <c r="F359" s="36">
        <v>500.75000000000011</v>
      </c>
      <c r="G359" s="36">
        <v>492.50000000000023</v>
      </c>
      <c r="H359" s="36">
        <v>519.10000000000014</v>
      </c>
      <c r="I359" s="36">
        <v>527.34999999999991</v>
      </c>
      <c r="J359" s="36">
        <v>532.40000000000009</v>
      </c>
      <c r="K359" s="31">
        <v>522.29999999999995</v>
      </c>
      <c r="L359" s="31">
        <v>509</v>
      </c>
      <c r="M359" s="31">
        <v>40.968690000000002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10564.1</v>
      </c>
      <c r="D360" s="36">
        <v>10472.516666666666</v>
      </c>
      <c r="E360" s="36">
        <v>10355.033333333333</v>
      </c>
      <c r="F360" s="36">
        <v>10145.966666666667</v>
      </c>
      <c r="G360" s="36">
        <v>10028.483333333334</v>
      </c>
      <c r="H360" s="36">
        <v>10681.583333333332</v>
      </c>
      <c r="I360" s="36">
        <v>10799.066666666666</v>
      </c>
      <c r="J360" s="36">
        <v>11008.133333333331</v>
      </c>
      <c r="K360" s="31">
        <v>10590</v>
      </c>
      <c r="L360" s="31">
        <v>10263.450000000001</v>
      </c>
      <c r="M360" s="31">
        <v>3.4053800000000001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1462.45</v>
      </c>
      <c r="D361" s="36">
        <v>1461.5333333333335</v>
      </c>
      <c r="E361" s="36">
        <v>1433.116666666667</v>
      </c>
      <c r="F361" s="36">
        <v>1403.7833333333335</v>
      </c>
      <c r="G361" s="36">
        <v>1375.366666666667</v>
      </c>
      <c r="H361" s="36">
        <v>1490.866666666667</v>
      </c>
      <c r="I361" s="36">
        <v>1519.2833333333335</v>
      </c>
      <c r="J361" s="36">
        <v>1548.616666666667</v>
      </c>
      <c r="K361" s="31">
        <v>1489.95</v>
      </c>
      <c r="L361" s="31">
        <v>1432.2</v>
      </c>
      <c r="M361" s="31">
        <v>9.8779000000000003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395.9</v>
      </c>
      <c r="D362" s="36">
        <v>399.05</v>
      </c>
      <c r="E362" s="36">
        <v>389.1</v>
      </c>
      <c r="F362" s="36">
        <v>382.3</v>
      </c>
      <c r="G362" s="36">
        <v>372.35</v>
      </c>
      <c r="H362" s="36">
        <v>405.85</v>
      </c>
      <c r="I362" s="36">
        <v>415.79999999999995</v>
      </c>
      <c r="J362" s="36">
        <v>422.6</v>
      </c>
      <c r="K362" s="31">
        <v>409</v>
      </c>
      <c r="L362" s="31">
        <v>392.25</v>
      </c>
      <c r="M362" s="31">
        <v>57.130769999999998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4487.7</v>
      </c>
      <c r="D363" s="36">
        <v>4517.6833333333334</v>
      </c>
      <c r="E363" s="36">
        <v>4435.3666666666668</v>
      </c>
      <c r="F363" s="36">
        <v>4383.0333333333338</v>
      </c>
      <c r="G363" s="36">
        <v>4300.7166666666672</v>
      </c>
      <c r="H363" s="36">
        <v>4570.0166666666664</v>
      </c>
      <c r="I363" s="36">
        <v>4652.3333333333339</v>
      </c>
      <c r="J363" s="36">
        <v>4704.6666666666661</v>
      </c>
      <c r="K363" s="31">
        <v>4600</v>
      </c>
      <c r="L363" s="31">
        <v>4465.3500000000004</v>
      </c>
      <c r="M363" s="31">
        <v>3.6296200000000001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821</v>
      </c>
      <c r="D364" s="36">
        <v>822.69999999999993</v>
      </c>
      <c r="E364" s="36">
        <v>809.09999999999991</v>
      </c>
      <c r="F364" s="36">
        <v>797.19999999999993</v>
      </c>
      <c r="G364" s="36">
        <v>783.59999999999991</v>
      </c>
      <c r="H364" s="36">
        <v>834.59999999999991</v>
      </c>
      <c r="I364" s="36">
        <v>848.2</v>
      </c>
      <c r="J364" s="36">
        <v>860.09999999999991</v>
      </c>
      <c r="K364" s="31">
        <v>836.3</v>
      </c>
      <c r="L364" s="31">
        <v>810.8</v>
      </c>
      <c r="M364" s="31">
        <v>20.418970000000002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465.95</v>
      </c>
      <c r="D365" s="36">
        <v>466.8</v>
      </c>
      <c r="E365" s="36">
        <v>463.15000000000003</v>
      </c>
      <c r="F365" s="36">
        <v>460.35</v>
      </c>
      <c r="G365" s="36">
        <v>456.70000000000005</v>
      </c>
      <c r="H365" s="36">
        <v>469.6</v>
      </c>
      <c r="I365" s="36">
        <v>473.25</v>
      </c>
      <c r="J365" s="36">
        <v>476.05</v>
      </c>
      <c r="K365" s="31">
        <v>470.45</v>
      </c>
      <c r="L365" s="31">
        <v>464</v>
      </c>
      <c r="M365" s="31">
        <v>2.2263700000000002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1501.2</v>
      </c>
      <c r="D366" s="36">
        <v>1491.0666666666666</v>
      </c>
      <c r="E366" s="36">
        <v>1477.1333333333332</v>
      </c>
      <c r="F366" s="36">
        <v>1453.0666666666666</v>
      </c>
      <c r="G366" s="36">
        <v>1439.1333333333332</v>
      </c>
      <c r="H366" s="36">
        <v>1515.1333333333332</v>
      </c>
      <c r="I366" s="36">
        <v>1529.0666666666666</v>
      </c>
      <c r="J366" s="36">
        <v>1553.1333333333332</v>
      </c>
      <c r="K366" s="31">
        <v>1505</v>
      </c>
      <c r="L366" s="31">
        <v>1467</v>
      </c>
      <c r="M366" s="31">
        <v>4.1249200000000004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40205.85</v>
      </c>
      <c r="D367" s="36">
        <v>40247.450000000004</v>
      </c>
      <c r="E367" s="36">
        <v>39544.900000000009</v>
      </c>
      <c r="F367" s="36">
        <v>38883.950000000004</v>
      </c>
      <c r="G367" s="36">
        <v>38181.400000000009</v>
      </c>
      <c r="H367" s="36">
        <v>40908.400000000009</v>
      </c>
      <c r="I367" s="36">
        <v>41610.950000000012</v>
      </c>
      <c r="J367" s="36">
        <v>42271.900000000009</v>
      </c>
      <c r="K367" s="31">
        <v>40950</v>
      </c>
      <c r="L367" s="31">
        <v>39586.5</v>
      </c>
      <c r="M367" s="31">
        <v>0.60060000000000002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1800.45</v>
      </c>
      <c r="D368" s="36">
        <v>1790.8666666666668</v>
      </c>
      <c r="E368" s="36">
        <v>1769.7333333333336</v>
      </c>
      <c r="F368" s="36">
        <v>1739.0166666666669</v>
      </c>
      <c r="G368" s="36">
        <v>1717.8833333333337</v>
      </c>
      <c r="H368" s="36">
        <v>1821.5833333333335</v>
      </c>
      <c r="I368" s="36">
        <v>1842.7166666666667</v>
      </c>
      <c r="J368" s="36">
        <v>1873.4333333333334</v>
      </c>
      <c r="K368" s="31">
        <v>1812</v>
      </c>
      <c r="L368" s="31">
        <v>1760.15</v>
      </c>
      <c r="M368" s="31">
        <v>3.9571499999999999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4699.05</v>
      </c>
      <c r="D369" s="36">
        <v>4691.9833333333336</v>
      </c>
      <c r="E369" s="36">
        <v>4642.0666666666675</v>
      </c>
      <c r="F369" s="36">
        <v>4585.0833333333339</v>
      </c>
      <c r="G369" s="36">
        <v>4535.1666666666679</v>
      </c>
      <c r="H369" s="36">
        <v>4748.9666666666672</v>
      </c>
      <c r="I369" s="36">
        <v>4798.8833333333332</v>
      </c>
      <c r="J369" s="36">
        <v>4855.8666666666668</v>
      </c>
      <c r="K369" s="31">
        <v>4741.8999999999996</v>
      </c>
      <c r="L369" s="31">
        <v>4635</v>
      </c>
      <c r="M369" s="31">
        <v>3.3273600000000001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366.7</v>
      </c>
      <c r="D370" s="36">
        <v>367.43333333333339</v>
      </c>
      <c r="E370" s="36">
        <v>364.11666666666679</v>
      </c>
      <c r="F370" s="36">
        <v>361.53333333333342</v>
      </c>
      <c r="G370" s="36">
        <v>358.21666666666681</v>
      </c>
      <c r="H370" s="36">
        <v>370.01666666666677</v>
      </c>
      <c r="I370" s="36">
        <v>373.33333333333337</v>
      </c>
      <c r="J370" s="36">
        <v>375.91666666666674</v>
      </c>
      <c r="K370" s="31">
        <v>370.75</v>
      </c>
      <c r="L370" s="31">
        <v>364.85</v>
      </c>
      <c r="M370" s="31">
        <v>28.46077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3362.9</v>
      </c>
      <c r="D371" s="36">
        <v>3355.5166666666664</v>
      </c>
      <c r="E371" s="36">
        <v>3321.0333333333328</v>
      </c>
      <c r="F371" s="36">
        <v>3279.1666666666665</v>
      </c>
      <c r="G371" s="36">
        <v>3244.6833333333329</v>
      </c>
      <c r="H371" s="36">
        <v>3397.3833333333328</v>
      </c>
      <c r="I371" s="36">
        <v>3431.8666666666663</v>
      </c>
      <c r="J371" s="36">
        <v>3473.7333333333327</v>
      </c>
      <c r="K371" s="31">
        <v>3390</v>
      </c>
      <c r="L371" s="31">
        <v>3313.65</v>
      </c>
      <c r="M371" s="31">
        <v>2.2980299999999998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3133.15</v>
      </c>
      <c r="D372" s="36">
        <v>3148.6833333333329</v>
      </c>
      <c r="E372" s="36">
        <v>3084.4666666666658</v>
      </c>
      <c r="F372" s="36">
        <v>3035.7833333333328</v>
      </c>
      <c r="G372" s="36">
        <v>2971.5666666666657</v>
      </c>
      <c r="H372" s="36">
        <v>3197.3666666666659</v>
      </c>
      <c r="I372" s="36">
        <v>3261.583333333333</v>
      </c>
      <c r="J372" s="36">
        <v>3310.266666666666</v>
      </c>
      <c r="K372" s="31">
        <v>3212.9</v>
      </c>
      <c r="L372" s="31">
        <v>3100</v>
      </c>
      <c r="M372" s="31">
        <v>3.8675600000000001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969</v>
      </c>
      <c r="D373" s="36">
        <v>965.0333333333333</v>
      </c>
      <c r="E373" s="36">
        <v>952.96666666666658</v>
      </c>
      <c r="F373" s="36">
        <v>936.93333333333328</v>
      </c>
      <c r="G373" s="36">
        <v>924.86666666666656</v>
      </c>
      <c r="H373" s="36">
        <v>981.06666666666661</v>
      </c>
      <c r="I373" s="36">
        <v>993.13333333333321</v>
      </c>
      <c r="J373" s="36">
        <v>1009.1666666666666</v>
      </c>
      <c r="K373" s="31">
        <v>977.1</v>
      </c>
      <c r="L373" s="31">
        <v>949</v>
      </c>
      <c r="M373" s="31">
        <v>24.04776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181.52</v>
      </c>
      <c r="D374" s="36">
        <v>183.04</v>
      </c>
      <c r="E374" s="36">
        <v>178.98</v>
      </c>
      <c r="F374" s="36">
        <v>176.44</v>
      </c>
      <c r="G374" s="36">
        <v>172.38</v>
      </c>
      <c r="H374" s="36">
        <v>185.57999999999998</v>
      </c>
      <c r="I374" s="36">
        <v>189.64</v>
      </c>
      <c r="J374" s="36">
        <v>192.17999999999998</v>
      </c>
      <c r="K374" s="31">
        <v>187.1</v>
      </c>
      <c r="L374" s="31">
        <v>180.5</v>
      </c>
      <c r="M374" s="31">
        <v>36.260919999999999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1879.3</v>
      </c>
      <c r="D375" s="36">
        <v>1879.7333333333336</v>
      </c>
      <c r="E375" s="36">
        <v>1863.4666666666672</v>
      </c>
      <c r="F375" s="36">
        <v>1847.6333333333337</v>
      </c>
      <c r="G375" s="36">
        <v>1831.3666666666672</v>
      </c>
      <c r="H375" s="36">
        <v>1895.5666666666671</v>
      </c>
      <c r="I375" s="36">
        <v>1911.8333333333335</v>
      </c>
      <c r="J375" s="36">
        <v>1927.666666666667</v>
      </c>
      <c r="K375" s="31">
        <v>1896</v>
      </c>
      <c r="L375" s="31">
        <v>1863.9</v>
      </c>
      <c r="M375" s="31">
        <v>0.41564000000000001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6650.7</v>
      </c>
      <c r="D376" s="36">
        <v>6662.8833333333341</v>
      </c>
      <c r="E376" s="36">
        <v>6595.8166666666684</v>
      </c>
      <c r="F376" s="36">
        <v>6540.9333333333343</v>
      </c>
      <c r="G376" s="36">
        <v>6473.8666666666686</v>
      </c>
      <c r="H376" s="36">
        <v>6717.7666666666682</v>
      </c>
      <c r="I376" s="36">
        <v>6784.8333333333339</v>
      </c>
      <c r="J376" s="36">
        <v>6839.7166666666681</v>
      </c>
      <c r="K376" s="31">
        <v>6729.95</v>
      </c>
      <c r="L376" s="31">
        <v>6608</v>
      </c>
      <c r="M376" s="31">
        <v>1.1874899999999999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365.8</v>
      </c>
      <c r="D377" s="36">
        <v>367.73333333333335</v>
      </c>
      <c r="E377" s="36">
        <v>360.56666666666672</v>
      </c>
      <c r="F377" s="36">
        <v>355.33333333333337</v>
      </c>
      <c r="G377" s="36">
        <v>348.16666666666674</v>
      </c>
      <c r="H377" s="36">
        <v>372.9666666666667</v>
      </c>
      <c r="I377" s="36">
        <v>380.13333333333333</v>
      </c>
      <c r="J377" s="36">
        <v>385.36666666666667</v>
      </c>
      <c r="K377" s="31">
        <v>374.9</v>
      </c>
      <c r="L377" s="31">
        <v>362.5</v>
      </c>
      <c r="M377" s="31">
        <v>20.703009999999999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500.65</v>
      </c>
      <c r="D378" s="36">
        <v>501.51666666666665</v>
      </c>
      <c r="E378" s="36">
        <v>494.18333333333328</v>
      </c>
      <c r="F378" s="36">
        <v>487.71666666666664</v>
      </c>
      <c r="G378" s="36">
        <v>480.38333333333327</v>
      </c>
      <c r="H378" s="36">
        <v>507.98333333333329</v>
      </c>
      <c r="I378" s="36">
        <v>515.31666666666661</v>
      </c>
      <c r="J378" s="36">
        <v>521.7833333333333</v>
      </c>
      <c r="K378" s="31">
        <v>508.85</v>
      </c>
      <c r="L378" s="31">
        <v>495.05</v>
      </c>
      <c r="M378" s="31">
        <v>104.89233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346</v>
      </c>
      <c r="D379" s="36">
        <v>346.41666666666669</v>
      </c>
      <c r="E379" s="36">
        <v>343.88333333333338</v>
      </c>
      <c r="F379" s="36">
        <v>341.76666666666671</v>
      </c>
      <c r="G379" s="36">
        <v>339.23333333333341</v>
      </c>
      <c r="H379" s="36">
        <v>348.53333333333336</v>
      </c>
      <c r="I379" s="36">
        <v>351.06666666666666</v>
      </c>
      <c r="J379" s="36">
        <v>353.18333333333334</v>
      </c>
      <c r="K379" s="31">
        <v>348.95</v>
      </c>
      <c r="L379" s="31">
        <v>344.3</v>
      </c>
      <c r="M379" s="31">
        <v>87.206100000000006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672.05</v>
      </c>
      <c r="D380" s="36">
        <v>673.35</v>
      </c>
      <c r="E380" s="36">
        <v>664.7</v>
      </c>
      <c r="F380" s="36">
        <v>657.35</v>
      </c>
      <c r="G380" s="36">
        <v>648.70000000000005</v>
      </c>
      <c r="H380" s="36">
        <v>680.7</v>
      </c>
      <c r="I380" s="36">
        <v>689.34999999999991</v>
      </c>
      <c r="J380" s="36">
        <v>696.7</v>
      </c>
      <c r="K380" s="31">
        <v>682</v>
      </c>
      <c r="L380" s="31">
        <v>666</v>
      </c>
      <c r="M380" s="31">
        <v>2.8571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1718.15</v>
      </c>
      <c r="D381" s="36">
        <v>1703.25</v>
      </c>
      <c r="E381" s="36">
        <v>1681.5</v>
      </c>
      <c r="F381" s="36">
        <v>1644.85</v>
      </c>
      <c r="G381" s="36">
        <v>1623.1</v>
      </c>
      <c r="H381" s="36">
        <v>1739.9</v>
      </c>
      <c r="I381" s="36">
        <v>1761.65</v>
      </c>
      <c r="J381" s="36">
        <v>1798.3000000000002</v>
      </c>
      <c r="K381" s="31">
        <v>1725</v>
      </c>
      <c r="L381" s="31">
        <v>1666.6</v>
      </c>
      <c r="M381" s="31">
        <v>6.6285299999999996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594.65</v>
      </c>
      <c r="D382" s="36">
        <v>601.81666666666661</v>
      </c>
      <c r="E382" s="36">
        <v>585.83333333333326</v>
      </c>
      <c r="F382" s="36">
        <v>577.01666666666665</v>
      </c>
      <c r="G382" s="36">
        <v>561.0333333333333</v>
      </c>
      <c r="H382" s="36">
        <v>610.63333333333321</v>
      </c>
      <c r="I382" s="36">
        <v>626.61666666666656</v>
      </c>
      <c r="J382" s="36">
        <v>635.43333333333317</v>
      </c>
      <c r="K382" s="31">
        <v>617.79999999999995</v>
      </c>
      <c r="L382" s="31">
        <v>593</v>
      </c>
      <c r="M382" s="31">
        <v>1.2372700000000001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165.95</v>
      </c>
      <c r="D383" s="36">
        <v>163.36666666666667</v>
      </c>
      <c r="E383" s="36">
        <v>156.73333333333335</v>
      </c>
      <c r="F383" s="36">
        <v>147.51666666666668</v>
      </c>
      <c r="G383" s="36">
        <v>140.88333333333335</v>
      </c>
      <c r="H383" s="36">
        <v>172.58333333333334</v>
      </c>
      <c r="I383" s="36">
        <v>179.21666666666667</v>
      </c>
      <c r="J383" s="36">
        <v>188.43333333333334</v>
      </c>
      <c r="K383" s="31">
        <v>170</v>
      </c>
      <c r="L383" s="31">
        <v>154.15</v>
      </c>
      <c r="M383" s="31">
        <v>14.372299999999999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17017.849999999999</v>
      </c>
      <c r="D384" s="36">
        <v>17102.95</v>
      </c>
      <c r="E384" s="36">
        <v>16914.900000000001</v>
      </c>
      <c r="F384" s="36">
        <v>16811.95</v>
      </c>
      <c r="G384" s="36">
        <v>16623.900000000001</v>
      </c>
      <c r="H384" s="36">
        <v>17205.900000000001</v>
      </c>
      <c r="I384" s="36">
        <v>17393.949999999997</v>
      </c>
      <c r="J384" s="36">
        <v>17496.900000000001</v>
      </c>
      <c r="K384" s="31">
        <v>17291</v>
      </c>
      <c r="L384" s="31">
        <v>17000</v>
      </c>
      <c r="M384" s="31">
        <v>2.316E-2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115.27</v>
      </c>
      <c r="D385" s="36">
        <v>115.20333333333333</v>
      </c>
      <c r="E385" s="36">
        <v>113.91666666666667</v>
      </c>
      <c r="F385" s="36">
        <v>112.56333333333333</v>
      </c>
      <c r="G385" s="36">
        <v>111.27666666666667</v>
      </c>
      <c r="H385" s="36">
        <v>116.55666666666667</v>
      </c>
      <c r="I385" s="36">
        <v>117.84333333333333</v>
      </c>
      <c r="J385" s="36">
        <v>119.19666666666667</v>
      </c>
      <c r="K385" s="31">
        <v>116.49</v>
      </c>
      <c r="L385" s="31">
        <v>113.85</v>
      </c>
      <c r="M385" s="31">
        <v>221.49553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706.8</v>
      </c>
      <c r="D386" s="36">
        <v>700.06666666666661</v>
      </c>
      <c r="E386" s="36">
        <v>685.13333333333321</v>
      </c>
      <c r="F386" s="36">
        <v>663.46666666666658</v>
      </c>
      <c r="G386" s="36">
        <v>648.53333333333319</v>
      </c>
      <c r="H386" s="36">
        <v>721.73333333333323</v>
      </c>
      <c r="I386" s="36">
        <v>736.66666666666663</v>
      </c>
      <c r="J386" s="36">
        <v>758.33333333333326</v>
      </c>
      <c r="K386" s="31">
        <v>715</v>
      </c>
      <c r="L386" s="31">
        <v>678.4</v>
      </c>
      <c r="M386" s="31">
        <v>4.0538999999999996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1643.95</v>
      </c>
      <c r="D387" s="36">
        <v>1653.5</v>
      </c>
      <c r="E387" s="36">
        <v>1615.45</v>
      </c>
      <c r="F387" s="36">
        <v>1586.95</v>
      </c>
      <c r="G387" s="36">
        <v>1548.9</v>
      </c>
      <c r="H387" s="36">
        <v>1682</v>
      </c>
      <c r="I387" s="36">
        <v>1720.0500000000002</v>
      </c>
      <c r="J387" s="36">
        <v>1748.55</v>
      </c>
      <c r="K387" s="31">
        <v>1691.55</v>
      </c>
      <c r="L387" s="31">
        <v>1625</v>
      </c>
      <c r="M387" s="31">
        <v>1.7148300000000001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216.85</v>
      </c>
      <c r="D388" s="36">
        <v>217.21666666666667</v>
      </c>
      <c r="E388" s="36">
        <v>215.28333333333333</v>
      </c>
      <c r="F388" s="36">
        <v>213.71666666666667</v>
      </c>
      <c r="G388" s="36">
        <v>211.78333333333333</v>
      </c>
      <c r="H388" s="36">
        <v>218.78333333333333</v>
      </c>
      <c r="I388" s="36">
        <v>220.71666666666667</v>
      </c>
      <c r="J388" s="36">
        <v>222.28333333333333</v>
      </c>
      <c r="K388" s="31">
        <v>219.15</v>
      </c>
      <c r="L388" s="31">
        <v>215.65</v>
      </c>
      <c r="M388" s="31">
        <v>31.553439999999998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586.9</v>
      </c>
      <c r="D389" s="36">
        <v>588.5</v>
      </c>
      <c r="E389" s="36">
        <v>583.5</v>
      </c>
      <c r="F389" s="36">
        <v>580.1</v>
      </c>
      <c r="G389" s="36">
        <v>575.1</v>
      </c>
      <c r="H389" s="36">
        <v>591.9</v>
      </c>
      <c r="I389" s="36">
        <v>596.9</v>
      </c>
      <c r="J389" s="36">
        <v>600.29999999999995</v>
      </c>
      <c r="K389" s="31">
        <v>593.5</v>
      </c>
      <c r="L389" s="31">
        <v>585.1</v>
      </c>
      <c r="M389" s="31">
        <v>66.044830000000005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597.65</v>
      </c>
      <c r="D390" s="36">
        <v>597.25</v>
      </c>
      <c r="E390" s="36">
        <v>590.35</v>
      </c>
      <c r="F390" s="36">
        <v>583.05000000000007</v>
      </c>
      <c r="G390" s="36">
        <v>576.15000000000009</v>
      </c>
      <c r="H390" s="36">
        <v>604.54999999999995</v>
      </c>
      <c r="I390" s="36">
        <v>611.45000000000005</v>
      </c>
      <c r="J390" s="36">
        <v>618.74999999999989</v>
      </c>
      <c r="K390" s="31">
        <v>604.15</v>
      </c>
      <c r="L390" s="31">
        <v>589.95000000000005</v>
      </c>
      <c r="M390" s="31">
        <v>1.08239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685.15</v>
      </c>
      <c r="D391" s="36">
        <v>687.38333333333333</v>
      </c>
      <c r="E391" s="36">
        <v>679.76666666666665</v>
      </c>
      <c r="F391" s="36">
        <v>674.38333333333333</v>
      </c>
      <c r="G391" s="36">
        <v>666.76666666666665</v>
      </c>
      <c r="H391" s="36">
        <v>692.76666666666665</v>
      </c>
      <c r="I391" s="36">
        <v>700.38333333333321</v>
      </c>
      <c r="J391" s="36">
        <v>705.76666666666665</v>
      </c>
      <c r="K391" s="31">
        <v>695</v>
      </c>
      <c r="L391" s="31">
        <v>682</v>
      </c>
      <c r="M391" s="31">
        <v>6.4243600000000001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1694.5</v>
      </c>
      <c r="D392" s="36">
        <v>1690.4666666666665</v>
      </c>
      <c r="E392" s="36">
        <v>1672.0333333333328</v>
      </c>
      <c r="F392" s="36">
        <v>1649.5666666666664</v>
      </c>
      <c r="G392" s="36">
        <v>1631.1333333333328</v>
      </c>
      <c r="H392" s="36">
        <v>1712.9333333333329</v>
      </c>
      <c r="I392" s="36">
        <v>1731.3666666666668</v>
      </c>
      <c r="J392" s="36">
        <v>1753.833333333333</v>
      </c>
      <c r="K392" s="31">
        <v>1708.9</v>
      </c>
      <c r="L392" s="31">
        <v>1668</v>
      </c>
      <c r="M392" s="31">
        <v>2.08392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518.15</v>
      </c>
      <c r="D393" s="36">
        <v>523.38333333333333</v>
      </c>
      <c r="E393" s="36">
        <v>508.76666666666665</v>
      </c>
      <c r="F393" s="36">
        <v>499.38333333333333</v>
      </c>
      <c r="G393" s="36">
        <v>484.76666666666665</v>
      </c>
      <c r="H393" s="36">
        <v>532.76666666666665</v>
      </c>
      <c r="I393" s="36">
        <v>547.38333333333321</v>
      </c>
      <c r="J393" s="36">
        <v>556.76666666666665</v>
      </c>
      <c r="K393" s="31">
        <v>538</v>
      </c>
      <c r="L393" s="31">
        <v>514</v>
      </c>
      <c r="M393" s="31">
        <v>237.73688999999999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469.45</v>
      </c>
      <c r="D394" s="36">
        <v>466.01666666666671</v>
      </c>
      <c r="E394" s="36">
        <v>460.03333333333342</v>
      </c>
      <c r="F394" s="36">
        <v>450.61666666666673</v>
      </c>
      <c r="G394" s="36">
        <v>444.63333333333344</v>
      </c>
      <c r="H394" s="36">
        <v>475.43333333333339</v>
      </c>
      <c r="I394" s="36">
        <v>481.41666666666663</v>
      </c>
      <c r="J394" s="36">
        <v>490.83333333333337</v>
      </c>
      <c r="K394" s="31">
        <v>472</v>
      </c>
      <c r="L394" s="31">
        <v>456.6</v>
      </c>
      <c r="M394" s="31">
        <v>32.203769999999999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1227.05</v>
      </c>
      <c r="D395" s="36">
        <v>1223.9833333333333</v>
      </c>
      <c r="E395" s="36">
        <v>1213.9166666666667</v>
      </c>
      <c r="F395" s="36">
        <v>1200.7833333333333</v>
      </c>
      <c r="G395" s="36">
        <v>1190.7166666666667</v>
      </c>
      <c r="H395" s="36">
        <v>1237.1166666666668</v>
      </c>
      <c r="I395" s="36">
        <v>1247.1833333333334</v>
      </c>
      <c r="J395" s="36">
        <v>1260.3166666666668</v>
      </c>
      <c r="K395" s="31">
        <v>1234.05</v>
      </c>
      <c r="L395" s="31">
        <v>1210.8499999999999</v>
      </c>
      <c r="M395" s="31">
        <v>0.92164000000000001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294.64999999999998</v>
      </c>
      <c r="D396" s="36">
        <v>295.63333333333338</v>
      </c>
      <c r="E396" s="36">
        <v>292.71666666666675</v>
      </c>
      <c r="F396" s="36">
        <v>290.78333333333336</v>
      </c>
      <c r="G396" s="36">
        <v>287.86666666666673</v>
      </c>
      <c r="H396" s="36">
        <v>297.56666666666678</v>
      </c>
      <c r="I396" s="36">
        <v>300.48333333333341</v>
      </c>
      <c r="J396" s="36">
        <v>302.4166666666668</v>
      </c>
      <c r="K396" s="31">
        <v>298.55</v>
      </c>
      <c r="L396" s="31">
        <v>293.7</v>
      </c>
      <c r="M396" s="31">
        <v>2.0928900000000001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934.85</v>
      </c>
      <c r="D397" s="36">
        <v>935.2833333333333</v>
      </c>
      <c r="E397" s="36">
        <v>924.06666666666661</v>
      </c>
      <c r="F397" s="36">
        <v>913.2833333333333</v>
      </c>
      <c r="G397" s="36">
        <v>902.06666666666661</v>
      </c>
      <c r="H397" s="36">
        <v>946.06666666666661</v>
      </c>
      <c r="I397" s="36">
        <v>957.2833333333333</v>
      </c>
      <c r="J397" s="36">
        <v>968.06666666666661</v>
      </c>
      <c r="K397" s="31">
        <v>946.5</v>
      </c>
      <c r="L397" s="31">
        <v>924.5</v>
      </c>
      <c r="M397" s="31">
        <v>5.8643599999999996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203.3</v>
      </c>
      <c r="D398" s="36">
        <v>203.4666666666667</v>
      </c>
      <c r="E398" s="36">
        <v>200.53333333333339</v>
      </c>
      <c r="F398" s="36">
        <v>197.76666666666668</v>
      </c>
      <c r="G398" s="36">
        <v>194.83333333333337</v>
      </c>
      <c r="H398" s="36">
        <v>206.23333333333341</v>
      </c>
      <c r="I398" s="36">
        <v>209.16666666666669</v>
      </c>
      <c r="J398" s="36">
        <v>211.93333333333342</v>
      </c>
      <c r="K398" s="31">
        <v>206.4</v>
      </c>
      <c r="L398" s="31">
        <v>200.7</v>
      </c>
      <c r="M398" s="31">
        <v>44.574260000000002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3555.1</v>
      </c>
      <c r="D399" s="36">
        <v>3563.9499999999994</v>
      </c>
      <c r="E399" s="36">
        <v>3515.1999999999989</v>
      </c>
      <c r="F399" s="36">
        <v>3475.2999999999997</v>
      </c>
      <c r="G399" s="36">
        <v>3426.5499999999993</v>
      </c>
      <c r="H399" s="36">
        <v>3603.8499999999985</v>
      </c>
      <c r="I399" s="36">
        <v>3652.5999999999995</v>
      </c>
      <c r="J399" s="36">
        <v>3692.4999999999982</v>
      </c>
      <c r="K399" s="31">
        <v>3612.7</v>
      </c>
      <c r="L399" s="31">
        <v>3524.05</v>
      </c>
      <c r="M399" s="31">
        <v>0.90188000000000001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80.02</v>
      </c>
      <c r="D400" s="36">
        <v>79.649999999999991</v>
      </c>
      <c r="E400" s="36">
        <v>77.999999999999986</v>
      </c>
      <c r="F400" s="36">
        <v>75.97999999999999</v>
      </c>
      <c r="G400" s="36">
        <v>74.329999999999984</v>
      </c>
      <c r="H400" s="36">
        <v>81.669999999999987</v>
      </c>
      <c r="I400" s="36">
        <v>83.32</v>
      </c>
      <c r="J400" s="36">
        <v>85.339999999999989</v>
      </c>
      <c r="K400" s="31">
        <v>81.3</v>
      </c>
      <c r="L400" s="31">
        <v>77.63</v>
      </c>
      <c r="M400" s="31">
        <v>78.197000000000003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1919.5</v>
      </c>
      <c r="D401" s="36">
        <v>1929.3999999999999</v>
      </c>
      <c r="E401" s="36">
        <v>1905.0999999999997</v>
      </c>
      <c r="F401" s="36">
        <v>1890.6999999999998</v>
      </c>
      <c r="G401" s="36">
        <v>1866.3999999999996</v>
      </c>
      <c r="H401" s="36">
        <v>1943.7999999999997</v>
      </c>
      <c r="I401" s="36">
        <v>1968.1</v>
      </c>
      <c r="J401" s="36">
        <v>1982.4999999999998</v>
      </c>
      <c r="K401" s="31">
        <v>1953.7</v>
      </c>
      <c r="L401" s="31">
        <v>1915</v>
      </c>
      <c r="M401" s="31">
        <v>5.5380500000000001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190.15</v>
      </c>
      <c r="D402" s="36">
        <v>190.1</v>
      </c>
      <c r="E402" s="36">
        <v>188.7</v>
      </c>
      <c r="F402" s="36">
        <v>187.25</v>
      </c>
      <c r="G402" s="36">
        <v>185.85</v>
      </c>
      <c r="H402" s="36">
        <v>191.54999999999998</v>
      </c>
      <c r="I402" s="36">
        <v>192.95000000000002</v>
      </c>
      <c r="J402" s="36">
        <v>194.39999999999998</v>
      </c>
      <c r="K402" s="31">
        <v>191.5</v>
      </c>
      <c r="L402" s="31">
        <v>188.65</v>
      </c>
      <c r="M402" s="31">
        <v>7.9301300000000001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2948.6</v>
      </c>
      <c r="D403" s="36">
        <v>2937.8666666666668</v>
      </c>
      <c r="E403" s="36">
        <v>2922.7333333333336</v>
      </c>
      <c r="F403" s="36">
        <v>2896.8666666666668</v>
      </c>
      <c r="G403" s="36">
        <v>2881.7333333333336</v>
      </c>
      <c r="H403" s="36">
        <v>2963.7333333333336</v>
      </c>
      <c r="I403" s="36">
        <v>2978.8666666666668</v>
      </c>
      <c r="J403" s="36">
        <v>3004.7333333333336</v>
      </c>
      <c r="K403" s="31">
        <v>2953</v>
      </c>
      <c r="L403" s="31">
        <v>2912</v>
      </c>
      <c r="M403" s="31">
        <v>31.24888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106.6</v>
      </c>
      <c r="D404" s="36">
        <v>106.97666666666667</v>
      </c>
      <c r="E404" s="36">
        <v>105.43333333333335</v>
      </c>
      <c r="F404" s="36">
        <v>104.26666666666668</v>
      </c>
      <c r="G404" s="36">
        <v>102.72333333333336</v>
      </c>
      <c r="H404" s="36">
        <v>108.14333333333335</v>
      </c>
      <c r="I404" s="36">
        <v>109.68666666666667</v>
      </c>
      <c r="J404" s="36">
        <v>110.85333333333334</v>
      </c>
      <c r="K404" s="31">
        <v>108.52</v>
      </c>
      <c r="L404" s="31">
        <v>105.81</v>
      </c>
      <c r="M404" s="31">
        <v>17.720179999999999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1592.45</v>
      </c>
      <c r="D405" s="36">
        <v>1607.7666666666667</v>
      </c>
      <c r="E405" s="36">
        <v>1565.7333333333333</v>
      </c>
      <c r="F405" s="36">
        <v>1539.0166666666667</v>
      </c>
      <c r="G405" s="36">
        <v>1496.9833333333333</v>
      </c>
      <c r="H405" s="36">
        <v>1634.4833333333333</v>
      </c>
      <c r="I405" s="36">
        <v>1676.5166666666667</v>
      </c>
      <c r="J405" s="36">
        <v>1703.2333333333333</v>
      </c>
      <c r="K405" s="31">
        <v>1649.8</v>
      </c>
      <c r="L405" s="31">
        <v>1581.05</v>
      </c>
      <c r="M405" s="31">
        <v>1.6457299999999999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81.27</v>
      </c>
      <c r="D406" s="36">
        <v>81.433333333333323</v>
      </c>
      <c r="E406" s="36">
        <v>80.866666666666646</v>
      </c>
      <c r="F406" s="36">
        <v>80.463333333333324</v>
      </c>
      <c r="G406" s="36">
        <v>79.896666666666647</v>
      </c>
      <c r="H406" s="36">
        <v>81.836666666666645</v>
      </c>
      <c r="I406" s="36">
        <v>82.403333333333336</v>
      </c>
      <c r="J406" s="36">
        <v>82.806666666666644</v>
      </c>
      <c r="K406" s="31">
        <v>82</v>
      </c>
      <c r="L406" s="31">
        <v>81.03</v>
      </c>
      <c r="M406" s="31">
        <v>6.2312599999999998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709.8</v>
      </c>
      <c r="D407" s="36">
        <v>713.41666666666663</v>
      </c>
      <c r="E407" s="36">
        <v>704.88333333333321</v>
      </c>
      <c r="F407" s="36">
        <v>699.96666666666658</v>
      </c>
      <c r="G407" s="36">
        <v>691.43333333333317</v>
      </c>
      <c r="H407" s="36">
        <v>718.33333333333326</v>
      </c>
      <c r="I407" s="36">
        <v>726.86666666666679</v>
      </c>
      <c r="J407" s="36">
        <v>731.7833333333333</v>
      </c>
      <c r="K407" s="31">
        <v>721.95</v>
      </c>
      <c r="L407" s="31">
        <v>708.5</v>
      </c>
      <c r="M407" s="31">
        <v>6.9816799999999999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1725.1</v>
      </c>
      <c r="D408" s="36">
        <v>1722.1666666666667</v>
      </c>
      <c r="E408" s="36">
        <v>1710.9333333333334</v>
      </c>
      <c r="F408" s="36">
        <v>1696.7666666666667</v>
      </c>
      <c r="G408" s="36">
        <v>1685.5333333333333</v>
      </c>
      <c r="H408" s="36">
        <v>1736.3333333333335</v>
      </c>
      <c r="I408" s="36">
        <v>1747.5666666666666</v>
      </c>
      <c r="J408" s="36">
        <v>1761.7333333333336</v>
      </c>
      <c r="K408" s="31">
        <v>1733.4</v>
      </c>
      <c r="L408" s="31">
        <v>1708</v>
      </c>
      <c r="M408" s="31">
        <v>8.0489300000000004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139.32</v>
      </c>
      <c r="D409" s="36">
        <v>140.19</v>
      </c>
      <c r="E409" s="36">
        <v>137.63</v>
      </c>
      <c r="F409" s="36">
        <v>135.94</v>
      </c>
      <c r="G409" s="36">
        <v>133.38</v>
      </c>
      <c r="H409" s="36">
        <v>141.88</v>
      </c>
      <c r="I409" s="36">
        <v>144.44</v>
      </c>
      <c r="J409" s="36">
        <v>146.13</v>
      </c>
      <c r="K409" s="31">
        <v>142.75</v>
      </c>
      <c r="L409" s="31">
        <v>138.5</v>
      </c>
      <c r="M409" s="31">
        <v>88.617699999999999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5413.05</v>
      </c>
      <c r="D410" s="36">
        <v>5428.6833333333334</v>
      </c>
      <c r="E410" s="36">
        <v>5369.3666666666668</v>
      </c>
      <c r="F410" s="36">
        <v>5325.6833333333334</v>
      </c>
      <c r="G410" s="36">
        <v>5266.3666666666668</v>
      </c>
      <c r="H410" s="36">
        <v>5472.3666666666668</v>
      </c>
      <c r="I410" s="36">
        <v>5531.6833333333343</v>
      </c>
      <c r="J410" s="36">
        <v>5575.3666666666668</v>
      </c>
      <c r="K410" s="31">
        <v>5488</v>
      </c>
      <c r="L410" s="31">
        <v>5385</v>
      </c>
      <c r="M410" s="31">
        <v>0.15009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2553.65</v>
      </c>
      <c r="D411" s="36">
        <v>2563.8833333333332</v>
      </c>
      <c r="E411" s="36">
        <v>2527.7666666666664</v>
      </c>
      <c r="F411" s="36">
        <v>2501.8833333333332</v>
      </c>
      <c r="G411" s="36">
        <v>2465.7666666666664</v>
      </c>
      <c r="H411" s="36">
        <v>2589.7666666666664</v>
      </c>
      <c r="I411" s="36">
        <v>2625.8833333333332</v>
      </c>
      <c r="J411" s="36">
        <v>2651.7666666666664</v>
      </c>
      <c r="K411" s="31">
        <v>2600</v>
      </c>
      <c r="L411" s="31">
        <v>2538</v>
      </c>
      <c r="M411" s="31">
        <v>2.4318200000000001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2307.9499999999998</v>
      </c>
      <c r="D412" s="36">
        <v>2318.3166666666666</v>
      </c>
      <c r="E412" s="36">
        <v>2271.6333333333332</v>
      </c>
      <c r="F412" s="36">
        <v>2235.3166666666666</v>
      </c>
      <c r="G412" s="36">
        <v>2188.6333333333332</v>
      </c>
      <c r="H412" s="36">
        <v>2354.6333333333332</v>
      </c>
      <c r="I412" s="36">
        <v>2401.3166666666666</v>
      </c>
      <c r="J412" s="36">
        <v>2437.6333333333332</v>
      </c>
      <c r="K412" s="31">
        <v>2365</v>
      </c>
      <c r="L412" s="31">
        <v>2282</v>
      </c>
      <c r="M412" s="31">
        <v>2.6507100000000001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187.74</v>
      </c>
      <c r="D413" s="36">
        <v>186.93333333333331</v>
      </c>
      <c r="E413" s="36">
        <v>185.11666666666662</v>
      </c>
      <c r="F413" s="36">
        <v>182.49333333333331</v>
      </c>
      <c r="G413" s="36">
        <v>180.67666666666662</v>
      </c>
      <c r="H413" s="36">
        <v>189.55666666666662</v>
      </c>
      <c r="I413" s="36">
        <v>191.37333333333328</v>
      </c>
      <c r="J413" s="36">
        <v>193.99666666666661</v>
      </c>
      <c r="K413" s="31">
        <v>188.75</v>
      </c>
      <c r="L413" s="31">
        <v>184.31</v>
      </c>
      <c r="M413" s="31">
        <v>132.55203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6603.1</v>
      </c>
      <c r="D414" s="36">
        <v>6596.3666666666659</v>
      </c>
      <c r="E414" s="36">
        <v>6526.7333333333318</v>
      </c>
      <c r="F414" s="36">
        <v>6450.3666666666659</v>
      </c>
      <c r="G414" s="36">
        <v>6380.7333333333318</v>
      </c>
      <c r="H414" s="36">
        <v>6672.7333333333318</v>
      </c>
      <c r="I414" s="36">
        <v>6742.366666666665</v>
      </c>
      <c r="J414" s="36">
        <v>6818.7333333333318</v>
      </c>
      <c r="K414" s="31">
        <v>6666</v>
      </c>
      <c r="L414" s="31">
        <v>6520</v>
      </c>
      <c r="M414" s="31">
        <v>5.1339999999999997E-2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1590.6</v>
      </c>
      <c r="D415" s="36">
        <v>1596.8500000000001</v>
      </c>
      <c r="E415" s="36">
        <v>1568.7500000000002</v>
      </c>
      <c r="F415" s="36">
        <v>1546.9</v>
      </c>
      <c r="G415" s="36">
        <v>1518.8000000000002</v>
      </c>
      <c r="H415" s="36">
        <v>1618.7000000000003</v>
      </c>
      <c r="I415" s="36">
        <v>1646.8000000000002</v>
      </c>
      <c r="J415" s="36">
        <v>1668.6500000000003</v>
      </c>
      <c r="K415" s="31">
        <v>1624.95</v>
      </c>
      <c r="L415" s="31">
        <v>1575</v>
      </c>
      <c r="M415" s="31">
        <v>1.3598600000000001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480</v>
      </c>
      <c r="D416" s="36">
        <v>485.66666666666669</v>
      </c>
      <c r="E416" s="36">
        <v>471.33333333333337</v>
      </c>
      <c r="F416" s="36">
        <v>462.66666666666669</v>
      </c>
      <c r="G416" s="36">
        <v>448.33333333333337</v>
      </c>
      <c r="H416" s="36">
        <v>494.33333333333337</v>
      </c>
      <c r="I416" s="36">
        <v>508.66666666666674</v>
      </c>
      <c r="J416" s="36">
        <v>517.33333333333337</v>
      </c>
      <c r="K416" s="31">
        <v>500</v>
      </c>
      <c r="L416" s="31">
        <v>477</v>
      </c>
      <c r="M416" s="31">
        <v>2.40198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3960.7</v>
      </c>
      <c r="D417" s="36">
        <v>3941.1833333333329</v>
      </c>
      <c r="E417" s="36">
        <v>3892.1166666666659</v>
      </c>
      <c r="F417" s="36">
        <v>3823.5333333333328</v>
      </c>
      <c r="G417" s="36">
        <v>3774.4666666666658</v>
      </c>
      <c r="H417" s="36">
        <v>4009.766666666666</v>
      </c>
      <c r="I417" s="36">
        <v>4058.8333333333326</v>
      </c>
      <c r="J417" s="36">
        <v>4127.4166666666661</v>
      </c>
      <c r="K417" s="31">
        <v>3990.25</v>
      </c>
      <c r="L417" s="31">
        <v>3872.6</v>
      </c>
      <c r="M417" s="31">
        <v>0.86094999999999999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833.6</v>
      </c>
      <c r="D418" s="36">
        <v>837.86666666666667</v>
      </c>
      <c r="E418" s="36">
        <v>822.73333333333335</v>
      </c>
      <c r="F418" s="36">
        <v>811.86666666666667</v>
      </c>
      <c r="G418" s="36">
        <v>796.73333333333335</v>
      </c>
      <c r="H418" s="36">
        <v>848.73333333333335</v>
      </c>
      <c r="I418" s="36">
        <v>863.86666666666679</v>
      </c>
      <c r="J418" s="36">
        <v>874.73333333333335</v>
      </c>
      <c r="K418" s="31">
        <v>853</v>
      </c>
      <c r="L418" s="31">
        <v>827</v>
      </c>
      <c r="M418" s="31">
        <v>2.8250000000000002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24296.6</v>
      </c>
      <c r="D419" s="36">
        <v>24240.533333333336</v>
      </c>
      <c r="E419" s="36">
        <v>23906.066666666673</v>
      </c>
      <c r="F419" s="36">
        <v>23515.533333333336</v>
      </c>
      <c r="G419" s="36">
        <v>23181.066666666673</v>
      </c>
      <c r="H419" s="36">
        <v>24631.066666666673</v>
      </c>
      <c r="I419" s="36">
        <v>24965.53333333334</v>
      </c>
      <c r="J419" s="36">
        <v>25356.066666666673</v>
      </c>
      <c r="K419" s="31">
        <v>24575</v>
      </c>
      <c r="L419" s="31">
        <v>23850</v>
      </c>
      <c r="M419" s="31">
        <v>1.00935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46.25</v>
      </c>
      <c r="D420" s="36">
        <v>46.34</v>
      </c>
      <c r="E420" s="36">
        <v>46.010000000000005</v>
      </c>
      <c r="F420" s="36">
        <v>45.77</v>
      </c>
      <c r="G420" s="36">
        <v>45.440000000000005</v>
      </c>
      <c r="H420" s="36">
        <v>46.580000000000005</v>
      </c>
      <c r="I420" s="36">
        <v>46.910000000000004</v>
      </c>
      <c r="J420" s="36">
        <v>47.150000000000006</v>
      </c>
      <c r="K420" s="31">
        <v>46.67</v>
      </c>
      <c r="L420" s="31">
        <v>46.1</v>
      </c>
      <c r="M420" s="31">
        <v>65.590379999999996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2958.1</v>
      </c>
      <c r="D421" s="36">
        <v>2937.1833333333329</v>
      </c>
      <c r="E421" s="36">
        <v>2901.016666666666</v>
      </c>
      <c r="F421" s="36">
        <v>2843.9333333333329</v>
      </c>
      <c r="G421" s="36">
        <v>2807.766666666666</v>
      </c>
      <c r="H421" s="36">
        <v>2994.266666666666</v>
      </c>
      <c r="I421" s="36">
        <v>3030.4333333333329</v>
      </c>
      <c r="J421" s="36">
        <v>3087.516666666666</v>
      </c>
      <c r="K421" s="31">
        <v>2973.35</v>
      </c>
      <c r="L421" s="31">
        <v>2880.1</v>
      </c>
      <c r="M421" s="31">
        <v>9.1375499999999992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744.45</v>
      </c>
      <c r="D422" s="36">
        <v>743.76666666666677</v>
      </c>
      <c r="E422" s="36">
        <v>723.03333333333353</v>
      </c>
      <c r="F422" s="36">
        <v>701.61666666666679</v>
      </c>
      <c r="G422" s="36">
        <v>680.88333333333355</v>
      </c>
      <c r="H422" s="36">
        <v>765.18333333333351</v>
      </c>
      <c r="I422" s="36">
        <v>785.91666666666686</v>
      </c>
      <c r="J422" s="36">
        <v>807.33333333333348</v>
      </c>
      <c r="K422" s="31">
        <v>764.5</v>
      </c>
      <c r="L422" s="31">
        <v>722.35</v>
      </c>
      <c r="M422" s="31">
        <v>29.363980000000002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6889.5</v>
      </c>
      <c r="D423" s="36">
        <v>6858.5999999999995</v>
      </c>
      <c r="E423" s="36">
        <v>6801.9499999999989</v>
      </c>
      <c r="F423" s="36">
        <v>6714.4</v>
      </c>
      <c r="G423" s="36">
        <v>6657.7499999999991</v>
      </c>
      <c r="H423" s="36">
        <v>6946.1499999999987</v>
      </c>
      <c r="I423" s="36">
        <v>7002.7999999999984</v>
      </c>
      <c r="J423" s="36">
        <v>7090.3499999999985</v>
      </c>
      <c r="K423" s="31">
        <v>6915.25</v>
      </c>
      <c r="L423" s="31">
        <v>6771.05</v>
      </c>
      <c r="M423" s="31">
        <v>7.2579500000000001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1414.85</v>
      </c>
      <c r="D424" s="36">
        <v>1414.7166666666665</v>
      </c>
      <c r="E424" s="36">
        <v>1401.4333333333329</v>
      </c>
      <c r="F424" s="36">
        <v>1388.0166666666664</v>
      </c>
      <c r="G424" s="36">
        <v>1374.7333333333329</v>
      </c>
      <c r="H424" s="36">
        <v>1428.133333333333</v>
      </c>
      <c r="I424" s="36">
        <v>1441.4166666666663</v>
      </c>
      <c r="J424" s="36">
        <v>1454.833333333333</v>
      </c>
      <c r="K424" s="31">
        <v>1428</v>
      </c>
      <c r="L424" s="31">
        <v>1401.3</v>
      </c>
      <c r="M424" s="31">
        <v>4.6803499999999998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1708.4</v>
      </c>
      <c r="D425" s="36">
        <v>1717.7666666666667</v>
      </c>
      <c r="E425" s="36">
        <v>1660.6333333333332</v>
      </c>
      <c r="F425" s="36">
        <v>1612.8666666666666</v>
      </c>
      <c r="G425" s="36">
        <v>1555.7333333333331</v>
      </c>
      <c r="H425" s="36">
        <v>1765.5333333333333</v>
      </c>
      <c r="I425" s="36">
        <v>1822.666666666667</v>
      </c>
      <c r="J425" s="36">
        <v>1870.4333333333334</v>
      </c>
      <c r="K425" s="31">
        <v>1774.9</v>
      </c>
      <c r="L425" s="31">
        <v>1670</v>
      </c>
      <c r="M425" s="31">
        <v>3.4397199999999999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10333.6</v>
      </c>
      <c r="D426" s="36">
        <v>10351.883333333333</v>
      </c>
      <c r="E426" s="36">
        <v>10259.766666666666</v>
      </c>
      <c r="F426" s="36">
        <v>10185.933333333332</v>
      </c>
      <c r="G426" s="36">
        <v>10093.816666666666</v>
      </c>
      <c r="H426" s="36">
        <v>10425.716666666667</v>
      </c>
      <c r="I426" s="36">
        <v>10517.833333333332</v>
      </c>
      <c r="J426" s="36">
        <v>10591.666666666668</v>
      </c>
      <c r="K426" s="31">
        <v>10444</v>
      </c>
      <c r="L426" s="31">
        <v>10278.049999999999</v>
      </c>
      <c r="M426" s="31">
        <v>0.29541000000000001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678.8</v>
      </c>
      <c r="D427" s="36">
        <v>676.68333333333328</v>
      </c>
      <c r="E427" s="36">
        <v>664.36666666666656</v>
      </c>
      <c r="F427" s="36">
        <v>649.93333333333328</v>
      </c>
      <c r="G427" s="36">
        <v>637.61666666666656</v>
      </c>
      <c r="H427" s="36">
        <v>691.11666666666656</v>
      </c>
      <c r="I427" s="36">
        <v>703.43333333333339</v>
      </c>
      <c r="J427" s="36">
        <v>717.86666666666656</v>
      </c>
      <c r="K427" s="31">
        <v>689</v>
      </c>
      <c r="L427" s="31">
        <v>662.25</v>
      </c>
      <c r="M427" s="31">
        <v>20.764320000000001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601.6</v>
      </c>
      <c r="D428" s="36">
        <v>610.20000000000005</v>
      </c>
      <c r="E428" s="36">
        <v>587.45000000000005</v>
      </c>
      <c r="F428" s="36">
        <v>573.29999999999995</v>
      </c>
      <c r="G428" s="36">
        <v>550.54999999999995</v>
      </c>
      <c r="H428" s="36">
        <v>624.35000000000014</v>
      </c>
      <c r="I428" s="36">
        <v>647.10000000000014</v>
      </c>
      <c r="J428" s="36">
        <v>661.25000000000023</v>
      </c>
      <c r="K428" s="31">
        <v>632.95000000000005</v>
      </c>
      <c r="L428" s="31">
        <v>596.04999999999995</v>
      </c>
      <c r="M428" s="31">
        <v>9.6253799999999998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579.79999999999995</v>
      </c>
      <c r="D429" s="36">
        <v>584.44999999999993</v>
      </c>
      <c r="E429" s="36">
        <v>570.49999999999989</v>
      </c>
      <c r="F429" s="36">
        <v>561.19999999999993</v>
      </c>
      <c r="G429" s="36">
        <v>547.24999999999989</v>
      </c>
      <c r="H429" s="36">
        <v>593.74999999999989</v>
      </c>
      <c r="I429" s="36">
        <v>607.69999999999993</v>
      </c>
      <c r="J429" s="36">
        <v>616.99999999999989</v>
      </c>
      <c r="K429" s="31">
        <v>598.4</v>
      </c>
      <c r="L429" s="31">
        <v>575.15</v>
      </c>
      <c r="M429" s="31">
        <v>5.4723899999999999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824.3</v>
      </c>
      <c r="D430" s="36">
        <v>821.26666666666677</v>
      </c>
      <c r="E430" s="36">
        <v>812.58333333333348</v>
      </c>
      <c r="F430" s="36">
        <v>800.86666666666667</v>
      </c>
      <c r="G430" s="36">
        <v>792.18333333333339</v>
      </c>
      <c r="H430" s="36">
        <v>832.98333333333358</v>
      </c>
      <c r="I430" s="36">
        <v>841.66666666666674</v>
      </c>
      <c r="J430" s="36">
        <v>853.38333333333367</v>
      </c>
      <c r="K430" s="31">
        <v>829.95</v>
      </c>
      <c r="L430" s="31">
        <v>809.55</v>
      </c>
      <c r="M430" s="31">
        <v>153.20885000000001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129.35</v>
      </c>
      <c r="D431" s="36">
        <v>131.79999999999998</v>
      </c>
      <c r="E431" s="36">
        <v>126.43999999999997</v>
      </c>
      <c r="F431" s="36">
        <v>123.52999999999997</v>
      </c>
      <c r="G431" s="36">
        <v>118.16999999999996</v>
      </c>
      <c r="H431" s="36">
        <v>134.70999999999998</v>
      </c>
      <c r="I431" s="36">
        <v>140.07</v>
      </c>
      <c r="J431" s="36">
        <v>142.97999999999999</v>
      </c>
      <c r="K431" s="31">
        <v>137.16</v>
      </c>
      <c r="L431" s="31">
        <v>128.88999999999999</v>
      </c>
      <c r="M431" s="31">
        <v>762.87883999999997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673</v>
      </c>
      <c r="D432" s="36">
        <v>677</v>
      </c>
      <c r="E432" s="36">
        <v>666</v>
      </c>
      <c r="F432" s="36">
        <v>659</v>
      </c>
      <c r="G432" s="36">
        <v>648</v>
      </c>
      <c r="H432" s="36">
        <v>684</v>
      </c>
      <c r="I432" s="36">
        <v>695</v>
      </c>
      <c r="J432" s="36">
        <v>702</v>
      </c>
      <c r="K432" s="31">
        <v>688</v>
      </c>
      <c r="L432" s="31">
        <v>670</v>
      </c>
      <c r="M432" s="31">
        <v>7.4973299999999998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140.62</v>
      </c>
      <c r="D433" s="36">
        <v>141.80666666666667</v>
      </c>
      <c r="E433" s="36">
        <v>139.11333333333334</v>
      </c>
      <c r="F433" s="36">
        <v>137.60666666666668</v>
      </c>
      <c r="G433" s="36">
        <v>134.91333333333336</v>
      </c>
      <c r="H433" s="36">
        <v>143.31333333333333</v>
      </c>
      <c r="I433" s="36">
        <v>146.00666666666666</v>
      </c>
      <c r="J433" s="36">
        <v>147.51333333333332</v>
      </c>
      <c r="K433" s="31">
        <v>144.5</v>
      </c>
      <c r="L433" s="31">
        <v>140.30000000000001</v>
      </c>
      <c r="M433" s="31">
        <v>21.12106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516.4</v>
      </c>
      <c r="D434" s="36">
        <v>518.63333333333333</v>
      </c>
      <c r="E434" s="36">
        <v>509.86666666666667</v>
      </c>
      <c r="F434" s="36">
        <v>503.33333333333337</v>
      </c>
      <c r="G434" s="36">
        <v>494.56666666666672</v>
      </c>
      <c r="H434" s="36">
        <v>525.16666666666663</v>
      </c>
      <c r="I434" s="36">
        <v>533.93333333333328</v>
      </c>
      <c r="J434" s="36">
        <v>540.46666666666658</v>
      </c>
      <c r="K434" s="31">
        <v>527.4</v>
      </c>
      <c r="L434" s="31">
        <v>512.1</v>
      </c>
      <c r="M434" s="31">
        <v>5.84246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218.71</v>
      </c>
      <c r="D435" s="36">
        <v>218.60666666666665</v>
      </c>
      <c r="E435" s="36">
        <v>216.01333333333332</v>
      </c>
      <c r="F435" s="36">
        <v>213.31666666666666</v>
      </c>
      <c r="G435" s="36">
        <v>210.72333333333333</v>
      </c>
      <c r="H435" s="36">
        <v>221.30333333333331</v>
      </c>
      <c r="I435" s="36">
        <v>223.89666666666662</v>
      </c>
      <c r="J435" s="36">
        <v>226.59333333333331</v>
      </c>
      <c r="K435" s="31">
        <v>221.2</v>
      </c>
      <c r="L435" s="31">
        <v>215.91</v>
      </c>
      <c r="M435" s="31">
        <v>3.5948899999999999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1735.3</v>
      </c>
      <c r="D436" s="36">
        <v>1738.3833333333332</v>
      </c>
      <c r="E436" s="36">
        <v>1726.9666666666665</v>
      </c>
      <c r="F436" s="36">
        <v>1718.6333333333332</v>
      </c>
      <c r="G436" s="36">
        <v>1707.2166666666665</v>
      </c>
      <c r="H436" s="36">
        <v>1746.7166666666665</v>
      </c>
      <c r="I436" s="36">
        <v>1758.1333333333334</v>
      </c>
      <c r="J436" s="36">
        <v>1766.4666666666665</v>
      </c>
      <c r="K436" s="31">
        <v>1749.8</v>
      </c>
      <c r="L436" s="31">
        <v>1730.05</v>
      </c>
      <c r="M436" s="31">
        <v>7.5168299999999997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916.85</v>
      </c>
      <c r="D437" s="36">
        <v>907.2833333333333</v>
      </c>
      <c r="E437" s="36">
        <v>893.56666666666661</v>
      </c>
      <c r="F437" s="36">
        <v>870.2833333333333</v>
      </c>
      <c r="G437" s="36">
        <v>856.56666666666661</v>
      </c>
      <c r="H437" s="36">
        <v>930.56666666666661</v>
      </c>
      <c r="I437" s="36">
        <v>944.2833333333333</v>
      </c>
      <c r="J437" s="36">
        <v>967.56666666666661</v>
      </c>
      <c r="K437" s="31">
        <v>921</v>
      </c>
      <c r="L437" s="31">
        <v>884</v>
      </c>
      <c r="M437" s="31">
        <v>18.220289999999999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3809.3</v>
      </c>
      <c r="D438" s="36">
        <v>3812.2833333333333</v>
      </c>
      <c r="E438" s="36">
        <v>3759.6666666666665</v>
      </c>
      <c r="F438" s="36">
        <v>3710.0333333333333</v>
      </c>
      <c r="G438" s="36">
        <v>3657.4166666666665</v>
      </c>
      <c r="H438" s="36">
        <v>3861.9166666666665</v>
      </c>
      <c r="I438" s="36">
        <v>3914.5333333333333</v>
      </c>
      <c r="J438" s="36">
        <v>3964.1666666666665</v>
      </c>
      <c r="K438" s="31">
        <v>3864.9</v>
      </c>
      <c r="L438" s="31">
        <v>3762.65</v>
      </c>
      <c r="M438" s="31">
        <v>0.44622000000000001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1352.9</v>
      </c>
      <c r="D439" s="36">
        <v>1354.6166666666668</v>
      </c>
      <c r="E439" s="36">
        <v>1338.2833333333335</v>
      </c>
      <c r="F439" s="36">
        <v>1323.6666666666667</v>
      </c>
      <c r="G439" s="36">
        <v>1307.3333333333335</v>
      </c>
      <c r="H439" s="36">
        <v>1369.2333333333336</v>
      </c>
      <c r="I439" s="36">
        <v>1385.5666666666666</v>
      </c>
      <c r="J439" s="36">
        <v>1400.1833333333336</v>
      </c>
      <c r="K439" s="31">
        <v>1370.95</v>
      </c>
      <c r="L439" s="31">
        <v>1340</v>
      </c>
      <c r="M439" s="31">
        <v>1.02092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578.70000000000005</v>
      </c>
      <c r="D440" s="36">
        <v>577.98333333333346</v>
      </c>
      <c r="E440" s="36">
        <v>571.3666666666669</v>
      </c>
      <c r="F440" s="36">
        <v>564.03333333333342</v>
      </c>
      <c r="G440" s="36">
        <v>557.41666666666686</v>
      </c>
      <c r="H440" s="36">
        <v>585.31666666666695</v>
      </c>
      <c r="I440" s="36">
        <v>591.93333333333351</v>
      </c>
      <c r="J440" s="36">
        <v>599.26666666666699</v>
      </c>
      <c r="K440" s="31">
        <v>584.6</v>
      </c>
      <c r="L440" s="31">
        <v>570.65</v>
      </c>
      <c r="M440" s="31">
        <v>2.2327599999999999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5132.75</v>
      </c>
      <c r="D441" s="36">
        <v>5114.4333333333334</v>
      </c>
      <c r="E441" s="36">
        <v>5068.8666666666668</v>
      </c>
      <c r="F441" s="36">
        <v>5004.9833333333336</v>
      </c>
      <c r="G441" s="36">
        <v>4959.416666666667</v>
      </c>
      <c r="H441" s="36">
        <v>5178.3166666666666</v>
      </c>
      <c r="I441" s="36">
        <v>5223.8833333333341</v>
      </c>
      <c r="J441" s="36">
        <v>5287.7666666666664</v>
      </c>
      <c r="K441" s="31">
        <v>5160</v>
      </c>
      <c r="L441" s="31">
        <v>5050.55</v>
      </c>
      <c r="M441" s="31">
        <v>0.75002000000000002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972.55</v>
      </c>
      <c r="D442" s="36">
        <v>986</v>
      </c>
      <c r="E442" s="36">
        <v>952.9</v>
      </c>
      <c r="F442" s="36">
        <v>933.25</v>
      </c>
      <c r="G442" s="36">
        <v>900.15</v>
      </c>
      <c r="H442" s="36">
        <v>1005.65</v>
      </c>
      <c r="I442" s="36">
        <v>1038.75</v>
      </c>
      <c r="J442" s="36">
        <v>1058.4000000000001</v>
      </c>
      <c r="K442" s="31">
        <v>1019.1</v>
      </c>
      <c r="L442" s="31">
        <v>966.35</v>
      </c>
      <c r="M442" s="31">
        <v>4.1992599999999998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76.540000000000006</v>
      </c>
      <c r="D443" s="36">
        <v>75.366666666666674</v>
      </c>
      <c r="E443" s="36">
        <v>74.173333333333346</v>
      </c>
      <c r="F443" s="36">
        <v>71.806666666666672</v>
      </c>
      <c r="G443" s="36">
        <v>70.613333333333344</v>
      </c>
      <c r="H443" s="36">
        <v>77.733333333333348</v>
      </c>
      <c r="I443" s="36">
        <v>78.926666666666677</v>
      </c>
      <c r="J443" s="36">
        <v>81.293333333333351</v>
      </c>
      <c r="K443" s="31">
        <v>76.56</v>
      </c>
      <c r="L443" s="31">
        <v>73</v>
      </c>
      <c r="M443" s="31">
        <v>1426.11445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688.85</v>
      </c>
      <c r="D444" s="36">
        <v>692.35</v>
      </c>
      <c r="E444" s="36">
        <v>681.7</v>
      </c>
      <c r="F444" s="36">
        <v>674.55000000000007</v>
      </c>
      <c r="G444" s="36">
        <v>663.90000000000009</v>
      </c>
      <c r="H444" s="36">
        <v>699.5</v>
      </c>
      <c r="I444" s="36">
        <v>710.14999999999986</v>
      </c>
      <c r="J444" s="36">
        <v>717.3</v>
      </c>
      <c r="K444" s="31">
        <v>703</v>
      </c>
      <c r="L444" s="31">
        <v>685.2</v>
      </c>
      <c r="M444" s="31">
        <v>11.54866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840.45</v>
      </c>
      <c r="D445" s="36">
        <v>827.86666666666667</v>
      </c>
      <c r="E445" s="36">
        <v>804.93333333333339</v>
      </c>
      <c r="F445" s="36">
        <v>769.41666666666674</v>
      </c>
      <c r="G445" s="36">
        <v>746.48333333333346</v>
      </c>
      <c r="H445" s="36">
        <v>863.38333333333333</v>
      </c>
      <c r="I445" s="36">
        <v>886.31666666666649</v>
      </c>
      <c r="J445" s="36">
        <v>921.83333333333326</v>
      </c>
      <c r="K445" s="31">
        <v>850.8</v>
      </c>
      <c r="L445" s="31">
        <v>792.35</v>
      </c>
      <c r="M445" s="31">
        <v>8.68201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414.8</v>
      </c>
      <c r="D446" s="36">
        <v>413.93333333333334</v>
      </c>
      <c r="E446" s="36">
        <v>407.86666666666667</v>
      </c>
      <c r="F446" s="36">
        <v>400.93333333333334</v>
      </c>
      <c r="G446" s="36">
        <v>394.86666666666667</v>
      </c>
      <c r="H446" s="36">
        <v>420.86666666666667</v>
      </c>
      <c r="I446" s="36">
        <v>426.93333333333339</v>
      </c>
      <c r="J446" s="36">
        <v>433.86666666666667</v>
      </c>
      <c r="K446" s="31">
        <v>420</v>
      </c>
      <c r="L446" s="31">
        <v>407</v>
      </c>
      <c r="M446" s="31">
        <v>6.4713599999999998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46.85</v>
      </c>
      <c r="D447" s="36">
        <v>46.78</v>
      </c>
      <c r="E447" s="36">
        <v>45.57</v>
      </c>
      <c r="F447" s="36">
        <v>44.29</v>
      </c>
      <c r="G447" s="36">
        <v>43.08</v>
      </c>
      <c r="H447" s="36">
        <v>48.06</v>
      </c>
      <c r="I447" s="36">
        <v>49.27000000000001</v>
      </c>
      <c r="J447" s="36">
        <v>50.550000000000004</v>
      </c>
      <c r="K447" s="31">
        <v>47.99</v>
      </c>
      <c r="L447" s="31">
        <v>45.5</v>
      </c>
      <c r="M447" s="31">
        <v>174.56635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2581.4499999999998</v>
      </c>
      <c r="D448" s="36">
        <v>2568.3666666666663</v>
      </c>
      <c r="E448" s="36">
        <v>2547.1333333333328</v>
      </c>
      <c r="F448" s="36">
        <v>2512.8166666666666</v>
      </c>
      <c r="G448" s="36">
        <v>2491.583333333333</v>
      </c>
      <c r="H448" s="36">
        <v>2602.6833333333325</v>
      </c>
      <c r="I448" s="36">
        <v>2623.9166666666661</v>
      </c>
      <c r="J448" s="36">
        <v>2658.2333333333322</v>
      </c>
      <c r="K448" s="31">
        <v>2589.6</v>
      </c>
      <c r="L448" s="31">
        <v>2534.0500000000002</v>
      </c>
      <c r="M448" s="31">
        <v>5.5449700000000002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189.67</v>
      </c>
      <c r="D449" s="36">
        <v>189.59</v>
      </c>
      <c r="E449" s="36">
        <v>187.23000000000002</v>
      </c>
      <c r="F449" s="36">
        <v>184.79000000000002</v>
      </c>
      <c r="G449" s="36">
        <v>182.43000000000004</v>
      </c>
      <c r="H449" s="36">
        <v>192.03</v>
      </c>
      <c r="I449" s="36">
        <v>194.38999999999996</v>
      </c>
      <c r="J449" s="36">
        <v>196.82999999999998</v>
      </c>
      <c r="K449" s="31">
        <v>191.95</v>
      </c>
      <c r="L449" s="31">
        <v>187.15</v>
      </c>
      <c r="M449" s="31">
        <v>10.24207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451.55</v>
      </c>
      <c r="D450" s="36">
        <v>452.34999999999997</v>
      </c>
      <c r="E450" s="36">
        <v>448.69999999999993</v>
      </c>
      <c r="F450" s="36">
        <v>445.84999999999997</v>
      </c>
      <c r="G450" s="36">
        <v>442.19999999999993</v>
      </c>
      <c r="H450" s="36">
        <v>455.19999999999993</v>
      </c>
      <c r="I450" s="36">
        <v>458.84999999999991</v>
      </c>
      <c r="J450" s="36">
        <v>461.69999999999993</v>
      </c>
      <c r="K450" s="31">
        <v>456</v>
      </c>
      <c r="L450" s="31">
        <v>449.5</v>
      </c>
      <c r="M450" s="31">
        <v>0.8931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935.2</v>
      </c>
      <c r="D451" s="36">
        <v>947.06666666666661</v>
      </c>
      <c r="E451" s="36">
        <v>918.13333333333321</v>
      </c>
      <c r="F451" s="36">
        <v>901.06666666666661</v>
      </c>
      <c r="G451" s="36">
        <v>872.13333333333321</v>
      </c>
      <c r="H451" s="36">
        <v>964.13333333333321</v>
      </c>
      <c r="I451" s="36">
        <v>993.06666666666661</v>
      </c>
      <c r="J451" s="36">
        <v>1010.1333333333332</v>
      </c>
      <c r="K451" s="31">
        <v>976</v>
      </c>
      <c r="L451" s="31">
        <v>930</v>
      </c>
      <c r="M451" s="31">
        <v>11.583069999999999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1041.7</v>
      </c>
      <c r="D452" s="36">
        <v>1044.4333333333332</v>
      </c>
      <c r="E452" s="36">
        <v>1033.1166666666663</v>
      </c>
      <c r="F452" s="36">
        <v>1024.5333333333331</v>
      </c>
      <c r="G452" s="36">
        <v>1013.2166666666662</v>
      </c>
      <c r="H452" s="36">
        <v>1053.0166666666664</v>
      </c>
      <c r="I452" s="36">
        <v>1064.3333333333335</v>
      </c>
      <c r="J452" s="36">
        <v>1072.9166666666665</v>
      </c>
      <c r="K452" s="31">
        <v>1055.75</v>
      </c>
      <c r="L452" s="31">
        <v>1035.8499999999999</v>
      </c>
      <c r="M452" s="31">
        <v>4.8879799999999998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1887.5</v>
      </c>
      <c r="D453" s="36">
        <v>1885.5</v>
      </c>
      <c r="E453" s="36">
        <v>1865.05</v>
      </c>
      <c r="F453" s="36">
        <v>1842.6</v>
      </c>
      <c r="G453" s="36">
        <v>1822.1499999999999</v>
      </c>
      <c r="H453" s="36">
        <v>1907.95</v>
      </c>
      <c r="I453" s="36">
        <v>1928.3999999999999</v>
      </c>
      <c r="J453" s="36">
        <v>1950.8500000000001</v>
      </c>
      <c r="K453" s="31">
        <v>1905.95</v>
      </c>
      <c r="L453" s="31">
        <v>1863.05</v>
      </c>
      <c r="M453" s="31">
        <v>2.4904600000000001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4228.75</v>
      </c>
      <c r="D454" s="36">
        <v>4229.3166666666666</v>
      </c>
      <c r="E454" s="36">
        <v>4204.9833333333336</v>
      </c>
      <c r="F454" s="36">
        <v>4181.2166666666672</v>
      </c>
      <c r="G454" s="36">
        <v>4156.8833333333341</v>
      </c>
      <c r="H454" s="36">
        <v>4253.083333333333</v>
      </c>
      <c r="I454" s="36">
        <v>4277.416666666667</v>
      </c>
      <c r="J454" s="36">
        <v>4301.1833333333325</v>
      </c>
      <c r="K454" s="31">
        <v>4253.6499999999996</v>
      </c>
      <c r="L454" s="31">
        <v>4205.55</v>
      </c>
      <c r="M454" s="31">
        <v>13.025359999999999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1186.1500000000001</v>
      </c>
      <c r="D455" s="36">
        <v>1185.0166666666667</v>
      </c>
      <c r="E455" s="36">
        <v>1181.1333333333332</v>
      </c>
      <c r="F455" s="36">
        <v>1176.1166666666666</v>
      </c>
      <c r="G455" s="36">
        <v>1172.2333333333331</v>
      </c>
      <c r="H455" s="36">
        <v>1190.0333333333333</v>
      </c>
      <c r="I455" s="36">
        <v>1193.916666666667</v>
      </c>
      <c r="J455" s="36">
        <v>1198.9333333333334</v>
      </c>
      <c r="K455" s="31">
        <v>1188.9000000000001</v>
      </c>
      <c r="L455" s="31">
        <v>1180</v>
      </c>
      <c r="M455" s="31">
        <v>4.8986400000000003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6875.75</v>
      </c>
      <c r="D456" s="36">
        <v>6856.8833333333341</v>
      </c>
      <c r="E456" s="36">
        <v>6813.8666666666686</v>
      </c>
      <c r="F456" s="36">
        <v>6751.9833333333345</v>
      </c>
      <c r="G456" s="36">
        <v>6708.966666666669</v>
      </c>
      <c r="H456" s="36">
        <v>6918.7666666666682</v>
      </c>
      <c r="I456" s="36">
        <v>6961.7833333333328</v>
      </c>
      <c r="J456" s="36">
        <v>7023.6666666666679</v>
      </c>
      <c r="K456" s="31">
        <v>6899.9</v>
      </c>
      <c r="L456" s="31">
        <v>6795</v>
      </c>
      <c r="M456" s="31">
        <v>0.47693999999999998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6029</v>
      </c>
      <c r="D457" s="36">
        <v>6039.2666666666664</v>
      </c>
      <c r="E457" s="36">
        <v>5980.1833333333325</v>
      </c>
      <c r="F457" s="36">
        <v>5931.3666666666659</v>
      </c>
      <c r="G457" s="36">
        <v>5872.2833333333319</v>
      </c>
      <c r="H457" s="36">
        <v>6088.083333333333</v>
      </c>
      <c r="I457" s="36">
        <v>6147.166666666667</v>
      </c>
      <c r="J457" s="36">
        <v>6195.9833333333336</v>
      </c>
      <c r="K457" s="31">
        <v>6098.35</v>
      </c>
      <c r="L457" s="31">
        <v>5990.45</v>
      </c>
      <c r="M457" s="31">
        <v>0.15942999999999999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731.75</v>
      </c>
      <c r="D458" s="36">
        <v>730.43333333333339</v>
      </c>
      <c r="E458" s="36">
        <v>721.81666666666683</v>
      </c>
      <c r="F458" s="36">
        <v>711.88333333333344</v>
      </c>
      <c r="G458" s="36">
        <v>703.26666666666688</v>
      </c>
      <c r="H458" s="36">
        <v>740.36666666666679</v>
      </c>
      <c r="I458" s="36">
        <v>748.98333333333335</v>
      </c>
      <c r="J458" s="36">
        <v>758.91666666666674</v>
      </c>
      <c r="K458" s="31">
        <v>739.05</v>
      </c>
      <c r="L458" s="31">
        <v>720.5</v>
      </c>
      <c r="M458" s="31">
        <v>45.949260000000002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1068.0999999999999</v>
      </c>
      <c r="D459" s="36">
        <v>1067.7</v>
      </c>
      <c r="E459" s="36">
        <v>1052.45</v>
      </c>
      <c r="F459" s="36">
        <v>1036.8</v>
      </c>
      <c r="G459" s="36">
        <v>1021.55</v>
      </c>
      <c r="H459" s="36">
        <v>1083.3500000000001</v>
      </c>
      <c r="I459" s="36">
        <v>1098.6000000000001</v>
      </c>
      <c r="J459" s="36">
        <v>1114.2500000000002</v>
      </c>
      <c r="K459" s="31">
        <v>1082.95</v>
      </c>
      <c r="L459" s="31">
        <v>1052.05</v>
      </c>
      <c r="M459" s="31">
        <v>154.43008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417.75</v>
      </c>
      <c r="D460" s="36">
        <v>419.59999999999997</v>
      </c>
      <c r="E460" s="36">
        <v>414.19999999999993</v>
      </c>
      <c r="F460" s="36">
        <v>410.65</v>
      </c>
      <c r="G460" s="36">
        <v>405.24999999999994</v>
      </c>
      <c r="H460" s="36">
        <v>423.14999999999992</v>
      </c>
      <c r="I460" s="36">
        <v>428.5499999999999</v>
      </c>
      <c r="J460" s="36">
        <v>432.09999999999991</v>
      </c>
      <c r="K460" s="31">
        <v>425</v>
      </c>
      <c r="L460" s="31">
        <v>416.05</v>
      </c>
      <c r="M460" s="31">
        <v>130.56990999999999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151.81</v>
      </c>
      <c r="D461" s="36">
        <v>152.02000000000001</v>
      </c>
      <c r="E461" s="36">
        <v>151.04000000000002</v>
      </c>
      <c r="F461" s="36">
        <v>150.27000000000001</v>
      </c>
      <c r="G461" s="36">
        <v>149.29000000000002</v>
      </c>
      <c r="H461" s="36">
        <v>152.79000000000002</v>
      </c>
      <c r="I461" s="36">
        <v>153.76999999999998</v>
      </c>
      <c r="J461" s="36">
        <v>154.54000000000002</v>
      </c>
      <c r="K461" s="31">
        <v>153</v>
      </c>
      <c r="L461" s="31">
        <v>151.25</v>
      </c>
      <c r="M461" s="31">
        <v>232.90101000000001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989.65</v>
      </c>
      <c r="D462" s="36">
        <v>995.69999999999993</v>
      </c>
      <c r="E462" s="36">
        <v>981.44999999999982</v>
      </c>
      <c r="F462" s="36">
        <v>973.24999999999989</v>
      </c>
      <c r="G462" s="36">
        <v>958.99999999999977</v>
      </c>
      <c r="H462" s="36">
        <v>1003.8999999999999</v>
      </c>
      <c r="I462" s="36">
        <v>1018.1500000000001</v>
      </c>
      <c r="J462" s="36">
        <v>1026.3499999999999</v>
      </c>
      <c r="K462" s="31">
        <v>1009.95</v>
      </c>
      <c r="L462" s="31">
        <v>987.5</v>
      </c>
      <c r="M462" s="31">
        <v>3.9153199999999999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92.92</v>
      </c>
      <c r="D463" s="36">
        <v>94.006666666666661</v>
      </c>
      <c r="E463" s="36">
        <v>91.513333333333321</v>
      </c>
      <c r="F463" s="36">
        <v>90.106666666666655</v>
      </c>
      <c r="G463" s="36">
        <v>87.613333333333316</v>
      </c>
      <c r="H463" s="36">
        <v>95.413333333333327</v>
      </c>
      <c r="I463" s="36">
        <v>97.906666666666666</v>
      </c>
      <c r="J463" s="36">
        <v>99.313333333333333</v>
      </c>
      <c r="K463" s="31">
        <v>96.5</v>
      </c>
      <c r="L463" s="31">
        <v>92.6</v>
      </c>
      <c r="M463" s="31">
        <v>73.099819999999994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1506.7</v>
      </c>
      <c r="D464" s="36">
        <v>1498.8333333333333</v>
      </c>
      <c r="E464" s="36">
        <v>1488.4166666666665</v>
      </c>
      <c r="F464" s="36">
        <v>1470.1333333333332</v>
      </c>
      <c r="G464" s="36">
        <v>1459.7166666666665</v>
      </c>
      <c r="H464" s="36">
        <v>1517.1166666666666</v>
      </c>
      <c r="I464" s="36">
        <v>1527.5333333333331</v>
      </c>
      <c r="J464" s="36">
        <v>1545.8166666666666</v>
      </c>
      <c r="K464" s="31">
        <v>1509.25</v>
      </c>
      <c r="L464" s="31">
        <v>1480.55</v>
      </c>
      <c r="M464" s="31">
        <v>15.21252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1204.8499999999999</v>
      </c>
      <c r="D465" s="36">
        <v>1221.4166666666667</v>
      </c>
      <c r="E465" s="36">
        <v>1177.4333333333334</v>
      </c>
      <c r="F465" s="36">
        <v>1150.0166666666667</v>
      </c>
      <c r="G465" s="36">
        <v>1106.0333333333333</v>
      </c>
      <c r="H465" s="36">
        <v>1248.8333333333335</v>
      </c>
      <c r="I465" s="36">
        <v>1292.8166666666666</v>
      </c>
      <c r="J465" s="36">
        <v>1320.2333333333336</v>
      </c>
      <c r="K465" s="31">
        <v>1265.4000000000001</v>
      </c>
      <c r="L465" s="31">
        <v>1194</v>
      </c>
      <c r="M465" s="31">
        <v>4.3352599999999999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251.75</v>
      </c>
      <c r="D466" s="36">
        <v>255.28333333333333</v>
      </c>
      <c r="E466" s="36">
        <v>246.56666666666666</v>
      </c>
      <c r="F466" s="36">
        <v>241.38333333333333</v>
      </c>
      <c r="G466" s="36">
        <v>232.66666666666666</v>
      </c>
      <c r="H466" s="36">
        <v>260.4666666666667</v>
      </c>
      <c r="I466" s="36">
        <v>269.18333333333328</v>
      </c>
      <c r="J466" s="36">
        <v>274.36666666666667</v>
      </c>
      <c r="K466" s="31">
        <v>264</v>
      </c>
      <c r="L466" s="31">
        <v>250.1</v>
      </c>
      <c r="M466" s="31">
        <v>23.15643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799.75</v>
      </c>
      <c r="D467" s="36">
        <v>799.94999999999993</v>
      </c>
      <c r="E467" s="36">
        <v>795.09999999999991</v>
      </c>
      <c r="F467" s="36">
        <v>790.44999999999993</v>
      </c>
      <c r="G467" s="36">
        <v>785.59999999999991</v>
      </c>
      <c r="H467" s="36">
        <v>804.59999999999991</v>
      </c>
      <c r="I467" s="36">
        <v>809.45</v>
      </c>
      <c r="J467" s="36">
        <v>814.09999999999991</v>
      </c>
      <c r="K467" s="31">
        <v>804.8</v>
      </c>
      <c r="L467" s="31">
        <v>795.3</v>
      </c>
      <c r="M467" s="31">
        <v>2.07552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4356.3999999999996</v>
      </c>
      <c r="D468" s="36">
        <v>4391.1333333333323</v>
      </c>
      <c r="E468" s="36">
        <v>4266.3166666666648</v>
      </c>
      <c r="F468" s="36">
        <v>4176.2333333333327</v>
      </c>
      <c r="G468" s="36">
        <v>4051.4166666666652</v>
      </c>
      <c r="H468" s="36">
        <v>4481.2166666666644</v>
      </c>
      <c r="I468" s="36">
        <v>4606.0333333333319</v>
      </c>
      <c r="J468" s="36">
        <v>4696.1166666666641</v>
      </c>
      <c r="K468" s="31">
        <v>4515.95</v>
      </c>
      <c r="L468" s="31">
        <v>4301.05</v>
      </c>
      <c r="M468" s="31">
        <v>1.13584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3973.5</v>
      </c>
      <c r="D469" s="36">
        <v>4007.75</v>
      </c>
      <c r="E469" s="36">
        <v>3885.75</v>
      </c>
      <c r="F469" s="36">
        <v>3798</v>
      </c>
      <c r="G469" s="36">
        <v>3676</v>
      </c>
      <c r="H469" s="36">
        <v>4095.5</v>
      </c>
      <c r="I469" s="36">
        <v>4217.5</v>
      </c>
      <c r="J469" s="36">
        <v>4305.25</v>
      </c>
      <c r="K469" s="31">
        <v>4129.75</v>
      </c>
      <c r="L469" s="31">
        <v>3920</v>
      </c>
      <c r="M469" s="31">
        <v>1.6295599999999999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1348.7</v>
      </c>
      <c r="D470" s="36">
        <v>1354.8333333333333</v>
      </c>
      <c r="E470" s="36">
        <v>1330.3166666666666</v>
      </c>
      <c r="F470" s="36">
        <v>1311.9333333333334</v>
      </c>
      <c r="G470" s="36">
        <v>1287.4166666666667</v>
      </c>
      <c r="H470" s="36">
        <v>1373.2166666666665</v>
      </c>
      <c r="I470" s="36">
        <v>1397.7333333333333</v>
      </c>
      <c r="J470" s="36">
        <v>1416.1166666666663</v>
      </c>
      <c r="K470" s="31">
        <v>1379.35</v>
      </c>
      <c r="L470" s="31">
        <v>1336.45</v>
      </c>
      <c r="M470" s="31">
        <v>9.69421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3331.7</v>
      </c>
      <c r="D471" s="36">
        <v>3322.2666666666664</v>
      </c>
      <c r="E471" s="36">
        <v>3294.5333333333328</v>
      </c>
      <c r="F471" s="36">
        <v>3257.3666666666663</v>
      </c>
      <c r="G471" s="36">
        <v>3229.6333333333328</v>
      </c>
      <c r="H471" s="36">
        <v>3359.4333333333329</v>
      </c>
      <c r="I471" s="36">
        <v>3387.1666666666665</v>
      </c>
      <c r="J471" s="36">
        <v>3424.333333333333</v>
      </c>
      <c r="K471" s="31">
        <v>3350</v>
      </c>
      <c r="L471" s="31">
        <v>3285.1</v>
      </c>
      <c r="M471" s="31">
        <v>10.198090000000001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3338.4</v>
      </c>
      <c r="D472" s="36">
        <v>3334.0833333333335</v>
      </c>
      <c r="E472" s="36">
        <v>3304.416666666667</v>
      </c>
      <c r="F472" s="36">
        <v>3270.4333333333334</v>
      </c>
      <c r="G472" s="36">
        <v>3240.7666666666669</v>
      </c>
      <c r="H472" s="36">
        <v>3368.0666666666671</v>
      </c>
      <c r="I472" s="36">
        <v>3397.733333333334</v>
      </c>
      <c r="J472" s="36">
        <v>3431.7166666666672</v>
      </c>
      <c r="K472" s="31">
        <v>3363.75</v>
      </c>
      <c r="L472" s="31">
        <v>3300.1</v>
      </c>
      <c r="M472" s="31">
        <v>1.4055299999999999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1791.5</v>
      </c>
      <c r="D473" s="36">
        <v>1798.8500000000001</v>
      </c>
      <c r="E473" s="36">
        <v>1747.7000000000003</v>
      </c>
      <c r="F473" s="36">
        <v>1703.9</v>
      </c>
      <c r="G473" s="36">
        <v>1652.7500000000002</v>
      </c>
      <c r="H473" s="36">
        <v>1842.6500000000003</v>
      </c>
      <c r="I473" s="36">
        <v>1893.8000000000004</v>
      </c>
      <c r="J473" s="36">
        <v>1937.6000000000004</v>
      </c>
      <c r="K473" s="31">
        <v>1850</v>
      </c>
      <c r="L473" s="31">
        <v>1755.05</v>
      </c>
      <c r="M473" s="31">
        <v>17.104469999999999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6275.35</v>
      </c>
      <c r="D474" s="36">
        <v>6091.9333333333343</v>
      </c>
      <c r="E474" s="36">
        <v>5810.0166666666682</v>
      </c>
      <c r="F474" s="36">
        <v>5344.6833333333343</v>
      </c>
      <c r="G474" s="36">
        <v>5062.7666666666682</v>
      </c>
      <c r="H474" s="36">
        <v>6557.2666666666682</v>
      </c>
      <c r="I474" s="36">
        <v>6839.1833333333343</v>
      </c>
      <c r="J474" s="36">
        <v>7304.5166666666682</v>
      </c>
      <c r="K474" s="31">
        <v>6373.85</v>
      </c>
      <c r="L474" s="31">
        <v>5626.6</v>
      </c>
      <c r="M474" s="31">
        <v>68.771960000000007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37.880000000000003</v>
      </c>
      <c r="D475" s="36">
        <v>38.026666666666671</v>
      </c>
      <c r="E475" s="36">
        <v>37.45333333333334</v>
      </c>
      <c r="F475" s="36">
        <v>37.026666666666671</v>
      </c>
      <c r="G475" s="36">
        <v>36.45333333333334</v>
      </c>
      <c r="H475" s="36">
        <v>38.45333333333334</v>
      </c>
      <c r="I475" s="36">
        <v>39.026666666666664</v>
      </c>
      <c r="J475" s="36">
        <v>39.45333333333334</v>
      </c>
      <c r="K475" s="31">
        <v>38.6</v>
      </c>
      <c r="L475" s="31">
        <v>37.6</v>
      </c>
      <c r="M475" s="31">
        <v>80.670850000000002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379.8</v>
      </c>
      <c r="D476" s="36">
        <v>380.7166666666667</v>
      </c>
      <c r="E476" s="36">
        <v>377.58333333333337</v>
      </c>
      <c r="F476" s="36">
        <v>375.36666666666667</v>
      </c>
      <c r="G476" s="36">
        <v>372.23333333333335</v>
      </c>
      <c r="H476" s="36">
        <v>382.93333333333339</v>
      </c>
      <c r="I476" s="36">
        <v>386.06666666666672</v>
      </c>
      <c r="J476" s="36">
        <v>388.28333333333342</v>
      </c>
      <c r="K476" s="31">
        <v>383.85</v>
      </c>
      <c r="L476" s="31">
        <v>378.5</v>
      </c>
      <c r="M476" s="31">
        <v>1.43224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695.7</v>
      </c>
      <c r="D477" s="36">
        <v>697.38333333333333</v>
      </c>
      <c r="E477" s="36">
        <v>670.16666666666663</v>
      </c>
      <c r="F477" s="36">
        <v>644.63333333333333</v>
      </c>
      <c r="G477" s="36">
        <v>617.41666666666663</v>
      </c>
      <c r="H477" s="36">
        <v>722.91666666666663</v>
      </c>
      <c r="I477" s="36">
        <v>750.13333333333333</v>
      </c>
      <c r="J477" s="31">
        <v>775.66666666666663</v>
      </c>
      <c r="K477" s="31">
        <v>724.6</v>
      </c>
      <c r="L477" s="31">
        <v>671.85</v>
      </c>
      <c r="M477" s="53">
        <v>51.330880000000001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4007.15</v>
      </c>
      <c r="D478" s="36">
        <v>4015.6833333333329</v>
      </c>
      <c r="E478" s="36">
        <v>3976.4666666666658</v>
      </c>
      <c r="F478" s="36">
        <v>3945.7833333333328</v>
      </c>
      <c r="G478" s="36">
        <v>3906.5666666666657</v>
      </c>
      <c r="H478" s="36">
        <v>4046.3666666666659</v>
      </c>
      <c r="I478" s="36">
        <v>4085.583333333333</v>
      </c>
      <c r="J478" s="31">
        <v>4116.2666666666664</v>
      </c>
      <c r="K478" s="31">
        <v>4054.9</v>
      </c>
      <c r="L478" s="31">
        <v>3985</v>
      </c>
      <c r="M478" s="53">
        <v>0.69435000000000002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51.61</v>
      </c>
      <c r="D479" s="36">
        <v>51.766666666666673</v>
      </c>
      <c r="E479" s="36">
        <v>51.233333333333348</v>
      </c>
      <c r="F479" s="36">
        <v>50.856666666666676</v>
      </c>
      <c r="G479" s="36">
        <v>50.323333333333352</v>
      </c>
      <c r="H479" s="36">
        <v>52.143333333333345</v>
      </c>
      <c r="I479" s="36">
        <v>52.676666666666662</v>
      </c>
      <c r="J479" s="36">
        <v>53.053333333333342</v>
      </c>
      <c r="K479" s="31">
        <v>52.3</v>
      </c>
      <c r="L479" s="31">
        <v>51.39</v>
      </c>
      <c r="M479" s="31">
        <v>72.213200000000001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1006.2</v>
      </c>
      <c r="D480" s="36">
        <v>995.4666666666667</v>
      </c>
      <c r="E480" s="36">
        <v>981.23333333333335</v>
      </c>
      <c r="F480" s="36">
        <v>956.26666666666665</v>
      </c>
      <c r="G480" s="36">
        <v>942.0333333333333</v>
      </c>
      <c r="H480" s="36">
        <v>1020.4333333333334</v>
      </c>
      <c r="I480" s="36">
        <v>1034.6666666666667</v>
      </c>
      <c r="J480" s="31">
        <v>1059.6333333333334</v>
      </c>
      <c r="K480" s="31">
        <v>1009.7</v>
      </c>
      <c r="L480" s="31">
        <v>970.5</v>
      </c>
      <c r="M480" s="53">
        <v>8.1147899999999993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554.6</v>
      </c>
      <c r="D481" s="36">
        <v>555.75</v>
      </c>
      <c r="E481" s="36">
        <v>549.5</v>
      </c>
      <c r="F481" s="36">
        <v>544.4</v>
      </c>
      <c r="G481" s="36">
        <v>538.15</v>
      </c>
      <c r="H481" s="36">
        <v>560.85</v>
      </c>
      <c r="I481" s="36">
        <v>567.1</v>
      </c>
      <c r="J481" s="36">
        <v>572.20000000000005</v>
      </c>
      <c r="K481" s="31">
        <v>562</v>
      </c>
      <c r="L481" s="31">
        <v>550.65</v>
      </c>
      <c r="M481" s="31">
        <v>20.614540000000002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993.35</v>
      </c>
      <c r="D482" s="36">
        <v>1000.6166666666668</v>
      </c>
      <c r="E482" s="36">
        <v>981.03333333333353</v>
      </c>
      <c r="F482" s="36">
        <v>968.7166666666667</v>
      </c>
      <c r="G482" s="36">
        <v>949.13333333333344</v>
      </c>
      <c r="H482" s="36">
        <v>1012.9333333333336</v>
      </c>
      <c r="I482" s="36">
        <v>1032.5166666666669</v>
      </c>
      <c r="J482" s="36">
        <v>1044.8333333333337</v>
      </c>
      <c r="K482" s="31">
        <v>1020.2</v>
      </c>
      <c r="L482" s="31">
        <v>988.3</v>
      </c>
      <c r="M482" s="31">
        <v>1.8518399999999999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42.29</v>
      </c>
      <c r="D483" s="36">
        <v>42.433333333333337</v>
      </c>
      <c r="E483" s="36">
        <v>41.976666666666674</v>
      </c>
      <c r="F483" s="36">
        <v>41.663333333333334</v>
      </c>
      <c r="G483" s="36">
        <v>41.206666666666671</v>
      </c>
      <c r="H483" s="36">
        <v>42.746666666666677</v>
      </c>
      <c r="I483" s="36">
        <v>43.20333333333334</v>
      </c>
      <c r="J483" s="36">
        <v>43.51666666666668</v>
      </c>
      <c r="K483" s="31">
        <v>42.89</v>
      </c>
      <c r="L483" s="31">
        <v>42.12</v>
      </c>
      <c r="M483" s="31">
        <v>101.75345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11300.35</v>
      </c>
      <c r="D484" s="36">
        <v>11326.799999999997</v>
      </c>
      <c r="E484" s="36">
        <v>11204.599999999995</v>
      </c>
      <c r="F484" s="36">
        <v>11108.849999999997</v>
      </c>
      <c r="G484" s="36">
        <v>10986.649999999994</v>
      </c>
      <c r="H484" s="36">
        <v>11422.549999999996</v>
      </c>
      <c r="I484" s="36">
        <v>11544.749999999996</v>
      </c>
      <c r="J484" s="36">
        <v>11640.499999999996</v>
      </c>
      <c r="K484" s="31">
        <v>11449</v>
      </c>
      <c r="L484" s="31">
        <v>11231.05</v>
      </c>
      <c r="M484" s="31">
        <v>1.8923000000000001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123.02</v>
      </c>
      <c r="D485" s="36">
        <v>122.54</v>
      </c>
      <c r="E485" s="36">
        <v>121.71000000000001</v>
      </c>
      <c r="F485" s="36">
        <v>120.4</v>
      </c>
      <c r="G485" s="36">
        <v>119.57000000000001</v>
      </c>
      <c r="H485" s="36">
        <v>123.85000000000001</v>
      </c>
      <c r="I485" s="36">
        <v>124.68000000000002</v>
      </c>
      <c r="J485" s="36">
        <v>125.99000000000001</v>
      </c>
      <c r="K485" s="31">
        <v>123.37</v>
      </c>
      <c r="L485" s="31">
        <v>121.23</v>
      </c>
      <c r="M485" s="31">
        <v>108.93250999999999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1945.45</v>
      </c>
      <c r="D486" s="36">
        <v>1942.6499999999999</v>
      </c>
      <c r="E486" s="36">
        <v>1923.7999999999997</v>
      </c>
      <c r="F486" s="36">
        <v>1902.1499999999999</v>
      </c>
      <c r="G486" s="36">
        <v>1883.2999999999997</v>
      </c>
      <c r="H486" s="36">
        <v>1964.2999999999997</v>
      </c>
      <c r="I486" s="36">
        <v>1983.1499999999996</v>
      </c>
      <c r="J486" s="36">
        <v>2004.7999999999997</v>
      </c>
      <c r="K486" s="31">
        <v>1961.5</v>
      </c>
      <c r="L486" s="31">
        <v>1921</v>
      </c>
      <c r="M486" s="31">
        <v>3.0362900000000002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1454.95</v>
      </c>
      <c r="D487" s="36">
        <v>1460.4833333333336</v>
      </c>
      <c r="E487" s="36">
        <v>1440.5666666666671</v>
      </c>
      <c r="F487" s="36">
        <v>1426.1833333333334</v>
      </c>
      <c r="G487" s="36">
        <v>1406.2666666666669</v>
      </c>
      <c r="H487" s="36">
        <v>1474.8666666666672</v>
      </c>
      <c r="I487" s="36">
        <v>1494.7833333333338</v>
      </c>
      <c r="J487" s="36">
        <v>1509.1666666666674</v>
      </c>
      <c r="K487" s="31">
        <v>1480.4</v>
      </c>
      <c r="L487" s="31">
        <v>1446.1</v>
      </c>
      <c r="M487" s="31">
        <v>5.2835099999999997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347.2</v>
      </c>
      <c r="D488" s="36">
        <v>351.86666666666662</v>
      </c>
      <c r="E488" s="36">
        <v>340.78333333333325</v>
      </c>
      <c r="F488" s="36">
        <v>334.36666666666662</v>
      </c>
      <c r="G488" s="36">
        <v>323.28333333333325</v>
      </c>
      <c r="H488" s="36">
        <v>358.28333333333325</v>
      </c>
      <c r="I488" s="36">
        <v>369.36666666666662</v>
      </c>
      <c r="J488" s="36">
        <v>375.78333333333325</v>
      </c>
      <c r="K488" s="31">
        <v>362.95</v>
      </c>
      <c r="L488" s="31">
        <v>345.45</v>
      </c>
      <c r="M488" s="31">
        <v>4.6399400000000002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474.4</v>
      </c>
      <c r="D489" s="36">
        <v>472.96666666666664</v>
      </c>
      <c r="E489" s="36">
        <v>470.23333333333329</v>
      </c>
      <c r="F489" s="36">
        <v>466.06666666666666</v>
      </c>
      <c r="G489" s="36">
        <v>463.33333333333331</v>
      </c>
      <c r="H489" s="36">
        <v>477.13333333333327</v>
      </c>
      <c r="I489" s="36">
        <v>479.86666666666662</v>
      </c>
      <c r="J489" s="36">
        <v>484.03333333333325</v>
      </c>
      <c r="K489" s="31">
        <v>475.7</v>
      </c>
      <c r="L489" s="31">
        <v>468.8</v>
      </c>
      <c r="M489" s="31">
        <v>1.95991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449.75</v>
      </c>
      <c r="D490" s="36">
        <v>451.76666666666665</v>
      </c>
      <c r="E490" s="36">
        <v>446.23333333333329</v>
      </c>
      <c r="F490" s="36">
        <v>442.71666666666664</v>
      </c>
      <c r="G490" s="36">
        <v>437.18333333333328</v>
      </c>
      <c r="H490" s="36">
        <v>455.2833333333333</v>
      </c>
      <c r="I490" s="36">
        <v>460.81666666666661</v>
      </c>
      <c r="J490" s="36">
        <v>464.33333333333331</v>
      </c>
      <c r="K490" s="31">
        <v>457.3</v>
      </c>
      <c r="L490" s="31">
        <v>448.25</v>
      </c>
      <c r="M490" s="31">
        <v>1.58731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299.89999999999998</v>
      </c>
      <c r="D491" s="36">
        <v>303.08333333333331</v>
      </c>
      <c r="E491" s="36">
        <v>295.81666666666661</v>
      </c>
      <c r="F491" s="36">
        <v>291.73333333333329</v>
      </c>
      <c r="G491" s="36">
        <v>284.46666666666658</v>
      </c>
      <c r="H491" s="36">
        <v>307.16666666666663</v>
      </c>
      <c r="I491" s="36">
        <v>314.43333333333339</v>
      </c>
      <c r="J491" s="36">
        <v>318.51666666666665</v>
      </c>
      <c r="K491" s="31">
        <v>310.35000000000002</v>
      </c>
      <c r="L491" s="31">
        <v>299</v>
      </c>
      <c r="M491" s="31">
        <v>5.2894699999999997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519.25</v>
      </c>
      <c r="D492" s="36">
        <v>514.76666666666665</v>
      </c>
      <c r="E492" s="36">
        <v>507.7833333333333</v>
      </c>
      <c r="F492" s="36">
        <v>496.31666666666666</v>
      </c>
      <c r="G492" s="36">
        <v>489.33333333333331</v>
      </c>
      <c r="H492" s="36">
        <v>526.23333333333335</v>
      </c>
      <c r="I492" s="36">
        <v>533.2166666666667</v>
      </c>
      <c r="J492" s="36">
        <v>544.68333333333328</v>
      </c>
      <c r="K492" s="31">
        <v>521.75</v>
      </c>
      <c r="L492" s="31">
        <v>503.3</v>
      </c>
      <c r="M492" s="31">
        <v>2.7880199999999999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556.20000000000005</v>
      </c>
      <c r="D493" s="36">
        <v>560.63333333333333</v>
      </c>
      <c r="E493" s="36">
        <v>545.56666666666661</v>
      </c>
      <c r="F493" s="36">
        <v>534.93333333333328</v>
      </c>
      <c r="G493" s="36">
        <v>519.86666666666656</v>
      </c>
      <c r="H493" s="36">
        <v>571.26666666666665</v>
      </c>
      <c r="I493" s="36">
        <v>586.33333333333348</v>
      </c>
      <c r="J493" s="36">
        <v>596.9666666666667</v>
      </c>
      <c r="K493" s="31">
        <v>575.70000000000005</v>
      </c>
      <c r="L493" s="31">
        <v>550</v>
      </c>
      <c r="M493" s="31">
        <v>3.8974500000000001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1508.6</v>
      </c>
      <c r="D494" s="36">
        <v>1512.05</v>
      </c>
      <c r="E494" s="36">
        <v>1496.6</v>
      </c>
      <c r="F494" s="36">
        <v>1484.6</v>
      </c>
      <c r="G494" s="36">
        <v>1469.1499999999999</v>
      </c>
      <c r="H494" s="36">
        <v>1524.05</v>
      </c>
      <c r="I494" s="36">
        <v>1539.5000000000002</v>
      </c>
      <c r="J494" s="36">
        <v>1551.5</v>
      </c>
      <c r="K494" s="31">
        <v>1527.5</v>
      </c>
      <c r="L494" s="31">
        <v>1500.05</v>
      </c>
      <c r="M494" s="31">
        <v>11.923579999999999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1121.4000000000001</v>
      </c>
      <c r="D495" s="36">
        <v>1124.25</v>
      </c>
      <c r="E495" s="36">
        <v>1103.6500000000001</v>
      </c>
      <c r="F495" s="36">
        <v>1085.9000000000001</v>
      </c>
      <c r="G495" s="36">
        <v>1065.3000000000002</v>
      </c>
      <c r="H495" s="36">
        <v>1142</v>
      </c>
      <c r="I495" s="36">
        <v>1162.5999999999999</v>
      </c>
      <c r="J495" s="36">
        <v>1180.3499999999999</v>
      </c>
      <c r="K495" s="31">
        <v>1144.8499999999999</v>
      </c>
      <c r="L495" s="31">
        <v>1106.5</v>
      </c>
      <c r="M495" s="31">
        <v>1.0746100000000001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428.85</v>
      </c>
      <c r="D496" s="36">
        <v>428.2166666666667</v>
      </c>
      <c r="E496" s="36">
        <v>424.18333333333339</v>
      </c>
      <c r="F496" s="36">
        <v>419.51666666666671</v>
      </c>
      <c r="G496" s="36">
        <v>415.48333333333341</v>
      </c>
      <c r="H496" s="36">
        <v>432.88333333333338</v>
      </c>
      <c r="I496" s="36">
        <v>436.91666666666669</v>
      </c>
      <c r="J496" s="36">
        <v>441.58333333333337</v>
      </c>
      <c r="K496" s="31">
        <v>432.25</v>
      </c>
      <c r="L496" s="31">
        <v>423.55</v>
      </c>
      <c r="M496" s="31">
        <v>83.636409999999998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829.35</v>
      </c>
      <c r="D497" s="36">
        <v>822.26666666666677</v>
      </c>
      <c r="E497" s="36">
        <v>809.53333333333353</v>
      </c>
      <c r="F497" s="36">
        <v>789.71666666666681</v>
      </c>
      <c r="G497" s="36">
        <v>776.98333333333358</v>
      </c>
      <c r="H497" s="36">
        <v>842.08333333333348</v>
      </c>
      <c r="I497" s="36">
        <v>854.81666666666683</v>
      </c>
      <c r="J497" s="36">
        <v>874.63333333333344</v>
      </c>
      <c r="K497" s="31">
        <v>835</v>
      </c>
      <c r="L497" s="31">
        <v>802.45</v>
      </c>
      <c r="M497" s="31">
        <v>2.4047900000000002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16.100000000000001</v>
      </c>
      <c r="D498" s="36">
        <v>16.153333333333336</v>
      </c>
      <c r="E498" s="36">
        <v>15.956666666666671</v>
      </c>
      <c r="F498" s="36">
        <v>15.813333333333336</v>
      </c>
      <c r="G498" s="36">
        <v>15.616666666666671</v>
      </c>
      <c r="H498" s="36">
        <v>16.29666666666667</v>
      </c>
      <c r="I498" s="36">
        <v>16.493333333333336</v>
      </c>
      <c r="J498" s="36">
        <v>16.63666666666667</v>
      </c>
      <c r="K498" s="31">
        <v>16.350000000000001</v>
      </c>
      <c r="L498" s="31">
        <v>16.010000000000002</v>
      </c>
      <c r="M498" s="31">
        <v>2764.1500099999998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1428.85</v>
      </c>
      <c r="D499" s="36">
        <v>1430.4666666666665</v>
      </c>
      <c r="E499" s="36">
        <v>1416.9333333333329</v>
      </c>
      <c r="F499" s="36">
        <v>1405.0166666666664</v>
      </c>
      <c r="G499" s="36">
        <v>1391.4833333333329</v>
      </c>
      <c r="H499" s="36">
        <v>1442.383333333333</v>
      </c>
      <c r="I499" s="36">
        <v>1455.9166666666663</v>
      </c>
      <c r="J499" s="31">
        <v>1467.833333333333</v>
      </c>
      <c r="K499" s="31">
        <v>1444</v>
      </c>
      <c r="L499" s="31">
        <v>1418.55</v>
      </c>
      <c r="M499" s="53">
        <v>10.07544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657.8</v>
      </c>
      <c r="D500" s="36">
        <v>655.15</v>
      </c>
      <c r="E500" s="36">
        <v>645.29999999999995</v>
      </c>
      <c r="F500" s="36">
        <v>632.79999999999995</v>
      </c>
      <c r="G500" s="36">
        <v>622.94999999999993</v>
      </c>
      <c r="H500" s="36">
        <v>667.65</v>
      </c>
      <c r="I500" s="36">
        <v>677.50000000000011</v>
      </c>
      <c r="J500" s="31">
        <v>690</v>
      </c>
      <c r="K500" s="31">
        <v>665</v>
      </c>
      <c r="L500" s="31">
        <v>642.65</v>
      </c>
      <c r="M500" s="53">
        <v>8.2172099999999997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177.31</v>
      </c>
      <c r="D501" s="36">
        <v>178.10333333333335</v>
      </c>
      <c r="E501" s="36">
        <v>174.3066666666667</v>
      </c>
      <c r="F501" s="36">
        <v>171.30333333333334</v>
      </c>
      <c r="G501" s="36">
        <v>167.50666666666669</v>
      </c>
      <c r="H501" s="36">
        <v>181.10666666666671</v>
      </c>
      <c r="I501" s="36">
        <v>184.90333333333334</v>
      </c>
      <c r="J501" s="36">
        <v>187.90666666666672</v>
      </c>
      <c r="K501" s="31">
        <v>181.9</v>
      </c>
      <c r="L501" s="31">
        <v>175.1</v>
      </c>
      <c r="M501" s="31">
        <v>28.800139999999999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800.1</v>
      </c>
      <c r="D502" s="36">
        <v>799.76666666666677</v>
      </c>
      <c r="E502" s="36">
        <v>795.33333333333348</v>
      </c>
      <c r="F502" s="36">
        <v>790.56666666666672</v>
      </c>
      <c r="G502" s="36">
        <v>786.13333333333344</v>
      </c>
      <c r="H502" s="36">
        <v>804.53333333333353</v>
      </c>
      <c r="I502" s="36">
        <v>808.9666666666667</v>
      </c>
      <c r="J502" s="36">
        <v>813.73333333333358</v>
      </c>
      <c r="K502" s="31">
        <v>804.2</v>
      </c>
      <c r="L502" s="31">
        <v>795</v>
      </c>
      <c r="M502" s="31">
        <v>0.15243999999999999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2089.5</v>
      </c>
      <c r="D503" s="36">
        <v>2102.7000000000003</v>
      </c>
      <c r="E503" s="36">
        <v>2065.4000000000005</v>
      </c>
      <c r="F503" s="36">
        <v>2041.3000000000002</v>
      </c>
      <c r="G503" s="36">
        <v>2004.0000000000005</v>
      </c>
      <c r="H503" s="36">
        <v>2126.8000000000006</v>
      </c>
      <c r="I503" s="36">
        <v>2164.1000000000008</v>
      </c>
      <c r="J503" s="31">
        <v>2188.2000000000007</v>
      </c>
      <c r="K503" s="31">
        <v>2140</v>
      </c>
      <c r="L503" s="31">
        <v>2078.6</v>
      </c>
      <c r="M503" s="53">
        <v>2.5998000000000001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491.3</v>
      </c>
      <c r="D504" s="36">
        <v>492.4666666666667</v>
      </c>
      <c r="E504" s="36">
        <v>488.48333333333341</v>
      </c>
      <c r="F504" s="36">
        <v>485.66666666666669</v>
      </c>
      <c r="G504" s="36">
        <v>481.68333333333339</v>
      </c>
      <c r="H504" s="36">
        <v>495.28333333333342</v>
      </c>
      <c r="I504" s="36">
        <v>499.26666666666677</v>
      </c>
      <c r="J504" s="36">
        <v>502.08333333333343</v>
      </c>
      <c r="K504" s="31">
        <v>496.45</v>
      </c>
      <c r="L504" s="31">
        <v>489.65</v>
      </c>
      <c r="M504" s="31">
        <v>30.329740000000001</v>
      </c>
      <c r="N504" s="1"/>
      <c r="O504" s="1"/>
    </row>
    <row r="505" spans="1:15" ht="12.75" customHeight="1">
      <c r="A505" s="33">
        <v>495</v>
      </c>
      <c r="B505" s="198" t="s">
        <v>299</v>
      </c>
      <c r="C505" s="198">
        <v>23.94</v>
      </c>
      <c r="D505" s="199">
        <v>24.036666666666665</v>
      </c>
      <c r="E505" s="199">
        <v>23.743333333333332</v>
      </c>
      <c r="F505" s="199">
        <v>23.546666666666667</v>
      </c>
      <c r="G505" s="199">
        <v>23.253333333333334</v>
      </c>
      <c r="H505" s="199">
        <v>24.233333333333331</v>
      </c>
      <c r="I505" s="199">
        <v>24.52666666666666</v>
      </c>
      <c r="J505" s="199">
        <v>24.723333333333329</v>
      </c>
      <c r="K505" s="200">
        <v>24.33</v>
      </c>
      <c r="L505" s="200">
        <v>23.84</v>
      </c>
      <c r="M505" s="200">
        <v>1039.3085900000001</v>
      </c>
      <c r="N505" s="1"/>
      <c r="O505" s="1"/>
    </row>
    <row r="506" spans="1:15" ht="12.75" customHeight="1">
      <c r="A506" s="33">
        <v>496</v>
      </c>
      <c r="B506" s="273" t="s">
        <v>515</v>
      </c>
      <c r="C506" s="273">
        <v>15424.2</v>
      </c>
      <c r="D506" s="274">
        <v>15451.466666666665</v>
      </c>
      <c r="E506" s="274">
        <v>15342.033333333331</v>
      </c>
      <c r="F506" s="274">
        <v>15259.866666666665</v>
      </c>
      <c r="G506" s="274">
        <v>15150.433333333331</v>
      </c>
      <c r="H506" s="274">
        <v>15533.633333333331</v>
      </c>
      <c r="I506" s="274">
        <v>15643.066666666666</v>
      </c>
      <c r="J506" s="274">
        <v>15725.233333333332</v>
      </c>
      <c r="K506" s="275">
        <v>15560.9</v>
      </c>
      <c r="L506" s="275">
        <v>15369.3</v>
      </c>
      <c r="M506" s="275">
        <v>0.26315</v>
      </c>
      <c r="N506" s="1"/>
      <c r="O506" s="1"/>
    </row>
    <row r="507" spans="1:15" ht="12.75" customHeight="1">
      <c r="A507" s="33">
        <v>497</v>
      </c>
      <c r="B507" s="213" t="s">
        <v>235</v>
      </c>
      <c r="C507" s="213">
        <v>137.53</v>
      </c>
      <c r="D507" s="214">
        <v>138.16333333333333</v>
      </c>
      <c r="E507" s="214">
        <v>136.52666666666664</v>
      </c>
      <c r="F507" s="214">
        <v>135.52333333333331</v>
      </c>
      <c r="G507" s="214">
        <v>133.88666666666663</v>
      </c>
      <c r="H507" s="214">
        <v>139.16666666666666</v>
      </c>
      <c r="I507" s="214">
        <v>140.80333333333337</v>
      </c>
      <c r="J507" s="214">
        <v>141.80666666666667</v>
      </c>
      <c r="K507" s="212">
        <v>139.80000000000001</v>
      </c>
      <c r="L507" s="212">
        <v>137.16</v>
      </c>
      <c r="M507" s="212">
        <v>59.241399999999999</v>
      </c>
      <c r="N507" s="197"/>
      <c r="O507" s="197"/>
    </row>
    <row r="508" spans="1:15" ht="12.75" customHeight="1">
      <c r="A508" s="33">
        <v>498</v>
      </c>
      <c r="B508" s="276" t="s">
        <v>516</v>
      </c>
      <c r="C508" s="276">
        <v>772.35</v>
      </c>
      <c r="D508" s="276">
        <v>769.25</v>
      </c>
      <c r="E508" s="276">
        <v>760.65</v>
      </c>
      <c r="F508" s="276">
        <v>748.94999999999993</v>
      </c>
      <c r="G508" s="276">
        <v>740.34999999999991</v>
      </c>
      <c r="H508" s="276">
        <v>780.95</v>
      </c>
      <c r="I508" s="276">
        <v>789.55</v>
      </c>
      <c r="J508" s="276">
        <v>801.25000000000011</v>
      </c>
      <c r="K508" s="276">
        <v>777.85</v>
      </c>
      <c r="L508" s="276">
        <v>757.55</v>
      </c>
      <c r="M508" s="276">
        <v>4.2995099999999997</v>
      </c>
      <c r="N508" s="197"/>
      <c r="O508" s="197"/>
    </row>
    <row r="509" spans="1:15" ht="12.75" customHeight="1">
      <c r="A509" s="272">
        <v>499</v>
      </c>
      <c r="B509" s="278" t="s">
        <v>300</v>
      </c>
      <c r="C509" s="278">
        <v>267.08999999999997</v>
      </c>
      <c r="D509" s="278">
        <v>268.51333333333332</v>
      </c>
      <c r="E509" s="278">
        <v>264.12666666666667</v>
      </c>
      <c r="F509" s="278">
        <v>261.16333333333336</v>
      </c>
      <c r="G509" s="278">
        <v>256.7766666666667</v>
      </c>
      <c r="H509" s="278">
        <v>271.47666666666663</v>
      </c>
      <c r="I509" s="278">
        <v>275.86333333333329</v>
      </c>
      <c r="J509" s="278">
        <v>278.8266666666666</v>
      </c>
      <c r="K509" s="278">
        <v>272.89999999999998</v>
      </c>
      <c r="L509" s="278">
        <v>265.55</v>
      </c>
      <c r="M509" s="278">
        <v>526.01958000000002</v>
      </c>
      <c r="N509" s="197"/>
      <c r="O509" s="197"/>
    </row>
    <row r="510" spans="1:15" ht="12.75" customHeight="1">
      <c r="A510" s="212">
        <v>500</v>
      </c>
      <c r="B510" s="276" t="s">
        <v>236</v>
      </c>
      <c r="C510" s="276">
        <v>1300.9000000000001</v>
      </c>
      <c r="D510" s="276">
        <v>1302.75</v>
      </c>
      <c r="E510" s="276">
        <v>1281.2</v>
      </c>
      <c r="F510" s="276">
        <v>1261.5</v>
      </c>
      <c r="G510" s="276">
        <v>1239.95</v>
      </c>
      <c r="H510" s="276">
        <v>1322.45</v>
      </c>
      <c r="I510" s="276">
        <v>1344.0000000000002</v>
      </c>
      <c r="J510" s="276">
        <v>1363.7</v>
      </c>
      <c r="K510" s="276">
        <v>1324.3</v>
      </c>
      <c r="L510" s="276">
        <v>1283.05</v>
      </c>
      <c r="M510" s="276">
        <v>40.552489999999999</v>
      </c>
      <c r="N510" s="197"/>
      <c r="O510" s="197"/>
    </row>
    <row r="511" spans="1:15" ht="12.75" customHeight="1">
      <c r="A511" s="212">
        <v>501</v>
      </c>
      <c r="B511" s="279" t="s">
        <v>880</v>
      </c>
      <c r="C511" s="279">
        <v>2481.4499999999998</v>
      </c>
      <c r="D511" s="279">
        <v>2497.5</v>
      </c>
      <c r="E511" s="279">
        <v>2420</v>
      </c>
      <c r="F511" s="279">
        <v>2358.5500000000002</v>
      </c>
      <c r="G511" s="279">
        <v>2281.0500000000002</v>
      </c>
      <c r="H511" s="279">
        <v>2558.9499999999998</v>
      </c>
      <c r="I511" s="279">
        <v>2636.45</v>
      </c>
      <c r="J511" s="279">
        <v>2697.8999999999996</v>
      </c>
      <c r="K511" s="279">
        <v>2575</v>
      </c>
      <c r="L511" s="279">
        <v>2436.0500000000002</v>
      </c>
      <c r="M511" s="279">
        <v>0.77563000000000004</v>
      </c>
      <c r="N511" s="197"/>
      <c r="O511" s="197"/>
    </row>
    <row r="512" spans="1:15" ht="12.75" customHeight="1">
      <c r="N512" s="197"/>
      <c r="O512" s="197"/>
    </row>
    <row r="513" spans="1:15" ht="12.75" customHeight="1">
      <c r="N513" s="1"/>
      <c r="O513" s="1"/>
    </row>
    <row r="514" spans="1:15" ht="12.75" customHeight="1">
      <c r="N514" s="197"/>
      <c r="O514" s="197"/>
    </row>
    <row r="515" spans="1:15" ht="12.75" customHeight="1">
      <c r="N515" s="197"/>
      <c r="O515" s="197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08" customWidth="1"/>
    <col min="2" max="2" width="14.33203125" style="224" customWidth="1"/>
    <col min="3" max="3" width="28.33203125" style="212" customWidth="1"/>
    <col min="4" max="4" width="55.6640625" style="212" customWidth="1"/>
    <col min="5" max="5" width="12.44140625" style="212" customWidth="1"/>
    <col min="6" max="6" width="13.109375" style="309" customWidth="1"/>
    <col min="7" max="7" width="9.5546875" style="224" customWidth="1"/>
    <col min="8" max="8" width="10.33203125" style="224" customWidth="1"/>
    <col min="9" max="9" width="9.33203125" style="266" customWidth="1"/>
    <col min="10" max="10" width="14.33203125" style="266" customWidth="1"/>
    <col min="11" max="28" width="9.33203125" style="266" customWidth="1"/>
    <col min="29" max="16384" width="14.44140625" style="266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0"/>
      <c r="B5" s="331"/>
      <c r="C5" s="330"/>
      <c r="D5" s="3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2" t="s">
        <v>519</v>
      </c>
      <c r="C7" s="332"/>
      <c r="D7" s="7">
        <f>Main!B10</f>
        <v>45516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45513</v>
      </c>
      <c r="B10" s="32">
        <v>531525</v>
      </c>
      <c r="C10" s="31" t="s">
        <v>990</v>
      </c>
      <c r="D10" s="31" t="s">
        <v>991</v>
      </c>
      <c r="E10" s="31" t="s">
        <v>529</v>
      </c>
      <c r="F10" s="84">
        <v>130000</v>
      </c>
      <c r="G10" s="32">
        <v>359.5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45513</v>
      </c>
      <c r="B11" s="32">
        <v>531525</v>
      </c>
      <c r="C11" s="31" t="s">
        <v>990</v>
      </c>
      <c r="D11" s="31" t="s">
        <v>992</v>
      </c>
      <c r="E11" s="31" t="s">
        <v>528</v>
      </c>
      <c r="F11" s="84">
        <v>80000</v>
      </c>
      <c r="G11" s="32">
        <v>359.5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45513</v>
      </c>
      <c r="B12" s="32">
        <v>544224</v>
      </c>
      <c r="C12" s="31" t="s">
        <v>993</v>
      </c>
      <c r="D12" s="31" t="s">
        <v>882</v>
      </c>
      <c r="E12" s="31" t="s">
        <v>528</v>
      </c>
      <c r="F12" s="84">
        <v>540000</v>
      </c>
      <c r="G12" s="32">
        <v>205.2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45513</v>
      </c>
      <c r="B13" s="32">
        <v>544224</v>
      </c>
      <c r="C13" s="31" t="s">
        <v>993</v>
      </c>
      <c r="D13" s="31" t="s">
        <v>939</v>
      </c>
      <c r="E13" s="31" t="s">
        <v>528</v>
      </c>
      <c r="F13" s="84">
        <v>264000</v>
      </c>
      <c r="G13" s="32">
        <v>215.45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45513</v>
      </c>
      <c r="B14" s="32">
        <v>544224</v>
      </c>
      <c r="C14" s="31" t="s">
        <v>993</v>
      </c>
      <c r="D14" s="31" t="s">
        <v>994</v>
      </c>
      <c r="E14" s="31" t="s">
        <v>528</v>
      </c>
      <c r="F14" s="84">
        <v>348000</v>
      </c>
      <c r="G14" s="32">
        <v>215.45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45513</v>
      </c>
      <c r="B15" s="32">
        <v>538351</v>
      </c>
      <c r="C15" s="31" t="s">
        <v>908</v>
      </c>
      <c r="D15" s="31" t="s">
        <v>995</v>
      </c>
      <c r="E15" s="31" t="s">
        <v>529</v>
      </c>
      <c r="F15" s="84">
        <v>223706</v>
      </c>
      <c r="G15" s="32">
        <v>18.239999999999998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45513</v>
      </c>
      <c r="B16" s="32">
        <v>539115</v>
      </c>
      <c r="C16" s="31" t="s">
        <v>996</v>
      </c>
      <c r="D16" s="31" t="s">
        <v>997</v>
      </c>
      <c r="E16" s="31" t="s">
        <v>528</v>
      </c>
      <c r="F16" s="84">
        <v>10000</v>
      </c>
      <c r="G16" s="32">
        <v>79.81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45513</v>
      </c>
      <c r="B17" s="32">
        <v>544169</v>
      </c>
      <c r="C17" s="31" t="s">
        <v>998</v>
      </c>
      <c r="D17" s="31" t="s">
        <v>999</v>
      </c>
      <c r="E17" s="31" t="s">
        <v>529</v>
      </c>
      <c r="F17" s="84">
        <v>182000</v>
      </c>
      <c r="G17" s="32">
        <v>79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45513</v>
      </c>
      <c r="B18" s="32">
        <v>544169</v>
      </c>
      <c r="C18" s="31" t="s">
        <v>998</v>
      </c>
      <c r="D18" s="31" t="s">
        <v>1000</v>
      </c>
      <c r="E18" s="31" t="s">
        <v>528</v>
      </c>
      <c r="F18" s="84">
        <v>44000</v>
      </c>
      <c r="G18" s="32">
        <v>79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45513</v>
      </c>
      <c r="B19" s="32">
        <v>544169</v>
      </c>
      <c r="C19" s="31" t="s">
        <v>998</v>
      </c>
      <c r="D19" s="31" t="s">
        <v>1001</v>
      </c>
      <c r="E19" s="31" t="s">
        <v>528</v>
      </c>
      <c r="F19" s="84">
        <v>90000</v>
      </c>
      <c r="G19" s="32">
        <v>79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45513</v>
      </c>
      <c r="B20" s="32">
        <v>542176</v>
      </c>
      <c r="C20" s="31" t="s">
        <v>1002</v>
      </c>
      <c r="D20" s="31" t="s">
        <v>1003</v>
      </c>
      <c r="E20" s="31" t="s">
        <v>529</v>
      </c>
      <c r="F20" s="84">
        <v>17500</v>
      </c>
      <c r="G20" s="32">
        <v>18.79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45513</v>
      </c>
      <c r="B21" s="32">
        <v>540023</v>
      </c>
      <c r="C21" s="31" t="s">
        <v>1004</v>
      </c>
      <c r="D21" s="31" t="s">
        <v>1005</v>
      </c>
      <c r="E21" s="31" t="s">
        <v>529</v>
      </c>
      <c r="F21" s="84">
        <v>3740000</v>
      </c>
      <c r="G21" s="32">
        <v>16.27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45513</v>
      </c>
      <c r="B22" s="32">
        <v>540023</v>
      </c>
      <c r="C22" s="31" t="s">
        <v>1004</v>
      </c>
      <c r="D22" s="31" t="s">
        <v>1006</v>
      </c>
      <c r="E22" s="31" t="s">
        <v>528</v>
      </c>
      <c r="F22" s="84">
        <v>3678027</v>
      </c>
      <c r="G22" s="32">
        <v>16.27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45513</v>
      </c>
      <c r="B23" s="32">
        <v>544220</v>
      </c>
      <c r="C23" s="31" t="s">
        <v>1007</v>
      </c>
      <c r="D23" s="31" t="s">
        <v>882</v>
      </c>
      <c r="E23" s="31" t="s">
        <v>528</v>
      </c>
      <c r="F23" s="84">
        <v>30000</v>
      </c>
      <c r="G23" s="32">
        <v>88.8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45513</v>
      </c>
      <c r="B24" s="32">
        <v>543521</v>
      </c>
      <c r="C24" s="31" t="s">
        <v>1008</v>
      </c>
      <c r="D24" s="31" t="s">
        <v>1009</v>
      </c>
      <c r="E24" s="31" t="s">
        <v>529</v>
      </c>
      <c r="F24" s="84">
        <v>190000</v>
      </c>
      <c r="G24" s="32">
        <v>5.3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45513</v>
      </c>
      <c r="B25" s="32">
        <v>509563</v>
      </c>
      <c r="C25" s="31" t="s">
        <v>1010</v>
      </c>
      <c r="D25" s="31" t="s">
        <v>951</v>
      </c>
      <c r="E25" s="31" t="s">
        <v>528</v>
      </c>
      <c r="F25" s="84">
        <v>10000</v>
      </c>
      <c r="G25" s="32">
        <v>34.85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45513</v>
      </c>
      <c r="B26" s="32">
        <v>509563</v>
      </c>
      <c r="C26" s="31" t="s">
        <v>1010</v>
      </c>
      <c r="D26" s="31" t="s">
        <v>951</v>
      </c>
      <c r="E26" s="31" t="s">
        <v>529</v>
      </c>
      <c r="F26" s="84">
        <v>90232</v>
      </c>
      <c r="G26" s="32">
        <v>34.85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45513</v>
      </c>
      <c r="B27" s="32">
        <v>509563</v>
      </c>
      <c r="C27" s="31" t="s">
        <v>1010</v>
      </c>
      <c r="D27" s="31" t="s">
        <v>882</v>
      </c>
      <c r="E27" s="31" t="s">
        <v>528</v>
      </c>
      <c r="F27" s="84">
        <v>40000</v>
      </c>
      <c r="G27" s="32">
        <v>34.85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45513</v>
      </c>
      <c r="B28" s="32">
        <v>509563</v>
      </c>
      <c r="C28" s="31" t="s">
        <v>1010</v>
      </c>
      <c r="D28" s="31" t="s">
        <v>882</v>
      </c>
      <c r="E28" s="31" t="s">
        <v>529</v>
      </c>
      <c r="F28" s="84">
        <v>338</v>
      </c>
      <c r="G28" s="32">
        <v>34.85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45513</v>
      </c>
      <c r="B29" s="32">
        <v>504369</v>
      </c>
      <c r="C29" s="31" t="s">
        <v>1011</v>
      </c>
      <c r="D29" s="31" t="s">
        <v>952</v>
      </c>
      <c r="E29" s="31" t="s">
        <v>528</v>
      </c>
      <c r="F29" s="84">
        <v>1545707</v>
      </c>
      <c r="G29" s="32">
        <v>1.88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45513</v>
      </c>
      <c r="B30" s="32">
        <v>504369</v>
      </c>
      <c r="C30" s="31" t="s">
        <v>1011</v>
      </c>
      <c r="D30" s="31" t="s">
        <v>1012</v>
      </c>
      <c r="E30" s="31" t="s">
        <v>528</v>
      </c>
      <c r="F30" s="84">
        <v>761587</v>
      </c>
      <c r="G30" s="32">
        <v>1.88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45513</v>
      </c>
      <c r="B31" s="32">
        <v>504369</v>
      </c>
      <c r="C31" s="31" t="s">
        <v>1011</v>
      </c>
      <c r="D31" s="31" t="s">
        <v>1013</v>
      </c>
      <c r="E31" s="31" t="s">
        <v>529</v>
      </c>
      <c r="F31" s="84">
        <v>2052310</v>
      </c>
      <c r="G31" s="32">
        <v>1.88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45513</v>
      </c>
      <c r="B32" s="32">
        <v>537709</v>
      </c>
      <c r="C32" s="31" t="s">
        <v>1014</v>
      </c>
      <c r="D32" s="31" t="s">
        <v>882</v>
      </c>
      <c r="E32" s="31" t="s">
        <v>528</v>
      </c>
      <c r="F32" s="84">
        <v>363949</v>
      </c>
      <c r="G32" s="32">
        <v>8.14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45513</v>
      </c>
      <c r="B33" s="32">
        <v>535730</v>
      </c>
      <c r="C33" s="31" t="s">
        <v>1015</v>
      </c>
      <c r="D33" s="31" t="s">
        <v>882</v>
      </c>
      <c r="E33" s="31" t="s">
        <v>528</v>
      </c>
      <c r="F33" s="84">
        <v>9757036</v>
      </c>
      <c r="G33" s="32">
        <v>1.21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45513</v>
      </c>
      <c r="B34" s="32">
        <v>544221</v>
      </c>
      <c r="C34" s="31" t="s">
        <v>1016</v>
      </c>
      <c r="D34" s="31" t="s">
        <v>1017</v>
      </c>
      <c r="E34" s="31" t="s">
        <v>529</v>
      </c>
      <c r="F34" s="84">
        <v>48000</v>
      </c>
      <c r="G34" s="32">
        <v>23.71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45513</v>
      </c>
      <c r="B35" s="32">
        <v>544221</v>
      </c>
      <c r="C35" s="31" t="s">
        <v>1016</v>
      </c>
      <c r="D35" s="31" t="s">
        <v>1018</v>
      </c>
      <c r="E35" s="31" t="s">
        <v>528</v>
      </c>
      <c r="F35" s="84">
        <v>72000</v>
      </c>
      <c r="G35" s="32">
        <v>23.71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45513</v>
      </c>
      <c r="B36" s="32">
        <v>544221</v>
      </c>
      <c r="C36" s="31" t="s">
        <v>1016</v>
      </c>
      <c r="D36" s="31" t="s">
        <v>1019</v>
      </c>
      <c r="E36" s="31" t="s">
        <v>529</v>
      </c>
      <c r="F36" s="84">
        <v>84000</v>
      </c>
      <c r="G36" s="32">
        <v>23.72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45513</v>
      </c>
      <c r="B37" s="32">
        <v>544221</v>
      </c>
      <c r="C37" s="31" t="s">
        <v>1016</v>
      </c>
      <c r="D37" s="31" t="s">
        <v>1020</v>
      </c>
      <c r="E37" s="31" t="s">
        <v>528</v>
      </c>
      <c r="F37" s="84">
        <v>42000</v>
      </c>
      <c r="G37" s="32">
        <v>23.71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45513</v>
      </c>
      <c r="B38" s="32">
        <v>544221</v>
      </c>
      <c r="C38" s="31" t="s">
        <v>1016</v>
      </c>
      <c r="D38" s="31" t="s">
        <v>1020</v>
      </c>
      <c r="E38" s="31" t="s">
        <v>529</v>
      </c>
      <c r="F38" s="84">
        <v>102000</v>
      </c>
      <c r="G38" s="32">
        <v>23.72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45513</v>
      </c>
      <c r="B39" s="32">
        <v>524522</v>
      </c>
      <c r="C39" s="31" t="s">
        <v>1021</v>
      </c>
      <c r="D39" s="31" t="s">
        <v>1022</v>
      </c>
      <c r="E39" s="31" t="s">
        <v>529</v>
      </c>
      <c r="F39" s="84">
        <v>42661</v>
      </c>
      <c r="G39" s="32">
        <v>47.84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45513</v>
      </c>
      <c r="B40" s="32">
        <v>539519</v>
      </c>
      <c r="C40" s="31" t="s">
        <v>929</v>
      </c>
      <c r="D40" s="31" t="s">
        <v>1023</v>
      </c>
      <c r="E40" s="31" t="s">
        <v>529</v>
      </c>
      <c r="F40" s="84">
        <v>120666</v>
      </c>
      <c r="G40" s="32">
        <v>7.78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45513</v>
      </c>
      <c r="B41" s="32">
        <v>531494</v>
      </c>
      <c r="C41" s="31" t="s">
        <v>1024</v>
      </c>
      <c r="D41" s="31" t="s">
        <v>1025</v>
      </c>
      <c r="E41" s="31" t="s">
        <v>529</v>
      </c>
      <c r="F41" s="84">
        <v>1930834</v>
      </c>
      <c r="G41" s="32">
        <v>13.99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45513</v>
      </c>
      <c r="B42" s="32">
        <v>511535</v>
      </c>
      <c r="C42" s="31" t="s">
        <v>1026</v>
      </c>
      <c r="D42" s="31" t="s">
        <v>953</v>
      </c>
      <c r="E42" s="31" t="s">
        <v>529</v>
      </c>
      <c r="F42" s="84">
        <v>31760</v>
      </c>
      <c r="G42" s="32">
        <v>35.44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45513</v>
      </c>
      <c r="B43" s="32">
        <v>543913</v>
      </c>
      <c r="C43" s="31" t="s">
        <v>1027</v>
      </c>
      <c r="D43" s="31" t="s">
        <v>1028</v>
      </c>
      <c r="E43" s="31" t="s">
        <v>529</v>
      </c>
      <c r="F43" s="84">
        <v>8397240</v>
      </c>
      <c r="G43" s="32">
        <v>138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45513</v>
      </c>
      <c r="B44" s="32">
        <v>543400</v>
      </c>
      <c r="C44" s="31" t="s">
        <v>1029</v>
      </c>
      <c r="D44" s="31" t="s">
        <v>1030</v>
      </c>
      <c r="E44" s="31" t="s">
        <v>529</v>
      </c>
      <c r="F44" s="84">
        <v>34000</v>
      </c>
      <c r="G44" s="32">
        <v>11.66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45513</v>
      </c>
      <c r="B45" s="32">
        <v>543637</v>
      </c>
      <c r="C45" s="31" t="s">
        <v>1031</v>
      </c>
      <c r="D45" s="31" t="s">
        <v>1032</v>
      </c>
      <c r="E45" s="31" t="s">
        <v>529</v>
      </c>
      <c r="F45" s="84">
        <v>189600</v>
      </c>
      <c r="G45" s="32">
        <v>23.62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45513</v>
      </c>
      <c r="B46" s="32">
        <v>536659</v>
      </c>
      <c r="C46" s="31" t="s">
        <v>937</v>
      </c>
      <c r="D46" s="31" t="s">
        <v>954</v>
      </c>
      <c r="E46" s="31" t="s">
        <v>529</v>
      </c>
      <c r="F46" s="84">
        <v>151105</v>
      </c>
      <c r="G46" s="32">
        <v>14.85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45513</v>
      </c>
      <c r="B47" s="32">
        <v>539495</v>
      </c>
      <c r="C47" s="31" t="s">
        <v>1033</v>
      </c>
      <c r="D47" s="31" t="s">
        <v>1034</v>
      </c>
      <c r="E47" s="31" t="s">
        <v>529</v>
      </c>
      <c r="F47" s="84">
        <v>7607</v>
      </c>
      <c r="G47" s="32">
        <v>38.770000000000003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45513</v>
      </c>
      <c r="B48" s="32">
        <v>539495</v>
      </c>
      <c r="C48" s="31" t="s">
        <v>1033</v>
      </c>
      <c r="D48" s="31" t="s">
        <v>1035</v>
      </c>
      <c r="E48" s="31" t="s">
        <v>528</v>
      </c>
      <c r="F48" s="84">
        <v>5400</v>
      </c>
      <c r="G48" s="32">
        <v>38.770000000000003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45513</v>
      </c>
      <c r="B49" s="32">
        <v>538540</v>
      </c>
      <c r="C49" s="31" t="s">
        <v>1036</v>
      </c>
      <c r="D49" s="31" t="s">
        <v>1037</v>
      </c>
      <c r="E49" s="31" t="s">
        <v>529</v>
      </c>
      <c r="F49" s="84">
        <v>400000</v>
      </c>
      <c r="G49" s="32">
        <v>1.36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45513</v>
      </c>
      <c r="B50" s="32">
        <v>538540</v>
      </c>
      <c r="C50" s="31" t="s">
        <v>1036</v>
      </c>
      <c r="D50" s="31" t="s">
        <v>1038</v>
      </c>
      <c r="E50" s="31" t="s">
        <v>528</v>
      </c>
      <c r="F50" s="84">
        <v>435767</v>
      </c>
      <c r="G50" s="32">
        <v>1.36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45513</v>
      </c>
      <c r="B51" s="32">
        <v>526193</v>
      </c>
      <c r="C51" s="31" t="s">
        <v>930</v>
      </c>
      <c r="D51" s="31" t="s">
        <v>955</v>
      </c>
      <c r="E51" s="31" t="s">
        <v>529</v>
      </c>
      <c r="F51" s="84">
        <v>200000</v>
      </c>
      <c r="G51" s="32">
        <v>28.31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45513</v>
      </c>
      <c r="B52" s="32">
        <v>539226</v>
      </c>
      <c r="C52" s="31" t="s">
        <v>938</v>
      </c>
      <c r="D52" s="31" t="s">
        <v>1039</v>
      </c>
      <c r="E52" s="31" t="s">
        <v>529</v>
      </c>
      <c r="F52" s="84">
        <v>550261</v>
      </c>
      <c r="G52" s="32">
        <v>70.08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45513</v>
      </c>
      <c r="B53" s="32">
        <v>539226</v>
      </c>
      <c r="C53" s="31" t="s">
        <v>938</v>
      </c>
      <c r="D53" s="31" t="s">
        <v>1039</v>
      </c>
      <c r="E53" s="31" t="s">
        <v>528</v>
      </c>
      <c r="F53" s="84">
        <v>552591</v>
      </c>
      <c r="G53" s="32">
        <v>68.349999999999994</v>
      </c>
      <c r="H53" s="32" t="s">
        <v>324</v>
      </c>
    </row>
    <row r="54" spans="1:28" customFormat="1" ht="15" customHeight="1">
      <c r="A54" s="83">
        <v>45513</v>
      </c>
      <c r="B54" s="32">
        <v>512097</v>
      </c>
      <c r="C54" s="31" t="s">
        <v>1040</v>
      </c>
      <c r="D54" s="31" t="s">
        <v>1041</v>
      </c>
      <c r="E54" s="31" t="s">
        <v>528</v>
      </c>
      <c r="F54" s="84">
        <v>1142484</v>
      </c>
      <c r="G54" s="32">
        <v>0.62</v>
      </c>
      <c r="H54" s="32" t="s">
        <v>324</v>
      </c>
    </row>
    <row r="55" spans="1:28" customFormat="1" ht="15" customHeight="1">
      <c r="A55" s="83">
        <v>45513</v>
      </c>
      <c r="B55" s="32">
        <v>511493</v>
      </c>
      <c r="C55" s="31" t="s">
        <v>956</v>
      </c>
      <c r="D55" s="31" t="s">
        <v>1042</v>
      </c>
      <c r="E55" s="31" t="s">
        <v>528</v>
      </c>
      <c r="F55" s="84">
        <v>203862</v>
      </c>
      <c r="G55" s="32">
        <v>17.98</v>
      </c>
      <c r="H55" s="32" t="s">
        <v>324</v>
      </c>
    </row>
    <row r="56" spans="1:28" customFormat="1" ht="15" customHeight="1">
      <c r="A56" s="83">
        <v>45513</v>
      </c>
      <c r="B56" s="32">
        <v>511493</v>
      </c>
      <c r="C56" s="31" t="s">
        <v>956</v>
      </c>
      <c r="D56" s="31" t="s">
        <v>1043</v>
      </c>
      <c r="E56" s="31" t="s">
        <v>529</v>
      </c>
      <c r="F56" s="84">
        <v>100000</v>
      </c>
      <c r="G56" s="32">
        <v>17.98</v>
      </c>
      <c r="H56" s="32" t="s">
        <v>324</v>
      </c>
    </row>
    <row r="57" spans="1:28" customFormat="1" ht="15" customHeight="1">
      <c r="A57" s="83">
        <v>45513</v>
      </c>
      <c r="B57" s="32">
        <v>511493</v>
      </c>
      <c r="C57" s="31" t="s">
        <v>956</v>
      </c>
      <c r="D57" s="31" t="s">
        <v>1044</v>
      </c>
      <c r="E57" s="31" t="s">
        <v>529</v>
      </c>
      <c r="F57" s="84">
        <v>105000</v>
      </c>
      <c r="G57" s="32">
        <v>17.989999999999998</v>
      </c>
      <c r="H57" s="32" t="s">
        <v>324</v>
      </c>
    </row>
    <row r="58" spans="1:28" customFormat="1" ht="15" customHeight="1">
      <c r="A58" s="83">
        <v>45513</v>
      </c>
      <c r="B58" s="32">
        <v>511493</v>
      </c>
      <c r="C58" s="31" t="s">
        <v>956</v>
      </c>
      <c r="D58" s="31" t="s">
        <v>957</v>
      </c>
      <c r="E58" s="31" t="s">
        <v>529</v>
      </c>
      <c r="F58" s="84">
        <v>72923</v>
      </c>
      <c r="G58" s="32">
        <v>17.95</v>
      </c>
      <c r="H58" s="32" t="s">
        <v>324</v>
      </c>
    </row>
    <row r="59" spans="1:28" customFormat="1" ht="15" customHeight="1">
      <c r="A59" s="83">
        <v>45513</v>
      </c>
      <c r="B59" s="32">
        <v>513575</v>
      </c>
      <c r="C59" s="31" t="s">
        <v>1045</v>
      </c>
      <c r="D59" s="31" t="s">
        <v>1046</v>
      </c>
      <c r="E59" s="31" t="s">
        <v>528</v>
      </c>
      <c r="F59" s="84">
        <v>27421</v>
      </c>
      <c r="G59" s="32">
        <v>57.85</v>
      </c>
      <c r="H59" s="32" t="s">
        <v>324</v>
      </c>
    </row>
    <row r="60" spans="1:28" customFormat="1" ht="15" customHeight="1">
      <c r="A60" s="83">
        <v>45513</v>
      </c>
      <c r="B60" s="32">
        <v>543274</v>
      </c>
      <c r="C60" s="31" t="s">
        <v>958</v>
      </c>
      <c r="D60" s="31" t="s">
        <v>1047</v>
      </c>
      <c r="E60" s="31" t="s">
        <v>528</v>
      </c>
      <c r="F60" s="84">
        <v>1799550</v>
      </c>
      <c r="G60" s="32">
        <v>3.95</v>
      </c>
      <c r="H60" s="32" t="s">
        <v>324</v>
      </c>
    </row>
    <row r="61" spans="1:28" customFormat="1" ht="15" customHeight="1">
      <c r="A61" s="83">
        <v>45513</v>
      </c>
      <c r="B61" s="32">
        <v>543274</v>
      </c>
      <c r="C61" s="31" t="s">
        <v>958</v>
      </c>
      <c r="D61" s="31" t="s">
        <v>959</v>
      </c>
      <c r="E61" s="31" t="s">
        <v>529</v>
      </c>
      <c r="F61" s="84">
        <v>1800000</v>
      </c>
      <c r="G61" s="32">
        <v>3.95</v>
      </c>
      <c r="H61" s="32" t="s">
        <v>324</v>
      </c>
    </row>
    <row r="62" spans="1:28" customFormat="1" ht="15" customHeight="1">
      <c r="A62" s="83">
        <v>45513</v>
      </c>
      <c r="B62" s="32">
        <v>530475</v>
      </c>
      <c r="C62" s="31" t="s">
        <v>1048</v>
      </c>
      <c r="D62" s="31" t="s">
        <v>1049</v>
      </c>
      <c r="E62" s="31" t="s">
        <v>529</v>
      </c>
      <c r="F62" s="84">
        <v>103629</v>
      </c>
      <c r="G62" s="32">
        <v>1760.32</v>
      </c>
      <c r="H62" s="32" t="s">
        <v>324</v>
      </c>
    </row>
    <row r="63" spans="1:28" customFormat="1" ht="15" customHeight="1">
      <c r="A63" s="83">
        <v>45513</v>
      </c>
      <c r="B63" s="32">
        <v>530475</v>
      </c>
      <c r="C63" s="31" t="s">
        <v>1048</v>
      </c>
      <c r="D63" s="31" t="s">
        <v>1050</v>
      </c>
      <c r="E63" s="31" t="s">
        <v>528</v>
      </c>
      <c r="F63" s="84">
        <v>87800</v>
      </c>
      <c r="G63" s="32">
        <v>1760</v>
      </c>
      <c r="H63" s="32" t="s">
        <v>324</v>
      </c>
    </row>
    <row r="64" spans="1:28" customFormat="1" ht="15" customHeight="1">
      <c r="A64" s="83">
        <v>45513</v>
      </c>
      <c r="B64" s="32">
        <v>539040</v>
      </c>
      <c r="C64" s="31" t="s">
        <v>895</v>
      </c>
      <c r="D64" s="31" t="s">
        <v>1051</v>
      </c>
      <c r="E64" s="31" t="s">
        <v>529</v>
      </c>
      <c r="F64" s="84">
        <v>500000</v>
      </c>
      <c r="G64" s="32">
        <v>32.65</v>
      </c>
      <c r="H64" s="32" t="s">
        <v>324</v>
      </c>
    </row>
    <row r="65" spans="1:8" customFormat="1" ht="15" customHeight="1">
      <c r="A65" s="83">
        <v>45513</v>
      </c>
      <c r="B65" s="32">
        <v>539040</v>
      </c>
      <c r="C65" s="31" t="s">
        <v>895</v>
      </c>
      <c r="D65" s="31" t="s">
        <v>1052</v>
      </c>
      <c r="E65" s="31" t="s">
        <v>529</v>
      </c>
      <c r="F65" s="84">
        <v>1186</v>
      </c>
      <c r="G65" s="32">
        <v>32.64</v>
      </c>
      <c r="H65" s="32" t="s">
        <v>324</v>
      </c>
    </row>
    <row r="66" spans="1:8" customFormat="1" ht="15" customHeight="1">
      <c r="A66" s="83">
        <v>45513</v>
      </c>
      <c r="B66" s="32">
        <v>539040</v>
      </c>
      <c r="C66" s="31" t="s">
        <v>895</v>
      </c>
      <c r="D66" s="31" t="s">
        <v>1052</v>
      </c>
      <c r="E66" s="31" t="s">
        <v>528</v>
      </c>
      <c r="F66" s="84">
        <v>216222</v>
      </c>
      <c r="G66" s="32">
        <v>32.630000000000003</v>
      </c>
      <c r="H66" s="32" t="s">
        <v>324</v>
      </c>
    </row>
    <row r="67" spans="1:8" customFormat="1" ht="15" customHeight="1">
      <c r="A67" s="83">
        <v>45513</v>
      </c>
      <c r="B67" s="32">
        <v>539040</v>
      </c>
      <c r="C67" s="31" t="s">
        <v>895</v>
      </c>
      <c r="D67" s="31" t="s">
        <v>1053</v>
      </c>
      <c r="E67" s="31" t="s">
        <v>528</v>
      </c>
      <c r="F67" s="84">
        <v>274993</v>
      </c>
      <c r="G67" s="32">
        <v>32.630000000000003</v>
      </c>
      <c r="H67" s="32" t="s">
        <v>324</v>
      </c>
    </row>
    <row r="68" spans="1:8" customFormat="1" ht="15" customHeight="1">
      <c r="A68" s="83">
        <v>45513</v>
      </c>
      <c r="B68" s="32">
        <v>539040</v>
      </c>
      <c r="C68" s="31" t="s">
        <v>895</v>
      </c>
      <c r="D68" s="31" t="s">
        <v>960</v>
      </c>
      <c r="E68" s="31" t="s">
        <v>528</v>
      </c>
      <c r="F68" s="84">
        <v>196120</v>
      </c>
      <c r="G68" s="32">
        <v>32.630000000000003</v>
      </c>
      <c r="H68" s="32" t="s">
        <v>324</v>
      </c>
    </row>
    <row r="69" spans="1:8" customFormat="1" ht="15" customHeight="1">
      <c r="A69" s="83">
        <v>45513</v>
      </c>
      <c r="B69" s="32">
        <v>539040</v>
      </c>
      <c r="C69" s="31" t="s">
        <v>895</v>
      </c>
      <c r="D69" s="31" t="s">
        <v>1054</v>
      </c>
      <c r="E69" s="31" t="s">
        <v>529</v>
      </c>
      <c r="F69" s="84">
        <v>140000</v>
      </c>
      <c r="G69" s="32">
        <v>32.65</v>
      </c>
      <c r="H69" s="32" t="s">
        <v>324</v>
      </c>
    </row>
    <row r="70" spans="1:8" customFormat="1" ht="15" customHeight="1">
      <c r="A70" s="83">
        <v>45513</v>
      </c>
      <c r="B70" s="32">
        <v>539040</v>
      </c>
      <c r="C70" s="31" t="s">
        <v>895</v>
      </c>
      <c r="D70" s="31" t="s">
        <v>916</v>
      </c>
      <c r="E70" s="31" t="s">
        <v>528</v>
      </c>
      <c r="F70" s="84">
        <v>258570</v>
      </c>
      <c r="G70" s="32">
        <v>32.630000000000003</v>
      </c>
      <c r="H70" s="32" t="s">
        <v>324</v>
      </c>
    </row>
    <row r="71" spans="1:8" customFormat="1" ht="15" customHeight="1">
      <c r="A71" s="83">
        <v>45513</v>
      </c>
      <c r="B71" s="32">
        <v>539040</v>
      </c>
      <c r="C71" s="31" t="s">
        <v>895</v>
      </c>
      <c r="D71" s="31" t="s">
        <v>916</v>
      </c>
      <c r="E71" s="31" t="s">
        <v>529</v>
      </c>
      <c r="F71" s="84">
        <v>418236</v>
      </c>
      <c r="G71" s="32">
        <v>32.65</v>
      </c>
      <c r="H71" s="32" t="s">
        <v>324</v>
      </c>
    </row>
    <row r="72" spans="1:8" customFormat="1" ht="15" customHeight="1">
      <c r="A72" s="83">
        <v>45513</v>
      </c>
      <c r="B72" s="32">
        <v>539040</v>
      </c>
      <c r="C72" s="31" t="s">
        <v>895</v>
      </c>
      <c r="D72" s="31" t="s">
        <v>1055</v>
      </c>
      <c r="E72" s="31" t="s">
        <v>529</v>
      </c>
      <c r="F72" s="84">
        <v>190001</v>
      </c>
      <c r="G72" s="32">
        <v>32.630000000000003</v>
      </c>
      <c r="H72" s="32" t="s">
        <v>324</v>
      </c>
    </row>
    <row r="73" spans="1:8" customFormat="1" ht="15" customHeight="1">
      <c r="A73" s="83">
        <v>45513</v>
      </c>
      <c r="B73" s="32">
        <v>539040</v>
      </c>
      <c r="C73" s="31" t="s">
        <v>895</v>
      </c>
      <c r="D73" s="31" t="s">
        <v>961</v>
      </c>
      <c r="E73" s="31" t="s">
        <v>529</v>
      </c>
      <c r="F73" s="84">
        <v>168055</v>
      </c>
      <c r="G73" s="32">
        <v>32.65</v>
      </c>
      <c r="H73" s="32" t="s">
        <v>324</v>
      </c>
    </row>
    <row r="74" spans="1:8" customFormat="1" ht="15" customHeight="1">
      <c r="A74" s="83">
        <v>45513</v>
      </c>
      <c r="B74" s="32">
        <v>539040</v>
      </c>
      <c r="C74" s="31" t="s">
        <v>895</v>
      </c>
      <c r="D74" s="31" t="s">
        <v>1056</v>
      </c>
      <c r="E74" s="31" t="s">
        <v>529</v>
      </c>
      <c r="F74" s="84">
        <v>149194</v>
      </c>
      <c r="G74" s="32">
        <v>32.65</v>
      </c>
      <c r="H74" s="32" t="s">
        <v>324</v>
      </c>
    </row>
    <row r="75" spans="1:8" customFormat="1" ht="15" customHeight="1">
      <c r="A75" s="83">
        <v>45513</v>
      </c>
      <c r="B75" s="32">
        <v>539291</v>
      </c>
      <c r="C75" s="31" t="s">
        <v>962</v>
      </c>
      <c r="D75" s="31" t="s">
        <v>1057</v>
      </c>
      <c r="E75" s="31" t="s">
        <v>529</v>
      </c>
      <c r="F75" s="84">
        <v>86451</v>
      </c>
      <c r="G75" s="32">
        <v>20.6</v>
      </c>
      <c r="H75" s="32" t="s">
        <v>324</v>
      </c>
    </row>
    <row r="76" spans="1:8" customFormat="1" ht="15" customHeight="1">
      <c r="A76" s="83">
        <v>45513</v>
      </c>
      <c r="B76" s="32">
        <v>511523</v>
      </c>
      <c r="C76" s="31" t="s">
        <v>1058</v>
      </c>
      <c r="D76" s="31" t="s">
        <v>1059</v>
      </c>
      <c r="E76" s="31" t="s">
        <v>528</v>
      </c>
      <c r="F76" s="84">
        <v>100000</v>
      </c>
      <c r="G76" s="32">
        <v>23.47</v>
      </c>
      <c r="H76" s="32" t="s">
        <v>324</v>
      </c>
    </row>
    <row r="77" spans="1:8" customFormat="1" ht="15" customHeight="1">
      <c r="A77" s="83">
        <v>45513</v>
      </c>
      <c r="B77" s="32">
        <v>531997</v>
      </c>
      <c r="C77" s="31" t="s">
        <v>1060</v>
      </c>
      <c r="D77" s="31" t="s">
        <v>1061</v>
      </c>
      <c r="E77" s="31" t="s">
        <v>529</v>
      </c>
      <c r="F77" s="84">
        <v>390003</v>
      </c>
      <c r="G77" s="32">
        <v>68.39</v>
      </c>
      <c r="H77" s="32" t="s">
        <v>324</v>
      </c>
    </row>
    <row r="78" spans="1:8" customFormat="1" ht="15" customHeight="1">
      <c r="A78" s="83">
        <v>45513</v>
      </c>
      <c r="B78" s="32">
        <v>531997</v>
      </c>
      <c r="C78" s="31" t="s">
        <v>1060</v>
      </c>
      <c r="D78" s="31" t="s">
        <v>1062</v>
      </c>
      <c r="E78" s="31" t="s">
        <v>528</v>
      </c>
      <c r="F78" s="84">
        <v>190000</v>
      </c>
      <c r="G78" s="32">
        <v>68.39</v>
      </c>
      <c r="H78" s="32" t="s">
        <v>324</v>
      </c>
    </row>
    <row r="79" spans="1:8" customFormat="1" ht="15" customHeight="1">
      <c r="A79" s="83">
        <v>45513</v>
      </c>
      <c r="B79" s="32" t="s">
        <v>963</v>
      </c>
      <c r="C79" s="31" t="s">
        <v>964</v>
      </c>
      <c r="D79" s="31" t="s">
        <v>897</v>
      </c>
      <c r="E79" s="31" t="s">
        <v>528</v>
      </c>
      <c r="F79" s="84">
        <v>203186</v>
      </c>
      <c r="G79" s="32">
        <v>320.14</v>
      </c>
      <c r="H79" s="32" t="s">
        <v>842</v>
      </c>
    </row>
    <row r="80" spans="1:8" customFormat="1" ht="15" customHeight="1">
      <c r="A80" s="83">
        <v>45513</v>
      </c>
      <c r="B80" s="32" t="s">
        <v>965</v>
      </c>
      <c r="C80" s="31" t="s">
        <v>966</v>
      </c>
      <c r="D80" s="31" t="s">
        <v>1063</v>
      </c>
      <c r="E80" s="31" t="s">
        <v>528</v>
      </c>
      <c r="F80" s="84">
        <v>160710</v>
      </c>
      <c r="G80" s="32">
        <v>44.92</v>
      </c>
      <c r="H80" s="32" t="s">
        <v>842</v>
      </c>
    </row>
    <row r="81" spans="1:8" customFormat="1" ht="15" customHeight="1">
      <c r="A81" s="83">
        <v>45513</v>
      </c>
      <c r="B81" s="32" t="s">
        <v>950</v>
      </c>
      <c r="C81" s="31" t="s">
        <v>967</v>
      </c>
      <c r="D81" s="31" t="s">
        <v>928</v>
      </c>
      <c r="E81" s="31" t="s">
        <v>528</v>
      </c>
      <c r="F81" s="84">
        <v>593170</v>
      </c>
      <c r="G81" s="32">
        <v>2.09</v>
      </c>
      <c r="H81" s="32" t="s">
        <v>842</v>
      </c>
    </row>
    <row r="82" spans="1:8" customFormat="1" ht="15" customHeight="1">
      <c r="A82" s="83">
        <v>45513</v>
      </c>
      <c r="B82" s="32" t="s">
        <v>950</v>
      </c>
      <c r="C82" s="31" t="s">
        <v>967</v>
      </c>
      <c r="D82" s="31" t="s">
        <v>882</v>
      </c>
      <c r="E82" s="31" t="s">
        <v>528</v>
      </c>
      <c r="F82" s="84">
        <v>1</v>
      </c>
      <c r="G82" s="32">
        <v>2.16</v>
      </c>
      <c r="H82" s="32" t="s">
        <v>842</v>
      </c>
    </row>
    <row r="83" spans="1:8" customFormat="1" ht="15" customHeight="1">
      <c r="A83" s="83">
        <v>45513</v>
      </c>
      <c r="B83" s="32" t="s">
        <v>1064</v>
      </c>
      <c r="C83" s="31" t="s">
        <v>1065</v>
      </c>
      <c r="D83" s="31" t="s">
        <v>931</v>
      </c>
      <c r="E83" s="31" t="s">
        <v>528</v>
      </c>
      <c r="F83" s="84">
        <v>10000</v>
      </c>
      <c r="G83" s="32">
        <v>69.819999999999993</v>
      </c>
      <c r="H83" s="32" t="s">
        <v>842</v>
      </c>
    </row>
    <row r="84" spans="1:8" customFormat="1" ht="15" customHeight="1">
      <c r="A84" s="83">
        <v>45513</v>
      </c>
      <c r="B84" s="32" t="s">
        <v>322</v>
      </c>
      <c r="C84" s="31" t="s">
        <v>1066</v>
      </c>
      <c r="D84" s="31" t="s">
        <v>897</v>
      </c>
      <c r="E84" s="31" t="s">
        <v>528</v>
      </c>
      <c r="F84" s="84">
        <v>952883</v>
      </c>
      <c r="G84" s="32">
        <v>726.4</v>
      </c>
      <c r="H84" s="32" t="s">
        <v>842</v>
      </c>
    </row>
    <row r="85" spans="1:8" customFormat="1" ht="15" customHeight="1">
      <c r="A85" s="83">
        <v>45513</v>
      </c>
      <c r="B85" s="32" t="s">
        <v>322</v>
      </c>
      <c r="C85" s="31" t="s">
        <v>1066</v>
      </c>
      <c r="D85" s="31" t="s">
        <v>1067</v>
      </c>
      <c r="E85" s="31" t="s">
        <v>528</v>
      </c>
      <c r="F85" s="84">
        <v>955448</v>
      </c>
      <c r="G85" s="32">
        <v>741.59</v>
      </c>
      <c r="H85" s="32" t="s">
        <v>842</v>
      </c>
    </row>
    <row r="86" spans="1:8" customFormat="1" ht="15" customHeight="1">
      <c r="A86" s="83">
        <v>45513</v>
      </c>
      <c r="B86" s="32" t="s">
        <v>322</v>
      </c>
      <c r="C86" s="31" t="s">
        <v>1066</v>
      </c>
      <c r="D86" s="31" t="s">
        <v>883</v>
      </c>
      <c r="E86" s="31" t="s">
        <v>528</v>
      </c>
      <c r="F86" s="84">
        <v>698448</v>
      </c>
      <c r="G86" s="32">
        <v>733.57</v>
      </c>
      <c r="H86" s="32" t="s">
        <v>842</v>
      </c>
    </row>
    <row r="87" spans="1:8" customFormat="1" ht="15" customHeight="1">
      <c r="A87" s="83">
        <v>45513</v>
      </c>
      <c r="B87" s="32" t="s">
        <v>322</v>
      </c>
      <c r="C87" s="31" t="s">
        <v>1066</v>
      </c>
      <c r="D87" s="31" t="s">
        <v>972</v>
      </c>
      <c r="E87" s="31" t="s">
        <v>528</v>
      </c>
      <c r="F87" s="84">
        <v>682008</v>
      </c>
      <c r="G87" s="32">
        <v>730.52</v>
      </c>
      <c r="H87" s="32" t="s">
        <v>842</v>
      </c>
    </row>
    <row r="88" spans="1:8" customFormat="1" ht="15" customHeight="1">
      <c r="A88" s="83">
        <v>45513</v>
      </c>
      <c r="B88" s="32" t="s">
        <v>1068</v>
      </c>
      <c r="C88" s="31" t="s">
        <v>1069</v>
      </c>
      <c r="D88" s="31" t="s">
        <v>1070</v>
      </c>
      <c r="E88" s="31" t="s">
        <v>528</v>
      </c>
      <c r="F88" s="84">
        <v>26400</v>
      </c>
      <c r="G88" s="32">
        <v>97.41</v>
      </c>
      <c r="H88" s="32" t="s">
        <v>842</v>
      </c>
    </row>
    <row r="89" spans="1:8" customFormat="1" ht="15" customHeight="1">
      <c r="A89" s="83">
        <v>45513</v>
      </c>
      <c r="B89" s="32" t="s">
        <v>1071</v>
      </c>
      <c r="C89" s="31" t="s">
        <v>1072</v>
      </c>
      <c r="D89" s="31" t="s">
        <v>980</v>
      </c>
      <c r="E89" s="31" t="s">
        <v>528</v>
      </c>
      <c r="F89" s="84">
        <v>140851</v>
      </c>
      <c r="G89" s="32">
        <v>18.239999999999998</v>
      </c>
      <c r="H89" s="32" t="s">
        <v>842</v>
      </c>
    </row>
    <row r="90" spans="1:8" customFormat="1" ht="15" customHeight="1">
      <c r="A90" s="83">
        <v>45513</v>
      </c>
      <c r="B90" s="32" t="s">
        <v>1073</v>
      </c>
      <c r="C90" s="31" t="s">
        <v>1074</v>
      </c>
      <c r="D90" s="31" t="s">
        <v>1075</v>
      </c>
      <c r="E90" s="31" t="s">
        <v>528</v>
      </c>
      <c r="F90" s="84">
        <v>582707</v>
      </c>
      <c r="G90" s="32">
        <v>341.73</v>
      </c>
      <c r="H90" s="32" t="s">
        <v>842</v>
      </c>
    </row>
    <row r="91" spans="1:8" customFormat="1" ht="15" customHeight="1">
      <c r="A91" s="83">
        <v>45513</v>
      </c>
      <c r="B91" s="32" t="s">
        <v>1073</v>
      </c>
      <c r="C91" s="31" t="s">
        <v>1074</v>
      </c>
      <c r="D91" s="31" t="s">
        <v>897</v>
      </c>
      <c r="E91" s="31" t="s">
        <v>528</v>
      </c>
      <c r="F91" s="84">
        <v>645382</v>
      </c>
      <c r="G91" s="32">
        <v>338.76</v>
      </c>
      <c r="H91" s="32" t="s">
        <v>842</v>
      </c>
    </row>
    <row r="92" spans="1:8" customFormat="1" ht="15" customHeight="1">
      <c r="A92" s="83">
        <v>45513</v>
      </c>
      <c r="B92" s="32" t="s">
        <v>968</v>
      </c>
      <c r="C92" s="31" t="s">
        <v>969</v>
      </c>
      <c r="D92" s="31" t="s">
        <v>972</v>
      </c>
      <c r="E92" s="31" t="s">
        <v>528</v>
      </c>
      <c r="F92" s="84">
        <v>1790417</v>
      </c>
      <c r="G92" s="32">
        <v>77.39</v>
      </c>
      <c r="H92" s="32" t="s">
        <v>842</v>
      </c>
    </row>
    <row r="93" spans="1:8" customFormat="1" ht="15" customHeight="1">
      <c r="A93" s="83">
        <v>45513</v>
      </c>
      <c r="B93" s="32" t="s">
        <v>968</v>
      </c>
      <c r="C93" s="31" t="s">
        <v>969</v>
      </c>
      <c r="D93" s="31" t="s">
        <v>897</v>
      </c>
      <c r="E93" s="31" t="s">
        <v>528</v>
      </c>
      <c r="F93" s="84">
        <v>2741793</v>
      </c>
      <c r="G93" s="32">
        <v>76.599999999999994</v>
      </c>
      <c r="H93" s="32" t="s">
        <v>842</v>
      </c>
    </row>
    <row r="94" spans="1:8" customFormat="1" ht="15" customHeight="1">
      <c r="A94" s="83">
        <v>45513</v>
      </c>
      <c r="B94" s="32" t="s">
        <v>968</v>
      </c>
      <c r="C94" s="31" t="s">
        <v>969</v>
      </c>
      <c r="D94" s="31" t="s">
        <v>1076</v>
      </c>
      <c r="E94" s="31" t="s">
        <v>528</v>
      </c>
      <c r="F94" s="84">
        <v>1897362</v>
      </c>
      <c r="G94" s="32">
        <v>78.27</v>
      </c>
      <c r="H94" s="32" t="s">
        <v>842</v>
      </c>
    </row>
    <row r="95" spans="1:8" customFormat="1" ht="15" customHeight="1">
      <c r="A95" s="83">
        <v>45513</v>
      </c>
      <c r="B95" s="32" t="s">
        <v>968</v>
      </c>
      <c r="C95" s="31" t="s">
        <v>969</v>
      </c>
      <c r="D95" s="31" t="s">
        <v>883</v>
      </c>
      <c r="E95" s="31" t="s">
        <v>528</v>
      </c>
      <c r="F95" s="84">
        <v>3405188</v>
      </c>
      <c r="G95" s="32">
        <v>77.260000000000005</v>
      </c>
      <c r="H95" s="32" t="s">
        <v>842</v>
      </c>
    </row>
    <row r="96" spans="1:8" customFormat="1" ht="15" customHeight="1">
      <c r="A96" s="83">
        <v>45513</v>
      </c>
      <c r="B96" s="32" t="s">
        <v>970</v>
      </c>
      <c r="C96" s="31" t="s">
        <v>971</v>
      </c>
      <c r="D96" s="31" t="s">
        <v>1077</v>
      </c>
      <c r="E96" s="31" t="s">
        <v>528</v>
      </c>
      <c r="F96" s="84">
        <v>146400</v>
      </c>
      <c r="G96" s="32">
        <v>135.75</v>
      </c>
      <c r="H96" s="32" t="s">
        <v>842</v>
      </c>
    </row>
    <row r="97" spans="1:8" customFormat="1" ht="15" customHeight="1">
      <c r="A97" s="83">
        <v>45513</v>
      </c>
      <c r="B97" s="32" t="s">
        <v>970</v>
      </c>
      <c r="C97" s="31" t="s">
        <v>971</v>
      </c>
      <c r="D97" s="31" t="s">
        <v>939</v>
      </c>
      <c r="E97" s="31" t="s">
        <v>528</v>
      </c>
      <c r="F97" s="84">
        <v>123600</v>
      </c>
      <c r="G97" s="32">
        <v>135.44999999999999</v>
      </c>
      <c r="H97" s="32" t="s">
        <v>842</v>
      </c>
    </row>
    <row r="98" spans="1:8" customFormat="1" ht="15" customHeight="1">
      <c r="A98" s="83">
        <v>45513</v>
      </c>
      <c r="B98" s="32" t="s">
        <v>970</v>
      </c>
      <c r="C98" s="31" t="s">
        <v>971</v>
      </c>
      <c r="D98" s="31" t="s">
        <v>941</v>
      </c>
      <c r="E98" s="31" t="s">
        <v>528</v>
      </c>
      <c r="F98" s="84">
        <v>25200</v>
      </c>
      <c r="G98" s="32">
        <v>135.49</v>
      </c>
      <c r="H98" s="32" t="s">
        <v>842</v>
      </c>
    </row>
    <row r="99" spans="1:8" customFormat="1" ht="15" customHeight="1">
      <c r="A99" s="83">
        <v>45513</v>
      </c>
      <c r="B99" s="32" t="s">
        <v>970</v>
      </c>
      <c r="C99" s="31" t="s">
        <v>971</v>
      </c>
      <c r="D99" s="31" t="s">
        <v>1078</v>
      </c>
      <c r="E99" s="31" t="s">
        <v>528</v>
      </c>
      <c r="F99" s="84">
        <v>72000</v>
      </c>
      <c r="G99" s="32">
        <v>135.4</v>
      </c>
      <c r="H99" s="32" t="s">
        <v>842</v>
      </c>
    </row>
    <row r="100" spans="1:8" customFormat="1" ht="15" customHeight="1">
      <c r="A100" s="83">
        <v>45513</v>
      </c>
      <c r="B100" s="32" t="s">
        <v>1079</v>
      </c>
      <c r="C100" s="31" t="s">
        <v>1080</v>
      </c>
      <c r="D100" s="31" t="s">
        <v>1081</v>
      </c>
      <c r="E100" s="31" t="s">
        <v>528</v>
      </c>
      <c r="F100" s="84">
        <v>80000</v>
      </c>
      <c r="G100" s="32">
        <v>129.44999999999999</v>
      </c>
      <c r="H100" s="32" t="s">
        <v>842</v>
      </c>
    </row>
    <row r="101" spans="1:8" customFormat="1" ht="15" customHeight="1">
      <c r="A101" s="83">
        <v>45513</v>
      </c>
      <c r="B101" s="32" t="s">
        <v>1082</v>
      </c>
      <c r="C101" s="31" t="s">
        <v>1083</v>
      </c>
      <c r="D101" s="31" t="s">
        <v>1084</v>
      </c>
      <c r="E101" s="31" t="s">
        <v>528</v>
      </c>
      <c r="F101" s="84">
        <v>84000</v>
      </c>
      <c r="G101" s="32">
        <v>68</v>
      </c>
      <c r="H101" s="32" t="s">
        <v>842</v>
      </c>
    </row>
    <row r="102" spans="1:8" customFormat="1" ht="15" customHeight="1">
      <c r="A102" s="83">
        <v>45513</v>
      </c>
      <c r="B102" s="32" t="s">
        <v>1085</v>
      </c>
      <c r="C102" s="31" t="s">
        <v>1086</v>
      </c>
      <c r="D102" s="31" t="s">
        <v>897</v>
      </c>
      <c r="E102" s="31" t="s">
        <v>528</v>
      </c>
      <c r="F102" s="84">
        <v>5176876</v>
      </c>
      <c r="G102" s="32">
        <v>78.12</v>
      </c>
      <c r="H102" s="32" t="s">
        <v>842</v>
      </c>
    </row>
    <row r="103" spans="1:8" customFormat="1" ht="15" customHeight="1">
      <c r="A103" s="83">
        <v>45513</v>
      </c>
      <c r="B103" s="32" t="s">
        <v>1087</v>
      </c>
      <c r="C103" s="31" t="s">
        <v>1088</v>
      </c>
      <c r="D103" s="31" t="s">
        <v>897</v>
      </c>
      <c r="E103" s="31" t="s">
        <v>528</v>
      </c>
      <c r="F103" s="84">
        <v>562678</v>
      </c>
      <c r="G103" s="32">
        <v>168.39</v>
      </c>
      <c r="H103" s="32" t="s">
        <v>842</v>
      </c>
    </row>
    <row r="104" spans="1:8" customFormat="1" ht="15" customHeight="1">
      <c r="A104" s="83">
        <v>45513</v>
      </c>
      <c r="B104" s="32" t="s">
        <v>1089</v>
      </c>
      <c r="C104" s="31" t="s">
        <v>1090</v>
      </c>
      <c r="D104" s="31" t="s">
        <v>897</v>
      </c>
      <c r="E104" s="31" t="s">
        <v>528</v>
      </c>
      <c r="F104" s="84">
        <v>154063</v>
      </c>
      <c r="G104" s="32">
        <v>130.24</v>
      </c>
      <c r="H104" s="32" t="s">
        <v>842</v>
      </c>
    </row>
    <row r="105" spans="1:8" customFormat="1" ht="15" customHeight="1">
      <c r="A105" s="83">
        <v>45513</v>
      </c>
      <c r="B105" s="32" t="s">
        <v>797</v>
      </c>
      <c r="C105" s="31" t="s">
        <v>1091</v>
      </c>
      <c r="D105" s="31" t="s">
        <v>897</v>
      </c>
      <c r="E105" s="31" t="s">
        <v>528</v>
      </c>
      <c r="F105" s="84">
        <v>956944</v>
      </c>
      <c r="G105" s="32">
        <v>1005.63</v>
      </c>
      <c r="H105" s="32" t="s">
        <v>842</v>
      </c>
    </row>
    <row r="106" spans="1:8" customFormat="1" ht="15" customHeight="1">
      <c r="A106" s="83">
        <v>45513</v>
      </c>
      <c r="B106" s="32" t="s">
        <v>1092</v>
      </c>
      <c r="C106" s="31" t="s">
        <v>1093</v>
      </c>
      <c r="D106" s="31" t="s">
        <v>1094</v>
      </c>
      <c r="E106" s="31" t="s">
        <v>528</v>
      </c>
      <c r="F106" s="84">
        <v>315800</v>
      </c>
      <c r="G106" s="32">
        <v>261.89</v>
      </c>
      <c r="H106" s="32" t="s">
        <v>842</v>
      </c>
    </row>
    <row r="107" spans="1:8" customFormat="1" ht="15" customHeight="1">
      <c r="A107" s="83">
        <v>45513</v>
      </c>
      <c r="B107" s="32" t="s">
        <v>973</v>
      </c>
      <c r="C107" s="31" t="s">
        <v>974</v>
      </c>
      <c r="D107" s="31" t="s">
        <v>975</v>
      </c>
      <c r="E107" s="31" t="s">
        <v>528</v>
      </c>
      <c r="F107" s="84">
        <v>152768</v>
      </c>
      <c r="G107" s="32">
        <v>6.78</v>
      </c>
      <c r="H107" s="32" t="s">
        <v>842</v>
      </c>
    </row>
    <row r="108" spans="1:8" customFormat="1" ht="15" customHeight="1">
      <c r="A108" s="83">
        <v>45513</v>
      </c>
      <c r="B108" s="32" t="s">
        <v>1095</v>
      </c>
      <c r="C108" s="31" t="s">
        <v>1096</v>
      </c>
      <c r="D108" s="31" t="s">
        <v>940</v>
      </c>
      <c r="E108" s="31" t="s">
        <v>528</v>
      </c>
      <c r="F108" s="84">
        <v>286000</v>
      </c>
      <c r="G108" s="32">
        <v>102.9</v>
      </c>
      <c r="H108" s="32" t="s">
        <v>842</v>
      </c>
    </row>
    <row r="109" spans="1:8" customFormat="1" ht="15" customHeight="1">
      <c r="A109" s="83">
        <v>45513</v>
      </c>
      <c r="B109" s="32" t="s">
        <v>1095</v>
      </c>
      <c r="C109" s="31" t="s">
        <v>1096</v>
      </c>
      <c r="D109" s="31" t="s">
        <v>1097</v>
      </c>
      <c r="E109" s="31" t="s">
        <v>528</v>
      </c>
      <c r="F109" s="84">
        <v>78000</v>
      </c>
      <c r="G109" s="32">
        <v>101.48</v>
      </c>
      <c r="H109" s="32" t="s">
        <v>842</v>
      </c>
    </row>
    <row r="110" spans="1:8" customFormat="1" ht="15" customHeight="1">
      <c r="A110" s="83">
        <v>45513</v>
      </c>
      <c r="B110" s="32" t="s">
        <v>1098</v>
      </c>
      <c r="C110" s="31" t="s">
        <v>1099</v>
      </c>
      <c r="D110" s="31" t="s">
        <v>940</v>
      </c>
      <c r="E110" s="31" t="s">
        <v>528</v>
      </c>
      <c r="F110" s="84">
        <v>388000</v>
      </c>
      <c r="G110" s="32">
        <v>87.42</v>
      </c>
      <c r="H110" s="32" t="s">
        <v>842</v>
      </c>
    </row>
    <row r="111" spans="1:8" customFormat="1" ht="15" customHeight="1">
      <c r="A111" s="83">
        <v>45513</v>
      </c>
      <c r="B111" s="32" t="s">
        <v>1100</v>
      </c>
      <c r="C111" s="31" t="s">
        <v>1101</v>
      </c>
      <c r="D111" s="31" t="s">
        <v>1102</v>
      </c>
      <c r="E111" s="31" t="s">
        <v>528</v>
      </c>
      <c r="F111" s="84">
        <v>231000</v>
      </c>
      <c r="G111" s="32">
        <v>320</v>
      </c>
      <c r="H111" s="32" t="s">
        <v>842</v>
      </c>
    </row>
    <row r="112" spans="1:8" customFormat="1" ht="15" customHeight="1">
      <c r="A112" s="83">
        <v>45513</v>
      </c>
      <c r="B112" s="32" t="s">
        <v>932</v>
      </c>
      <c r="C112" s="31" t="s">
        <v>933</v>
      </c>
      <c r="D112" s="31" t="s">
        <v>941</v>
      </c>
      <c r="E112" s="31" t="s">
        <v>528</v>
      </c>
      <c r="F112" s="84">
        <v>2070631</v>
      </c>
      <c r="G112" s="32">
        <v>63.35</v>
      </c>
      <c r="H112" s="32" t="s">
        <v>842</v>
      </c>
    </row>
    <row r="113" spans="1:8" customFormat="1" ht="15" customHeight="1">
      <c r="A113" s="83">
        <v>45513</v>
      </c>
      <c r="B113" s="32" t="s">
        <v>932</v>
      </c>
      <c r="C113" s="31" t="s">
        <v>933</v>
      </c>
      <c r="D113" s="31" t="s">
        <v>931</v>
      </c>
      <c r="E113" s="31" t="s">
        <v>528</v>
      </c>
      <c r="F113" s="84">
        <v>5797457</v>
      </c>
      <c r="G113" s="32">
        <v>63.39</v>
      </c>
      <c r="H113" s="32" t="s">
        <v>842</v>
      </c>
    </row>
    <row r="114" spans="1:8" customFormat="1" ht="15" customHeight="1">
      <c r="A114" s="83">
        <v>45513</v>
      </c>
      <c r="B114" s="32" t="s">
        <v>932</v>
      </c>
      <c r="C114" s="31" t="s">
        <v>933</v>
      </c>
      <c r="D114" s="31" t="s">
        <v>882</v>
      </c>
      <c r="E114" s="31" t="s">
        <v>528</v>
      </c>
      <c r="F114" s="84">
        <v>3537787</v>
      </c>
      <c r="G114" s="32">
        <v>63.27</v>
      </c>
      <c r="H114" s="32" t="s">
        <v>842</v>
      </c>
    </row>
    <row r="115" spans="1:8" customFormat="1" ht="15" customHeight="1">
      <c r="A115" s="83">
        <v>45513</v>
      </c>
      <c r="B115" s="32" t="s">
        <v>1027</v>
      </c>
      <c r="C115" s="31" t="s">
        <v>1103</v>
      </c>
      <c r="D115" s="31" t="s">
        <v>1104</v>
      </c>
      <c r="E115" s="31" t="s">
        <v>528</v>
      </c>
      <c r="F115" s="84">
        <v>27661841</v>
      </c>
      <c r="G115" s="32">
        <v>138</v>
      </c>
      <c r="H115" s="32" t="s">
        <v>842</v>
      </c>
    </row>
    <row r="116" spans="1:8" customFormat="1" ht="15" customHeight="1">
      <c r="A116" s="83">
        <v>45513</v>
      </c>
      <c r="B116" s="32" t="s">
        <v>1027</v>
      </c>
      <c r="C116" s="31" t="s">
        <v>1103</v>
      </c>
      <c r="D116" s="31" t="s">
        <v>1105</v>
      </c>
      <c r="E116" s="31" t="s">
        <v>528</v>
      </c>
      <c r="F116" s="84">
        <v>30000000</v>
      </c>
      <c r="G116" s="32">
        <v>138</v>
      </c>
      <c r="H116" s="32" t="s">
        <v>842</v>
      </c>
    </row>
    <row r="117" spans="1:8" customFormat="1" ht="15" customHeight="1">
      <c r="A117" s="83">
        <v>45513</v>
      </c>
      <c r="B117" s="32" t="s">
        <v>1027</v>
      </c>
      <c r="C117" s="31" t="s">
        <v>1103</v>
      </c>
      <c r="D117" s="31" t="s">
        <v>1106</v>
      </c>
      <c r="E117" s="31" t="s">
        <v>528</v>
      </c>
      <c r="F117" s="84">
        <v>12168660</v>
      </c>
      <c r="G117" s="32">
        <v>138</v>
      </c>
      <c r="H117" s="32" t="s">
        <v>842</v>
      </c>
    </row>
    <row r="118" spans="1:8" customFormat="1" ht="15" customHeight="1">
      <c r="A118" s="83">
        <v>45513</v>
      </c>
      <c r="B118" s="32" t="s">
        <v>1027</v>
      </c>
      <c r="C118" s="31" t="s">
        <v>1103</v>
      </c>
      <c r="D118" s="31" t="s">
        <v>1107</v>
      </c>
      <c r="E118" s="31" t="s">
        <v>528</v>
      </c>
      <c r="F118" s="84">
        <v>19604271</v>
      </c>
      <c r="G118" s="32">
        <v>138</v>
      </c>
      <c r="H118" s="32" t="s">
        <v>842</v>
      </c>
    </row>
    <row r="119" spans="1:8" customFormat="1" ht="15" customHeight="1">
      <c r="A119" s="83">
        <v>45513</v>
      </c>
      <c r="B119" s="32" t="s">
        <v>1027</v>
      </c>
      <c r="C119" s="31" t="s">
        <v>1103</v>
      </c>
      <c r="D119" s="31" t="s">
        <v>1108</v>
      </c>
      <c r="E119" s="31" t="s">
        <v>528</v>
      </c>
      <c r="F119" s="84">
        <v>10700000</v>
      </c>
      <c r="G119" s="32">
        <v>138</v>
      </c>
      <c r="H119" s="32" t="s">
        <v>842</v>
      </c>
    </row>
    <row r="120" spans="1:8" customFormat="1" ht="15" customHeight="1">
      <c r="A120" s="83">
        <v>45513</v>
      </c>
      <c r="B120" s="32" t="s">
        <v>1027</v>
      </c>
      <c r="C120" s="31" t="s">
        <v>1103</v>
      </c>
      <c r="D120" s="31" t="s">
        <v>1109</v>
      </c>
      <c r="E120" s="31" t="s">
        <v>528</v>
      </c>
      <c r="F120" s="84">
        <v>17437066</v>
      </c>
      <c r="G120" s="32">
        <v>138</v>
      </c>
      <c r="H120" s="32" t="s">
        <v>842</v>
      </c>
    </row>
    <row r="121" spans="1:8" customFormat="1" ht="15" customHeight="1">
      <c r="A121" s="83">
        <v>45513</v>
      </c>
      <c r="B121" s="32" t="s">
        <v>1110</v>
      </c>
      <c r="C121" s="31" t="s">
        <v>1111</v>
      </c>
      <c r="D121" s="31" t="s">
        <v>1112</v>
      </c>
      <c r="E121" s="31" t="s">
        <v>528</v>
      </c>
      <c r="F121" s="84">
        <v>2302239</v>
      </c>
      <c r="G121" s="32">
        <v>80.5</v>
      </c>
      <c r="H121" s="32" t="s">
        <v>842</v>
      </c>
    </row>
    <row r="122" spans="1:8" customFormat="1" ht="15" customHeight="1">
      <c r="A122" s="83">
        <v>45513</v>
      </c>
      <c r="B122" s="32" t="s">
        <v>1113</v>
      </c>
      <c r="C122" s="31" t="s">
        <v>1114</v>
      </c>
      <c r="D122" s="31" t="s">
        <v>1115</v>
      </c>
      <c r="E122" s="31" t="s">
        <v>528</v>
      </c>
      <c r="F122" s="84">
        <v>92000</v>
      </c>
      <c r="G122" s="32">
        <v>107.48</v>
      </c>
      <c r="H122" s="32" t="s">
        <v>842</v>
      </c>
    </row>
    <row r="123" spans="1:8" customFormat="1" ht="15" customHeight="1">
      <c r="A123" s="83">
        <v>45513</v>
      </c>
      <c r="B123" s="32" t="s">
        <v>1116</v>
      </c>
      <c r="C123" s="31" t="s">
        <v>1117</v>
      </c>
      <c r="D123" s="31" t="s">
        <v>931</v>
      </c>
      <c r="E123" s="31" t="s">
        <v>528</v>
      </c>
      <c r="F123" s="84">
        <v>19200</v>
      </c>
      <c r="G123" s="32">
        <v>167.46</v>
      </c>
      <c r="H123" s="32" t="s">
        <v>842</v>
      </c>
    </row>
    <row r="124" spans="1:8" customFormat="1" ht="15" customHeight="1">
      <c r="A124" s="83">
        <v>45513</v>
      </c>
      <c r="B124" s="32" t="s">
        <v>976</v>
      </c>
      <c r="C124" s="31" t="s">
        <v>977</v>
      </c>
      <c r="D124" s="31" t="s">
        <v>941</v>
      </c>
      <c r="E124" s="31" t="s">
        <v>528</v>
      </c>
      <c r="F124" s="84">
        <v>1573477</v>
      </c>
      <c r="G124" s="32">
        <v>7.77</v>
      </c>
      <c r="H124" s="32" t="s">
        <v>842</v>
      </c>
    </row>
    <row r="125" spans="1:8" customFormat="1" ht="15" customHeight="1">
      <c r="A125" s="83">
        <v>45513</v>
      </c>
      <c r="B125" s="32" t="s">
        <v>978</v>
      </c>
      <c r="C125" s="31" t="s">
        <v>979</v>
      </c>
      <c r="D125" s="31" t="s">
        <v>980</v>
      </c>
      <c r="E125" s="31" t="s">
        <v>528</v>
      </c>
      <c r="F125" s="84">
        <v>115257</v>
      </c>
      <c r="G125" s="32">
        <v>17.55</v>
      </c>
      <c r="H125" s="32" t="s">
        <v>842</v>
      </c>
    </row>
    <row r="126" spans="1:8" customFormat="1" ht="15" customHeight="1">
      <c r="A126" s="83">
        <v>45513</v>
      </c>
      <c r="B126" s="32" t="s">
        <v>1118</v>
      </c>
      <c r="C126" s="31" t="s">
        <v>1119</v>
      </c>
      <c r="D126" s="31" t="s">
        <v>1120</v>
      </c>
      <c r="E126" s="31" t="s">
        <v>528</v>
      </c>
      <c r="F126" s="84">
        <v>200000</v>
      </c>
      <c r="G126" s="32">
        <v>102.05</v>
      </c>
      <c r="H126" s="32" t="s">
        <v>842</v>
      </c>
    </row>
    <row r="127" spans="1:8" customFormat="1" ht="15" customHeight="1">
      <c r="A127" s="83">
        <v>45513</v>
      </c>
      <c r="B127" s="32" t="s">
        <v>1121</v>
      </c>
      <c r="C127" s="31" t="s">
        <v>1122</v>
      </c>
      <c r="D127" s="31" t="s">
        <v>1123</v>
      </c>
      <c r="E127" s="31" t="s">
        <v>528</v>
      </c>
      <c r="F127" s="84">
        <v>2000</v>
      </c>
      <c r="G127" s="32">
        <v>584.48</v>
      </c>
      <c r="H127" s="32" t="s">
        <v>842</v>
      </c>
    </row>
    <row r="128" spans="1:8" customFormat="1" ht="15" customHeight="1">
      <c r="A128" s="83">
        <v>45513</v>
      </c>
      <c r="B128" s="32" t="s">
        <v>1124</v>
      </c>
      <c r="C128" s="31" t="s">
        <v>1125</v>
      </c>
      <c r="D128" s="31" t="s">
        <v>897</v>
      </c>
      <c r="E128" s="31" t="s">
        <v>528</v>
      </c>
      <c r="F128" s="84">
        <v>1152987</v>
      </c>
      <c r="G128" s="32">
        <v>88.36</v>
      </c>
      <c r="H128" s="32" t="s">
        <v>842</v>
      </c>
    </row>
    <row r="129" spans="1:8" customFormat="1" ht="15" customHeight="1">
      <c r="A129" s="83">
        <v>45513</v>
      </c>
      <c r="B129" s="32" t="s">
        <v>934</v>
      </c>
      <c r="C129" s="31" t="s">
        <v>935</v>
      </c>
      <c r="D129" s="31" t="s">
        <v>936</v>
      </c>
      <c r="E129" s="31" t="s">
        <v>528</v>
      </c>
      <c r="F129" s="84">
        <v>15200</v>
      </c>
      <c r="G129" s="32">
        <v>263.02999999999997</v>
      </c>
      <c r="H129" s="32" t="s">
        <v>842</v>
      </c>
    </row>
    <row r="130" spans="1:8" customFormat="1" ht="15" customHeight="1">
      <c r="A130" s="83">
        <v>45513</v>
      </c>
      <c r="B130" s="32" t="s">
        <v>934</v>
      </c>
      <c r="C130" s="31" t="s">
        <v>935</v>
      </c>
      <c r="D130" s="31" t="s">
        <v>1126</v>
      </c>
      <c r="E130" s="31" t="s">
        <v>528</v>
      </c>
      <c r="F130" s="84">
        <v>9600</v>
      </c>
      <c r="G130" s="32">
        <v>263.33</v>
      </c>
      <c r="H130" s="32" t="s">
        <v>842</v>
      </c>
    </row>
    <row r="131" spans="1:8" customFormat="1" ht="15" customHeight="1">
      <c r="A131" s="83">
        <v>45513</v>
      </c>
      <c r="B131" s="32" t="s">
        <v>983</v>
      </c>
      <c r="C131" s="31" t="s">
        <v>984</v>
      </c>
      <c r="D131" s="31" t="s">
        <v>985</v>
      </c>
      <c r="E131" s="31" t="s">
        <v>528</v>
      </c>
      <c r="F131" s="84">
        <v>306520</v>
      </c>
      <c r="G131" s="32">
        <v>361.34</v>
      </c>
      <c r="H131" s="32" t="s">
        <v>842</v>
      </c>
    </row>
    <row r="132" spans="1:8" customFormat="1" ht="15" customHeight="1">
      <c r="A132" s="83">
        <v>45513</v>
      </c>
      <c r="B132" s="32" t="s">
        <v>1127</v>
      </c>
      <c r="C132" s="31" t="s">
        <v>1128</v>
      </c>
      <c r="D132" s="31" t="s">
        <v>1129</v>
      </c>
      <c r="E132" s="31" t="s">
        <v>528</v>
      </c>
      <c r="F132" s="84">
        <v>23216</v>
      </c>
      <c r="G132" s="32">
        <v>564.22</v>
      </c>
      <c r="H132" s="32" t="s">
        <v>842</v>
      </c>
    </row>
    <row r="133" spans="1:8" customFormat="1" ht="15" customHeight="1">
      <c r="A133" s="83">
        <v>45513</v>
      </c>
      <c r="B133" s="32" t="s">
        <v>1130</v>
      </c>
      <c r="C133" s="31" t="s">
        <v>1131</v>
      </c>
      <c r="D133" s="31" t="s">
        <v>1132</v>
      </c>
      <c r="E133" s="31" t="s">
        <v>528</v>
      </c>
      <c r="F133" s="84">
        <v>963934</v>
      </c>
      <c r="G133" s="32">
        <v>34.42</v>
      </c>
      <c r="H133" s="32" t="s">
        <v>842</v>
      </c>
    </row>
    <row r="134" spans="1:8" customFormat="1" ht="15" customHeight="1">
      <c r="A134" s="83">
        <v>45513</v>
      </c>
      <c r="B134" s="32" t="s">
        <v>1130</v>
      </c>
      <c r="C134" s="31" t="s">
        <v>1131</v>
      </c>
      <c r="D134" s="31" t="s">
        <v>931</v>
      </c>
      <c r="E134" s="31" t="s">
        <v>528</v>
      </c>
      <c r="F134" s="84">
        <v>700001</v>
      </c>
      <c r="G134" s="32">
        <v>34.39</v>
      </c>
      <c r="H134" s="32" t="s">
        <v>842</v>
      </c>
    </row>
    <row r="135" spans="1:8" customFormat="1" ht="15" customHeight="1">
      <c r="A135" s="83">
        <v>45513</v>
      </c>
      <c r="B135" s="32" t="s">
        <v>1133</v>
      </c>
      <c r="C135" s="31" t="s">
        <v>1134</v>
      </c>
      <c r="D135" s="31" t="s">
        <v>1135</v>
      </c>
      <c r="E135" s="31" t="s">
        <v>528</v>
      </c>
      <c r="F135" s="84">
        <v>815302</v>
      </c>
      <c r="G135" s="32">
        <v>100.63</v>
      </c>
      <c r="H135" s="32" t="s">
        <v>842</v>
      </c>
    </row>
    <row r="136" spans="1:8" customFormat="1" ht="15" customHeight="1">
      <c r="A136" s="83">
        <v>45513</v>
      </c>
      <c r="B136" s="32" t="s">
        <v>963</v>
      </c>
      <c r="C136" s="31" t="s">
        <v>964</v>
      </c>
      <c r="D136" s="31" t="s">
        <v>897</v>
      </c>
      <c r="E136" s="31" t="s">
        <v>529</v>
      </c>
      <c r="F136" s="84">
        <v>203186</v>
      </c>
      <c r="G136" s="32">
        <v>319.85000000000002</v>
      </c>
      <c r="H136" s="32" t="s">
        <v>842</v>
      </c>
    </row>
    <row r="137" spans="1:8" customFormat="1" ht="15" customHeight="1">
      <c r="A137" s="83">
        <v>45513</v>
      </c>
      <c r="B137" s="32" t="s">
        <v>1136</v>
      </c>
      <c r="C137" s="31" t="s">
        <v>1137</v>
      </c>
      <c r="D137" s="31" t="s">
        <v>1138</v>
      </c>
      <c r="E137" s="31" t="s">
        <v>529</v>
      </c>
      <c r="F137" s="84">
        <v>200000</v>
      </c>
      <c r="G137" s="32">
        <v>5.55</v>
      </c>
      <c r="H137" s="32" t="s">
        <v>842</v>
      </c>
    </row>
    <row r="138" spans="1:8" customFormat="1" ht="15" customHeight="1">
      <c r="A138" s="83">
        <v>45513</v>
      </c>
      <c r="B138" s="32" t="s">
        <v>965</v>
      </c>
      <c r="C138" s="31" t="s">
        <v>966</v>
      </c>
      <c r="D138" s="31" t="s">
        <v>1063</v>
      </c>
      <c r="E138" s="31" t="s">
        <v>529</v>
      </c>
      <c r="F138" s="84">
        <v>182208</v>
      </c>
      <c r="G138" s="32">
        <v>44.5</v>
      </c>
      <c r="H138" s="32" t="s">
        <v>842</v>
      </c>
    </row>
    <row r="139" spans="1:8" customFormat="1" ht="15" customHeight="1">
      <c r="A139" s="83">
        <v>45513</v>
      </c>
      <c r="B139" s="32" t="s">
        <v>950</v>
      </c>
      <c r="C139" s="31" t="s">
        <v>967</v>
      </c>
      <c r="D139" s="31" t="s">
        <v>928</v>
      </c>
      <c r="E139" s="31" t="s">
        <v>529</v>
      </c>
      <c r="F139" s="84">
        <v>3318170</v>
      </c>
      <c r="G139" s="32">
        <v>2.12</v>
      </c>
      <c r="H139" s="32" t="s">
        <v>842</v>
      </c>
    </row>
    <row r="140" spans="1:8" customFormat="1" ht="15" customHeight="1">
      <c r="A140" s="83">
        <v>45513</v>
      </c>
      <c r="B140" s="32" t="s">
        <v>950</v>
      </c>
      <c r="C140" s="31" t="s">
        <v>967</v>
      </c>
      <c r="D140" s="31" t="s">
        <v>882</v>
      </c>
      <c r="E140" s="31" t="s">
        <v>529</v>
      </c>
      <c r="F140" s="84">
        <v>2000001</v>
      </c>
      <c r="G140" s="32">
        <v>2.14</v>
      </c>
      <c r="H140" s="32" t="s">
        <v>842</v>
      </c>
    </row>
    <row r="141" spans="1:8" customFormat="1" ht="15" customHeight="1">
      <c r="A141" s="83">
        <v>45513</v>
      </c>
      <c r="B141" s="32" t="s">
        <v>1064</v>
      </c>
      <c r="C141" s="31" t="s">
        <v>1065</v>
      </c>
      <c r="D141" s="31" t="s">
        <v>931</v>
      </c>
      <c r="E141" s="31" t="s">
        <v>529</v>
      </c>
      <c r="F141" s="84">
        <v>158000</v>
      </c>
      <c r="G141" s="32">
        <v>72.34</v>
      </c>
      <c r="H141" s="32" t="s">
        <v>842</v>
      </c>
    </row>
    <row r="142" spans="1:8" customFormat="1" ht="15" customHeight="1">
      <c r="A142" s="83">
        <v>45513</v>
      </c>
      <c r="B142" s="32" t="s">
        <v>322</v>
      </c>
      <c r="C142" s="31" t="s">
        <v>1066</v>
      </c>
      <c r="D142" s="31" t="s">
        <v>883</v>
      </c>
      <c r="E142" s="31" t="s">
        <v>529</v>
      </c>
      <c r="F142" s="84">
        <v>390967</v>
      </c>
      <c r="G142" s="32">
        <v>736.58</v>
      </c>
      <c r="H142" s="32" t="s">
        <v>842</v>
      </c>
    </row>
    <row r="143" spans="1:8" customFormat="1" ht="15" customHeight="1">
      <c r="A143" s="83">
        <v>45513</v>
      </c>
      <c r="B143" s="32" t="s">
        <v>322</v>
      </c>
      <c r="C143" s="31" t="s">
        <v>1066</v>
      </c>
      <c r="D143" s="31" t="s">
        <v>972</v>
      </c>
      <c r="E143" s="31" t="s">
        <v>529</v>
      </c>
      <c r="F143" s="84">
        <v>692906</v>
      </c>
      <c r="G143" s="32">
        <v>731.48</v>
      </c>
      <c r="H143" s="32" t="s">
        <v>842</v>
      </c>
    </row>
    <row r="144" spans="1:8" customFormat="1" ht="15" customHeight="1">
      <c r="A144" s="83">
        <v>45513</v>
      </c>
      <c r="B144" s="32" t="s">
        <v>322</v>
      </c>
      <c r="C144" s="31" t="s">
        <v>1066</v>
      </c>
      <c r="D144" s="31" t="s">
        <v>897</v>
      </c>
      <c r="E144" s="31" t="s">
        <v>529</v>
      </c>
      <c r="F144" s="84">
        <v>952883</v>
      </c>
      <c r="G144" s="32">
        <v>726.73</v>
      </c>
      <c r="H144" s="32" t="s">
        <v>842</v>
      </c>
    </row>
    <row r="145" spans="1:8" customFormat="1" ht="15" customHeight="1">
      <c r="A145" s="83">
        <v>45513</v>
      </c>
      <c r="B145" s="32" t="s">
        <v>322</v>
      </c>
      <c r="C145" s="31" t="s">
        <v>1066</v>
      </c>
      <c r="D145" s="31" t="s">
        <v>1067</v>
      </c>
      <c r="E145" s="31" t="s">
        <v>529</v>
      </c>
      <c r="F145" s="84">
        <v>955448</v>
      </c>
      <c r="G145" s="32">
        <v>742.13</v>
      </c>
      <c r="H145" s="32" t="s">
        <v>842</v>
      </c>
    </row>
    <row r="146" spans="1:8" customFormat="1" ht="15" customHeight="1">
      <c r="A146" s="83">
        <v>45513</v>
      </c>
      <c r="B146" s="32" t="s">
        <v>1071</v>
      </c>
      <c r="C146" s="31" t="s">
        <v>1072</v>
      </c>
      <c r="D146" s="31" t="s">
        <v>980</v>
      </c>
      <c r="E146" s="31" t="s">
        <v>529</v>
      </c>
      <c r="F146" s="84">
        <v>110957</v>
      </c>
      <c r="G146" s="32">
        <v>18.97</v>
      </c>
      <c r="H146" s="32" t="s">
        <v>842</v>
      </c>
    </row>
    <row r="147" spans="1:8" customFormat="1" ht="15" customHeight="1">
      <c r="A147" s="83">
        <v>45513</v>
      </c>
      <c r="B147" s="32" t="s">
        <v>1073</v>
      </c>
      <c r="C147" s="31" t="s">
        <v>1074</v>
      </c>
      <c r="D147" s="31" t="s">
        <v>897</v>
      </c>
      <c r="E147" s="31" t="s">
        <v>529</v>
      </c>
      <c r="F147" s="84">
        <v>645382</v>
      </c>
      <c r="G147" s="32">
        <v>338.73</v>
      </c>
      <c r="H147" s="32" t="s">
        <v>842</v>
      </c>
    </row>
    <row r="148" spans="1:8" customFormat="1" ht="15" customHeight="1">
      <c r="A148" s="83">
        <v>45513</v>
      </c>
      <c r="B148" s="32" t="s">
        <v>1073</v>
      </c>
      <c r="C148" s="31" t="s">
        <v>1074</v>
      </c>
      <c r="D148" s="31" t="s">
        <v>1075</v>
      </c>
      <c r="E148" s="31" t="s">
        <v>529</v>
      </c>
      <c r="F148" s="84">
        <v>495107</v>
      </c>
      <c r="G148" s="32">
        <v>341.86</v>
      </c>
      <c r="H148" s="32" t="s">
        <v>842</v>
      </c>
    </row>
    <row r="149" spans="1:8" customFormat="1" ht="15" customHeight="1">
      <c r="A149" s="83">
        <v>45513</v>
      </c>
      <c r="B149" s="32" t="s">
        <v>968</v>
      </c>
      <c r="C149" s="31" t="s">
        <v>969</v>
      </c>
      <c r="D149" s="31" t="s">
        <v>972</v>
      </c>
      <c r="E149" s="31" t="s">
        <v>529</v>
      </c>
      <c r="F149" s="84">
        <v>1906698</v>
      </c>
      <c r="G149" s="32">
        <v>77.83</v>
      </c>
      <c r="H149" s="32" t="s">
        <v>842</v>
      </c>
    </row>
    <row r="150" spans="1:8" customFormat="1" ht="15" customHeight="1">
      <c r="A150" s="83">
        <v>45513</v>
      </c>
      <c r="B150" s="32" t="s">
        <v>968</v>
      </c>
      <c r="C150" s="31" t="s">
        <v>969</v>
      </c>
      <c r="D150" s="31" t="s">
        <v>883</v>
      </c>
      <c r="E150" s="31" t="s">
        <v>529</v>
      </c>
      <c r="F150" s="84">
        <v>2929695</v>
      </c>
      <c r="G150" s="32">
        <v>77.099999999999994</v>
      </c>
      <c r="H150" s="32" t="s">
        <v>842</v>
      </c>
    </row>
    <row r="151" spans="1:8" customFormat="1" ht="15" customHeight="1">
      <c r="A151" s="83">
        <v>45513</v>
      </c>
      <c r="B151" s="32" t="s">
        <v>968</v>
      </c>
      <c r="C151" s="31" t="s">
        <v>969</v>
      </c>
      <c r="D151" s="31" t="s">
        <v>897</v>
      </c>
      <c r="E151" s="31" t="s">
        <v>529</v>
      </c>
      <c r="F151" s="84">
        <v>2741793</v>
      </c>
      <c r="G151" s="32">
        <v>76.59</v>
      </c>
      <c r="H151" s="32" t="s">
        <v>842</v>
      </c>
    </row>
    <row r="152" spans="1:8" customFormat="1" ht="15" customHeight="1">
      <c r="A152" s="83">
        <v>45513</v>
      </c>
      <c r="B152" s="32" t="s">
        <v>968</v>
      </c>
      <c r="C152" s="31" t="s">
        <v>969</v>
      </c>
      <c r="D152" s="31" t="s">
        <v>1076</v>
      </c>
      <c r="E152" s="31" t="s">
        <v>529</v>
      </c>
      <c r="F152" s="84">
        <v>1067387</v>
      </c>
      <c r="G152" s="32">
        <v>77.84</v>
      </c>
      <c r="H152" s="32" t="s">
        <v>842</v>
      </c>
    </row>
    <row r="153" spans="1:8" customFormat="1" ht="15" customHeight="1">
      <c r="A153" s="83">
        <v>45513</v>
      </c>
      <c r="B153" s="32" t="s">
        <v>970</v>
      </c>
      <c r="C153" s="31" t="s">
        <v>971</v>
      </c>
      <c r="D153" s="31" t="s">
        <v>939</v>
      </c>
      <c r="E153" s="31" t="s">
        <v>529</v>
      </c>
      <c r="F153" s="84">
        <v>16800</v>
      </c>
      <c r="G153" s="32">
        <v>135.4</v>
      </c>
      <c r="H153" s="32" t="s">
        <v>842</v>
      </c>
    </row>
    <row r="154" spans="1:8" customFormat="1" ht="15" customHeight="1">
      <c r="A154" s="83">
        <v>45513</v>
      </c>
      <c r="B154" s="32" t="s">
        <v>970</v>
      </c>
      <c r="C154" s="31" t="s">
        <v>971</v>
      </c>
      <c r="D154" s="31" t="s">
        <v>882</v>
      </c>
      <c r="E154" s="31" t="s">
        <v>529</v>
      </c>
      <c r="F154" s="84">
        <v>120000</v>
      </c>
      <c r="G154" s="32">
        <v>135.53</v>
      </c>
      <c r="H154" s="32" t="s">
        <v>842</v>
      </c>
    </row>
    <row r="155" spans="1:8" customFormat="1" ht="15" customHeight="1">
      <c r="A155" s="83">
        <v>45513</v>
      </c>
      <c r="B155" s="32" t="s">
        <v>970</v>
      </c>
      <c r="C155" s="31" t="s">
        <v>971</v>
      </c>
      <c r="D155" s="31" t="s">
        <v>941</v>
      </c>
      <c r="E155" s="31" t="s">
        <v>529</v>
      </c>
      <c r="F155" s="84">
        <v>48000</v>
      </c>
      <c r="G155" s="32">
        <v>135.4</v>
      </c>
      <c r="H155" s="32" t="s">
        <v>842</v>
      </c>
    </row>
    <row r="156" spans="1:8" customFormat="1" ht="15" customHeight="1">
      <c r="A156" s="83">
        <v>45513</v>
      </c>
      <c r="B156" s="32" t="s">
        <v>1079</v>
      </c>
      <c r="C156" s="31" t="s">
        <v>1080</v>
      </c>
      <c r="D156" s="31" t="s">
        <v>1076</v>
      </c>
      <c r="E156" s="31" t="s">
        <v>529</v>
      </c>
      <c r="F156" s="84">
        <v>134615</v>
      </c>
      <c r="G156" s="32">
        <v>129.44999999999999</v>
      </c>
      <c r="H156" s="32" t="s">
        <v>842</v>
      </c>
    </row>
    <row r="157" spans="1:8" customFormat="1" ht="15" customHeight="1">
      <c r="A157" s="83">
        <v>45513</v>
      </c>
      <c r="B157" s="32" t="s">
        <v>1082</v>
      </c>
      <c r="C157" s="31" t="s">
        <v>1083</v>
      </c>
      <c r="D157" s="31" t="s">
        <v>1084</v>
      </c>
      <c r="E157" s="31" t="s">
        <v>529</v>
      </c>
      <c r="F157" s="84">
        <v>30000</v>
      </c>
      <c r="G157" s="32">
        <v>68.12</v>
      </c>
      <c r="H157" s="32" t="s">
        <v>842</v>
      </c>
    </row>
    <row r="158" spans="1:8" customFormat="1" ht="15" customHeight="1">
      <c r="A158" s="83">
        <v>45513</v>
      </c>
      <c r="B158" s="32" t="s">
        <v>1085</v>
      </c>
      <c r="C158" s="31" t="s">
        <v>1086</v>
      </c>
      <c r="D158" s="31" t="s">
        <v>897</v>
      </c>
      <c r="E158" s="31" t="s">
        <v>529</v>
      </c>
      <c r="F158" s="84">
        <v>5176876</v>
      </c>
      <c r="G158" s="32">
        <v>78.010000000000005</v>
      </c>
      <c r="H158" s="32" t="s">
        <v>842</v>
      </c>
    </row>
    <row r="159" spans="1:8" customFormat="1" ht="15" customHeight="1">
      <c r="A159" s="83">
        <v>45513</v>
      </c>
      <c r="B159" s="32" t="s">
        <v>390</v>
      </c>
      <c r="C159" s="31" t="s">
        <v>1139</v>
      </c>
      <c r="D159" s="31" t="s">
        <v>1140</v>
      </c>
      <c r="E159" s="31" t="s">
        <v>529</v>
      </c>
      <c r="F159" s="84">
        <v>1337000</v>
      </c>
      <c r="G159" s="32">
        <v>1227.27</v>
      </c>
      <c r="H159" s="32" t="s">
        <v>842</v>
      </c>
    </row>
    <row r="160" spans="1:8" customFormat="1" ht="15" customHeight="1">
      <c r="A160" s="83">
        <v>45513</v>
      </c>
      <c r="B160" s="32" t="s">
        <v>1087</v>
      </c>
      <c r="C160" s="31" t="s">
        <v>1088</v>
      </c>
      <c r="D160" s="31" t="s">
        <v>897</v>
      </c>
      <c r="E160" s="31" t="s">
        <v>529</v>
      </c>
      <c r="F160" s="84">
        <v>562678</v>
      </c>
      <c r="G160" s="32">
        <v>168.48</v>
      </c>
      <c r="H160" s="32" t="s">
        <v>842</v>
      </c>
    </row>
    <row r="161" spans="1:8" customFormat="1" ht="15" customHeight="1">
      <c r="A161" s="83">
        <v>45513</v>
      </c>
      <c r="B161" s="32" t="s">
        <v>1089</v>
      </c>
      <c r="C161" s="31" t="s">
        <v>1090</v>
      </c>
      <c r="D161" s="31" t="s">
        <v>897</v>
      </c>
      <c r="E161" s="31" t="s">
        <v>529</v>
      </c>
      <c r="F161" s="84">
        <v>154063</v>
      </c>
      <c r="G161" s="32">
        <v>129.78</v>
      </c>
      <c r="H161" s="32" t="s">
        <v>842</v>
      </c>
    </row>
    <row r="162" spans="1:8" customFormat="1" ht="15" customHeight="1">
      <c r="A162" s="83">
        <v>45513</v>
      </c>
      <c r="B162" s="32" t="s">
        <v>797</v>
      </c>
      <c r="C162" s="31" t="s">
        <v>1091</v>
      </c>
      <c r="D162" s="31" t="s">
        <v>897</v>
      </c>
      <c r="E162" s="31" t="s">
        <v>529</v>
      </c>
      <c r="F162" s="84">
        <v>956944</v>
      </c>
      <c r="G162" s="32">
        <v>1005.97</v>
      </c>
      <c r="H162" s="32" t="s">
        <v>842</v>
      </c>
    </row>
    <row r="163" spans="1:8" customFormat="1" ht="15" customHeight="1">
      <c r="A163" s="83">
        <v>45513</v>
      </c>
      <c r="B163" s="32" t="s">
        <v>973</v>
      </c>
      <c r="C163" s="31" t="s">
        <v>974</v>
      </c>
      <c r="D163" s="31" t="s">
        <v>975</v>
      </c>
      <c r="E163" s="31" t="s">
        <v>529</v>
      </c>
      <c r="F163" s="84">
        <v>941140</v>
      </c>
      <c r="G163" s="32">
        <v>6.79</v>
      </c>
      <c r="H163" s="32" t="s">
        <v>842</v>
      </c>
    </row>
    <row r="164" spans="1:8" customFormat="1" ht="15" customHeight="1">
      <c r="A164" s="83">
        <v>45513</v>
      </c>
      <c r="B164" s="32" t="s">
        <v>1095</v>
      </c>
      <c r="C164" s="31" t="s">
        <v>1096</v>
      </c>
      <c r="D164" s="31" t="s">
        <v>940</v>
      </c>
      <c r="E164" s="31" t="s">
        <v>529</v>
      </c>
      <c r="F164" s="84">
        <v>290000</v>
      </c>
      <c r="G164" s="32">
        <v>100.29</v>
      </c>
      <c r="H164" s="32" t="s">
        <v>842</v>
      </c>
    </row>
    <row r="165" spans="1:8" customFormat="1" ht="15" customHeight="1">
      <c r="A165" s="83">
        <v>45513</v>
      </c>
      <c r="B165" s="32" t="s">
        <v>1095</v>
      </c>
      <c r="C165" s="31" t="s">
        <v>1096</v>
      </c>
      <c r="D165" s="31" t="s">
        <v>1097</v>
      </c>
      <c r="E165" s="31" t="s">
        <v>529</v>
      </c>
      <c r="F165" s="84">
        <v>258000</v>
      </c>
      <c r="G165" s="32">
        <v>102.26</v>
      </c>
      <c r="H165" s="32" t="s">
        <v>842</v>
      </c>
    </row>
    <row r="166" spans="1:8" customFormat="1" ht="15" customHeight="1">
      <c r="A166" s="83">
        <v>45513</v>
      </c>
      <c r="B166" s="32" t="s">
        <v>1098</v>
      </c>
      <c r="C166" s="31" t="s">
        <v>1099</v>
      </c>
      <c r="D166" s="31" t="s">
        <v>931</v>
      </c>
      <c r="E166" s="31" t="s">
        <v>529</v>
      </c>
      <c r="F166" s="84">
        <v>142000</v>
      </c>
      <c r="G166" s="32">
        <v>87.35</v>
      </c>
      <c r="H166" s="32" t="s">
        <v>842</v>
      </c>
    </row>
    <row r="167" spans="1:8" customFormat="1" ht="15" customHeight="1">
      <c r="A167" s="83">
        <v>45513</v>
      </c>
      <c r="B167" s="32" t="s">
        <v>1098</v>
      </c>
      <c r="C167" s="31" t="s">
        <v>1099</v>
      </c>
      <c r="D167" s="31" t="s">
        <v>941</v>
      </c>
      <c r="E167" s="31" t="s">
        <v>529</v>
      </c>
      <c r="F167" s="84">
        <v>138000</v>
      </c>
      <c r="G167" s="32">
        <v>90.55</v>
      </c>
      <c r="H167" s="32" t="s">
        <v>842</v>
      </c>
    </row>
    <row r="168" spans="1:8" customFormat="1" ht="15" customHeight="1">
      <c r="A168" s="83">
        <v>45513</v>
      </c>
      <c r="B168" s="32" t="s">
        <v>1100</v>
      </c>
      <c r="C168" s="31" t="s">
        <v>1101</v>
      </c>
      <c r="D168" s="31" t="s">
        <v>1141</v>
      </c>
      <c r="E168" s="31" t="s">
        <v>529</v>
      </c>
      <c r="F168" s="84">
        <v>281000</v>
      </c>
      <c r="G168" s="32">
        <v>320</v>
      </c>
      <c r="H168" s="32" t="s">
        <v>842</v>
      </c>
    </row>
    <row r="169" spans="1:8" customFormat="1" ht="15" customHeight="1">
      <c r="A169" s="83">
        <v>45513</v>
      </c>
      <c r="B169" s="32" t="s">
        <v>932</v>
      </c>
      <c r="C169" s="31" t="s">
        <v>933</v>
      </c>
      <c r="D169" s="31" t="s">
        <v>931</v>
      </c>
      <c r="E169" s="31" t="s">
        <v>529</v>
      </c>
      <c r="F169" s="84">
        <v>4616808</v>
      </c>
      <c r="G169" s="32">
        <v>63.23</v>
      </c>
      <c r="H169" s="32" t="s">
        <v>842</v>
      </c>
    </row>
    <row r="170" spans="1:8" customFormat="1" ht="15" customHeight="1">
      <c r="A170" s="83">
        <v>45513</v>
      </c>
      <c r="B170" s="32" t="s">
        <v>932</v>
      </c>
      <c r="C170" s="31" t="s">
        <v>933</v>
      </c>
      <c r="D170" s="31" t="s">
        <v>882</v>
      </c>
      <c r="E170" s="31" t="s">
        <v>529</v>
      </c>
      <c r="F170" s="84">
        <v>2455190</v>
      </c>
      <c r="G170" s="32">
        <v>63.24</v>
      </c>
      <c r="H170" s="32" t="s">
        <v>842</v>
      </c>
    </row>
    <row r="171" spans="1:8" customFormat="1" ht="15" customHeight="1">
      <c r="A171" s="83">
        <v>45513</v>
      </c>
      <c r="B171" s="32" t="s">
        <v>932</v>
      </c>
      <c r="C171" s="31" t="s">
        <v>933</v>
      </c>
      <c r="D171" s="31" t="s">
        <v>941</v>
      </c>
      <c r="E171" s="31" t="s">
        <v>529</v>
      </c>
      <c r="F171" s="84">
        <v>1777712</v>
      </c>
      <c r="G171" s="32">
        <v>63.34</v>
      </c>
      <c r="H171" s="32" t="s">
        <v>842</v>
      </c>
    </row>
    <row r="172" spans="1:8" customFormat="1" ht="15" customHeight="1">
      <c r="A172" s="83">
        <v>45513</v>
      </c>
      <c r="B172" s="32" t="s">
        <v>1027</v>
      </c>
      <c r="C172" s="31" t="s">
        <v>1103</v>
      </c>
      <c r="D172" s="31" t="s">
        <v>1142</v>
      </c>
      <c r="E172" s="31" t="s">
        <v>529</v>
      </c>
      <c r="F172" s="84">
        <v>59113662</v>
      </c>
      <c r="G172" s="32">
        <v>138</v>
      </c>
      <c r="H172" s="32" t="s">
        <v>842</v>
      </c>
    </row>
    <row r="173" spans="1:8" customFormat="1" ht="15" customHeight="1">
      <c r="A173" s="83">
        <v>45513</v>
      </c>
      <c r="B173" s="32" t="s">
        <v>1027</v>
      </c>
      <c r="C173" s="31" t="s">
        <v>1103</v>
      </c>
      <c r="D173" s="31" t="s">
        <v>1142</v>
      </c>
      <c r="E173" s="31" t="s">
        <v>529</v>
      </c>
      <c r="F173" s="84">
        <v>59113661</v>
      </c>
      <c r="G173" s="32">
        <v>138</v>
      </c>
      <c r="H173" s="32" t="s">
        <v>842</v>
      </c>
    </row>
    <row r="174" spans="1:8" customFormat="1" ht="15" customHeight="1">
      <c r="A174" s="83">
        <v>45513</v>
      </c>
      <c r="B174" s="32" t="s">
        <v>1027</v>
      </c>
      <c r="C174" s="31" t="s">
        <v>1103</v>
      </c>
      <c r="D174" s="31" t="s">
        <v>1028</v>
      </c>
      <c r="E174" s="31" t="s">
        <v>529</v>
      </c>
      <c r="F174" s="84">
        <v>83047688</v>
      </c>
      <c r="G174" s="32">
        <v>138</v>
      </c>
      <c r="H174" s="32" t="s">
        <v>842</v>
      </c>
    </row>
    <row r="175" spans="1:8" customFormat="1" ht="15" customHeight="1">
      <c r="A175" s="83">
        <v>45513</v>
      </c>
      <c r="B175" s="32" t="s">
        <v>1027</v>
      </c>
      <c r="C175" s="31" t="s">
        <v>1103</v>
      </c>
      <c r="D175" s="31" t="s">
        <v>1028</v>
      </c>
      <c r="E175" s="31" t="s">
        <v>529</v>
      </c>
      <c r="F175" s="84">
        <v>105886338</v>
      </c>
      <c r="G175" s="32">
        <v>138</v>
      </c>
      <c r="H175" s="32" t="s">
        <v>842</v>
      </c>
    </row>
    <row r="176" spans="1:8" customFormat="1" ht="15" customHeight="1">
      <c r="A176" s="83">
        <v>45513</v>
      </c>
      <c r="B176" s="32" t="s">
        <v>1110</v>
      </c>
      <c r="C176" s="31" t="s">
        <v>1111</v>
      </c>
      <c r="D176" s="31" t="s">
        <v>1112</v>
      </c>
      <c r="E176" s="31" t="s">
        <v>529</v>
      </c>
      <c r="F176" s="84">
        <v>2239</v>
      </c>
      <c r="G176" s="32">
        <v>80.8</v>
      </c>
      <c r="H176" s="32" t="s">
        <v>842</v>
      </c>
    </row>
    <row r="177" spans="1:8" customFormat="1" ht="15" customHeight="1">
      <c r="A177" s="83">
        <v>45513</v>
      </c>
      <c r="B177" s="32" t="s">
        <v>1110</v>
      </c>
      <c r="C177" s="31" t="s">
        <v>1111</v>
      </c>
      <c r="D177" s="31" t="s">
        <v>986</v>
      </c>
      <c r="E177" s="31" t="s">
        <v>529</v>
      </c>
      <c r="F177" s="84">
        <v>2300000</v>
      </c>
      <c r="G177" s="32">
        <v>80.5</v>
      </c>
      <c r="H177" s="32" t="s">
        <v>842</v>
      </c>
    </row>
    <row r="178" spans="1:8" customFormat="1" ht="15" customHeight="1">
      <c r="A178" s="83">
        <v>45513</v>
      </c>
      <c r="B178" s="32" t="s">
        <v>1113</v>
      </c>
      <c r="C178" s="31" t="s">
        <v>1114</v>
      </c>
      <c r="D178" s="31" t="s">
        <v>1115</v>
      </c>
      <c r="E178" s="31" t="s">
        <v>529</v>
      </c>
      <c r="F178" s="84">
        <v>92000</v>
      </c>
      <c r="G178" s="32">
        <v>107.6</v>
      </c>
      <c r="H178" s="32" t="s">
        <v>842</v>
      </c>
    </row>
    <row r="179" spans="1:8" customFormat="1" ht="15" customHeight="1">
      <c r="A179" s="83">
        <v>45513</v>
      </c>
      <c r="B179" s="32" t="s">
        <v>1116</v>
      </c>
      <c r="C179" s="31" t="s">
        <v>1117</v>
      </c>
      <c r="D179" s="31" t="s">
        <v>931</v>
      </c>
      <c r="E179" s="31" t="s">
        <v>529</v>
      </c>
      <c r="F179" s="84">
        <v>72000</v>
      </c>
      <c r="G179" s="32">
        <v>165.09</v>
      </c>
      <c r="H179" s="32" t="s">
        <v>842</v>
      </c>
    </row>
    <row r="180" spans="1:8" customFormat="1" ht="15" customHeight="1">
      <c r="A180" s="83">
        <v>45513</v>
      </c>
      <c r="B180" s="32" t="s">
        <v>976</v>
      </c>
      <c r="C180" s="31" t="s">
        <v>977</v>
      </c>
      <c r="D180" s="31" t="s">
        <v>941</v>
      </c>
      <c r="E180" s="31" t="s">
        <v>529</v>
      </c>
      <c r="F180" s="84">
        <v>1573477</v>
      </c>
      <c r="G180" s="32">
        <v>7.77</v>
      </c>
      <c r="H180" s="32" t="s">
        <v>842</v>
      </c>
    </row>
    <row r="181" spans="1:8" customFormat="1" ht="15" customHeight="1">
      <c r="A181" s="83">
        <v>45513</v>
      </c>
      <c r="B181" s="32" t="s">
        <v>976</v>
      </c>
      <c r="C181" s="31" t="s">
        <v>977</v>
      </c>
      <c r="D181" s="31" t="s">
        <v>1143</v>
      </c>
      <c r="E181" s="31" t="s">
        <v>529</v>
      </c>
      <c r="F181" s="84">
        <v>2000000</v>
      </c>
      <c r="G181" s="32">
        <v>7.77</v>
      </c>
      <c r="H181" s="32" t="s">
        <v>842</v>
      </c>
    </row>
    <row r="182" spans="1:8" customFormat="1" ht="15" customHeight="1">
      <c r="A182" s="83">
        <v>45513</v>
      </c>
      <c r="B182" s="32" t="s">
        <v>978</v>
      </c>
      <c r="C182" s="31" t="s">
        <v>979</v>
      </c>
      <c r="D182" s="31" t="s">
        <v>980</v>
      </c>
      <c r="E182" s="31" t="s">
        <v>529</v>
      </c>
      <c r="F182" s="84">
        <v>135076</v>
      </c>
      <c r="G182" s="32">
        <v>17.579999999999998</v>
      </c>
      <c r="H182" s="32" t="s">
        <v>842</v>
      </c>
    </row>
    <row r="183" spans="1:8" customFormat="1" ht="15" customHeight="1">
      <c r="A183" s="83">
        <v>45513</v>
      </c>
      <c r="B183" s="32" t="s">
        <v>1118</v>
      </c>
      <c r="C183" s="31" t="s">
        <v>1119</v>
      </c>
      <c r="D183" s="31" t="s">
        <v>931</v>
      </c>
      <c r="E183" s="31" t="s">
        <v>529</v>
      </c>
      <c r="F183" s="84">
        <v>156000</v>
      </c>
      <c r="G183" s="32">
        <v>102.05</v>
      </c>
      <c r="H183" s="32" t="s">
        <v>842</v>
      </c>
    </row>
    <row r="184" spans="1:8" customFormat="1" ht="15" customHeight="1">
      <c r="A184" s="83">
        <v>45513</v>
      </c>
      <c r="B184" s="32" t="s">
        <v>1118</v>
      </c>
      <c r="C184" s="31" t="s">
        <v>1119</v>
      </c>
      <c r="D184" s="31" t="s">
        <v>1120</v>
      </c>
      <c r="E184" s="31" t="s">
        <v>529</v>
      </c>
      <c r="F184" s="84">
        <v>62000</v>
      </c>
      <c r="G184" s="32">
        <v>110.57</v>
      </c>
      <c r="H184" s="32" t="s">
        <v>842</v>
      </c>
    </row>
    <row r="185" spans="1:8" customFormat="1" ht="15" customHeight="1">
      <c r="A185" s="83">
        <v>45513</v>
      </c>
      <c r="B185" s="32" t="s">
        <v>1144</v>
      </c>
      <c r="C185" s="31" t="s">
        <v>1145</v>
      </c>
      <c r="D185" s="31" t="s">
        <v>931</v>
      </c>
      <c r="E185" s="31" t="s">
        <v>529</v>
      </c>
      <c r="F185" s="84">
        <v>30000</v>
      </c>
      <c r="G185" s="32">
        <v>209.28</v>
      </c>
      <c r="H185" s="32" t="s">
        <v>842</v>
      </c>
    </row>
    <row r="186" spans="1:8" customFormat="1" ht="15" customHeight="1">
      <c r="A186" s="83">
        <v>45513</v>
      </c>
      <c r="B186" s="32" t="s">
        <v>1121</v>
      </c>
      <c r="C186" s="31" t="s">
        <v>1122</v>
      </c>
      <c r="D186" s="31" t="s">
        <v>1123</v>
      </c>
      <c r="E186" s="31" t="s">
        <v>529</v>
      </c>
      <c r="F186" s="84">
        <v>16400</v>
      </c>
      <c r="G186" s="32">
        <v>587.16</v>
      </c>
      <c r="H186" s="32" t="s">
        <v>842</v>
      </c>
    </row>
    <row r="187" spans="1:8" customFormat="1" ht="15" customHeight="1">
      <c r="A187" s="83">
        <v>45513</v>
      </c>
      <c r="B187" s="32" t="s">
        <v>1124</v>
      </c>
      <c r="C187" s="31" t="s">
        <v>1125</v>
      </c>
      <c r="D187" s="31" t="s">
        <v>897</v>
      </c>
      <c r="E187" s="31" t="s">
        <v>529</v>
      </c>
      <c r="F187" s="84">
        <v>1152987</v>
      </c>
      <c r="G187" s="32">
        <v>88.31</v>
      </c>
      <c r="H187" s="32" t="s">
        <v>842</v>
      </c>
    </row>
    <row r="188" spans="1:8" customFormat="1" ht="15" customHeight="1">
      <c r="A188" s="83">
        <v>45513</v>
      </c>
      <c r="B188" s="32" t="s">
        <v>934</v>
      </c>
      <c r="C188" s="31" t="s">
        <v>935</v>
      </c>
      <c r="D188" s="31" t="s">
        <v>1146</v>
      </c>
      <c r="E188" s="31" t="s">
        <v>529</v>
      </c>
      <c r="F188" s="84">
        <v>10400</v>
      </c>
      <c r="G188" s="32">
        <v>263.12</v>
      </c>
      <c r="H188" s="32" t="s">
        <v>842</v>
      </c>
    </row>
    <row r="189" spans="1:8" customFormat="1" ht="15" customHeight="1">
      <c r="A189" s="83">
        <v>45513</v>
      </c>
      <c r="B189" s="32" t="s">
        <v>934</v>
      </c>
      <c r="C189" s="31" t="s">
        <v>935</v>
      </c>
      <c r="D189" s="31" t="s">
        <v>936</v>
      </c>
      <c r="E189" s="31" t="s">
        <v>529</v>
      </c>
      <c r="F189" s="84">
        <v>14400</v>
      </c>
      <c r="G189" s="32">
        <v>262.13</v>
      </c>
      <c r="H189" s="32" t="s">
        <v>842</v>
      </c>
    </row>
    <row r="190" spans="1:8" customFormat="1" ht="15" customHeight="1">
      <c r="A190" s="83">
        <v>45513</v>
      </c>
      <c r="B190" s="32" t="s">
        <v>934</v>
      </c>
      <c r="C190" s="31" t="s">
        <v>935</v>
      </c>
      <c r="D190" s="31" t="s">
        <v>1147</v>
      </c>
      <c r="E190" s="31" t="s">
        <v>529</v>
      </c>
      <c r="F190" s="84">
        <v>13600</v>
      </c>
      <c r="G190" s="32">
        <v>263.74</v>
      </c>
      <c r="H190" s="32" t="s">
        <v>842</v>
      </c>
    </row>
    <row r="191" spans="1:8" customFormat="1" ht="15" customHeight="1">
      <c r="A191" s="83">
        <v>45513</v>
      </c>
      <c r="B191" s="32" t="s">
        <v>981</v>
      </c>
      <c r="C191" s="31" t="s">
        <v>982</v>
      </c>
      <c r="D191" s="31" t="s">
        <v>882</v>
      </c>
      <c r="E191" s="31" t="s">
        <v>529</v>
      </c>
      <c r="F191" s="84">
        <v>150000</v>
      </c>
      <c r="G191" s="32">
        <v>255.52</v>
      </c>
      <c r="H191" s="32" t="s">
        <v>842</v>
      </c>
    </row>
    <row r="192" spans="1:8" customFormat="1" ht="15" customHeight="1">
      <c r="A192" s="83">
        <v>45513</v>
      </c>
      <c r="B192" s="32" t="s">
        <v>983</v>
      </c>
      <c r="C192" s="31" t="s">
        <v>984</v>
      </c>
      <c r="D192" s="31" t="s">
        <v>985</v>
      </c>
      <c r="E192" s="31" t="s">
        <v>529</v>
      </c>
      <c r="F192" s="84">
        <v>16883</v>
      </c>
      <c r="G192" s="32">
        <v>359.33</v>
      </c>
      <c r="H192" s="32" t="s">
        <v>842</v>
      </c>
    </row>
    <row r="193" spans="1:8" customFormat="1" ht="15" customHeight="1">
      <c r="A193" s="83">
        <v>45513</v>
      </c>
      <c r="B193" s="32" t="s">
        <v>1148</v>
      </c>
      <c r="C193" s="31" t="s">
        <v>1149</v>
      </c>
      <c r="D193" s="31" t="s">
        <v>1150</v>
      </c>
      <c r="E193" s="31" t="s">
        <v>529</v>
      </c>
      <c r="F193" s="84">
        <v>36000</v>
      </c>
      <c r="G193" s="32">
        <v>67.95</v>
      </c>
      <c r="H193" s="32" t="s">
        <v>842</v>
      </c>
    </row>
    <row r="194" spans="1:8" customFormat="1" ht="15" customHeight="1">
      <c r="A194" s="83">
        <v>45513</v>
      </c>
      <c r="B194" s="32" t="s">
        <v>1127</v>
      </c>
      <c r="C194" s="31" t="s">
        <v>1128</v>
      </c>
      <c r="D194" s="31" t="s">
        <v>1129</v>
      </c>
      <c r="E194" s="31" t="s">
        <v>529</v>
      </c>
      <c r="F194" s="84">
        <v>23216</v>
      </c>
      <c r="G194" s="32">
        <v>566.05999999999995</v>
      </c>
      <c r="H194" s="32" t="s">
        <v>842</v>
      </c>
    </row>
    <row r="195" spans="1:8" customFormat="1" ht="15" customHeight="1">
      <c r="A195" s="305">
        <v>45513</v>
      </c>
      <c r="B195" s="306" t="s">
        <v>1151</v>
      </c>
      <c r="C195" s="200" t="s">
        <v>1152</v>
      </c>
      <c r="D195" s="200" t="s">
        <v>1153</v>
      </c>
      <c r="E195" s="200" t="s">
        <v>529</v>
      </c>
      <c r="F195" s="307">
        <v>430000</v>
      </c>
      <c r="G195" s="306">
        <v>326.57</v>
      </c>
      <c r="H195" s="32" t="s">
        <v>842</v>
      </c>
    </row>
    <row r="196" spans="1:8" ht="15" customHeight="1">
      <c r="A196" s="308">
        <v>45513</v>
      </c>
      <c r="B196" s="224" t="s">
        <v>1130</v>
      </c>
      <c r="C196" s="212" t="s">
        <v>1131</v>
      </c>
      <c r="D196" s="212" t="s">
        <v>931</v>
      </c>
      <c r="E196" s="212" t="s">
        <v>529</v>
      </c>
      <c r="F196" s="309">
        <v>1</v>
      </c>
      <c r="G196" s="224">
        <v>34.39</v>
      </c>
      <c r="H196" s="32" t="s">
        <v>842</v>
      </c>
    </row>
    <row r="197" spans="1:8" ht="15" customHeight="1">
      <c r="A197" s="308">
        <v>45513</v>
      </c>
      <c r="B197" s="224" t="s">
        <v>1130</v>
      </c>
      <c r="C197" s="212" t="s">
        <v>1131</v>
      </c>
      <c r="D197" s="212" t="s">
        <v>1154</v>
      </c>
      <c r="E197" s="212" t="s">
        <v>529</v>
      </c>
      <c r="F197" s="309">
        <v>1500000</v>
      </c>
      <c r="G197" s="224">
        <v>34.39</v>
      </c>
      <c r="H197" s="32" t="s">
        <v>842</v>
      </c>
    </row>
    <row r="198" spans="1:8" ht="15" customHeight="1">
      <c r="A198" s="308">
        <v>45513</v>
      </c>
      <c r="B198" s="224" t="s">
        <v>1130</v>
      </c>
      <c r="C198" s="212" t="s">
        <v>1131</v>
      </c>
      <c r="D198" s="212" t="s">
        <v>1132</v>
      </c>
      <c r="E198" s="212" t="s">
        <v>529</v>
      </c>
      <c r="F198" s="309">
        <v>737462</v>
      </c>
      <c r="G198" s="224">
        <v>34.549999999999997</v>
      </c>
      <c r="H198" s="32" t="s">
        <v>842</v>
      </c>
    </row>
    <row r="199" spans="1:8" ht="15" customHeight="1">
      <c r="A199" s="308">
        <v>45513</v>
      </c>
      <c r="B199" s="224" t="s">
        <v>1133</v>
      </c>
      <c r="C199" s="212" t="s">
        <v>1134</v>
      </c>
      <c r="D199" s="212" t="s">
        <v>1135</v>
      </c>
      <c r="E199" s="212" t="s">
        <v>529</v>
      </c>
      <c r="F199" s="309">
        <v>815302</v>
      </c>
      <c r="G199" s="224">
        <v>100.07</v>
      </c>
      <c r="H199" s="32" t="s">
        <v>842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2"/>
  <sheetViews>
    <sheetView zoomScale="70" zoomScaleNormal="70" workbookViewId="0">
      <selection activeCell="E17" sqref="E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7" t="s">
        <v>542</v>
      </c>
      <c r="P9" s="194" t="s">
        <v>543</v>
      </c>
      <c r="Q9" s="194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298">
        <v>1</v>
      </c>
      <c r="B10" s="299">
        <v>45468</v>
      </c>
      <c r="C10" s="300"/>
      <c r="D10" s="301" t="s">
        <v>389</v>
      </c>
      <c r="E10" s="302" t="s">
        <v>544</v>
      </c>
      <c r="F10" s="303">
        <v>830</v>
      </c>
      <c r="G10" s="304">
        <v>795</v>
      </c>
      <c r="H10" s="303">
        <v>780</v>
      </c>
      <c r="I10" s="303" t="s">
        <v>886</v>
      </c>
      <c r="J10" s="293" t="s">
        <v>917</v>
      </c>
      <c r="K10" s="293">
        <f t="shared" ref="K10" si="0">H10-F10</f>
        <v>-50</v>
      </c>
      <c r="L10" s="294">
        <f t="shared" ref="L10" si="1">(F10*-0.3)/100</f>
        <v>-2.4900000000000002</v>
      </c>
      <c r="M10" s="295">
        <f t="shared" ref="M10" si="2">(K10+L10)/F10</f>
        <v>-6.3240963855421689E-2</v>
      </c>
      <c r="N10" s="293" t="s">
        <v>556</v>
      </c>
      <c r="O10" s="296">
        <v>45509</v>
      </c>
      <c r="P10" s="297"/>
      <c r="Q10" s="227"/>
      <c r="R10" s="54" t="s">
        <v>844</v>
      </c>
    </row>
    <row r="11" spans="1:26" ht="15" customHeight="1">
      <c r="A11" s="288">
        <v>2</v>
      </c>
      <c r="B11" s="263">
        <v>45470</v>
      </c>
      <c r="C11" s="289"/>
      <c r="D11" s="290" t="s">
        <v>65</v>
      </c>
      <c r="E11" s="291" t="s">
        <v>544</v>
      </c>
      <c r="F11" s="247">
        <v>9325</v>
      </c>
      <c r="G11" s="248">
        <v>8900</v>
      </c>
      <c r="H11" s="247">
        <v>9825</v>
      </c>
      <c r="I11" s="247" t="s">
        <v>887</v>
      </c>
      <c r="J11" s="246" t="s">
        <v>913</v>
      </c>
      <c r="K11" s="246">
        <f t="shared" ref="K11:K12" si="3">H11-F11</f>
        <v>500</v>
      </c>
      <c r="L11" s="259">
        <f t="shared" ref="L11:L12" si="4">(F11*-0.3)/100</f>
        <v>-27.975000000000001</v>
      </c>
      <c r="M11" s="260">
        <f t="shared" ref="M11:M12" si="5">(K11+L11)/F11</f>
        <v>5.0619302949061661E-2</v>
      </c>
      <c r="N11" s="246" t="s">
        <v>546</v>
      </c>
      <c r="O11" s="261">
        <v>45505</v>
      </c>
      <c r="P11" s="262"/>
      <c r="Q11" s="227"/>
      <c r="R11" s="54" t="s">
        <v>844</v>
      </c>
    </row>
    <row r="12" spans="1:26" ht="15" customHeight="1">
      <c r="A12" s="298">
        <v>3</v>
      </c>
      <c r="B12" s="299">
        <v>45474</v>
      </c>
      <c r="C12" s="300"/>
      <c r="D12" s="301" t="s">
        <v>205</v>
      </c>
      <c r="E12" s="302" t="s">
        <v>544</v>
      </c>
      <c r="F12" s="303">
        <v>3075</v>
      </c>
      <c r="G12" s="304">
        <v>2940</v>
      </c>
      <c r="H12" s="303">
        <v>2900</v>
      </c>
      <c r="I12" s="303" t="s">
        <v>888</v>
      </c>
      <c r="J12" s="293" t="s">
        <v>918</v>
      </c>
      <c r="K12" s="293">
        <f t="shared" si="3"/>
        <v>-175</v>
      </c>
      <c r="L12" s="294">
        <f t="shared" si="4"/>
        <v>-9.2249999999999996</v>
      </c>
      <c r="M12" s="295">
        <f t="shared" si="5"/>
        <v>-5.9910569105691057E-2</v>
      </c>
      <c r="N12" s="293" t="s">
        <v>556</v>
      </c>
      <c r="O12" s="296">
        <v>45509</v>
      </c>
      <c r="P12" s="297"/>
      <c r="Q12" s="227"/>
      <c r="R12" s="54" t="s">
        <v>844</v>
      </c>
    </row>
    <row r="13" spans="1:26" ht="15" customHeight="1">
      <c r="A13" s="298">
        <v>4</v>
      </c>
      <c r="B13" s="299">
        <v>45492</v>
      </c>
      <c r="C13" s="300"/>
      <c r="D13" s="301" t="s">
        <v>67</v>
      </c>
      <c r="E13" s="302" t="s">
        <v>544</v>
      </c>
      <c r="F13" s="303">
        <v>1617</v>
      </c>
      <c r="G13" s="304">
        <v>1560</v>
      </c>
      <c r="H13" s="303">
        <v>1555</v>
      </c>
      <c r="I13" s="303" t="s">
        <v>896</v>
      </c>
      <c r="J13" s="293" t="s">
        <v>948</v>
      </c>
      <c r="K13" s="293">
        <f t="shared" ref="K13" si="6">H13-F13</f>
        <v>-62</v>
      </c>
      <c r="L13" s="294">
        <f t="shared" ref="L13" si="7">(F13*-0.3)/100</f>
        <v>-4.851</v>
      </c>
      <c r="M13" s="295">
        <f t="shared" ref="M13" si="8">(K13+L13)/F13</f>
        <v>-4.1342609771181198E-2</v>
      </c>
      <c r="N13" s="293" t="s">
        <v>556</v>
      </c>
      <c r="O13" s="296">
        <v>45512</v>
      </c>
      <c r="P13" s="297"/>
      <c r="Q13" s="227"/>
      <c r="R13" s="54" t="s">
        <v>844</v>
      </c>
    </row>
    <row r="14" spans="1:26" ht="15" customHeight="1">
      <c r="A14" s="186">
        <v>5</v>
      </c>
      <c r="B14" s="183">
        <v>45498</v>
      </c>
      <c r="C14" s="187"/>
      <c r="D14" s="191" t="s">
        <v>183</v>
      </c>
      <c r="E14" s="188" t="s">
        <v>544</v>
      </c>
      <c r="F14" s="182" t="s">
        <v>898</v>
      </c>
      <c r="G14" s="184">
        <v>2330</v>
      </c>
      <c r="H14" s="182"/>
      <c r="I14" s="182" t="s">
        <v>899</v>
      </c>
      <c r="J14" s="184" t="s">
        <v>545</v>
      </c>
      <c r="K14" s="184"/>
      <c r="L14" s="185"/>
      <c r="M14" s="189"/>
      <c r="N14" s="184"/>
      <c r="O14" s="190"/>
      <c r="P14" s="185">
        <f>VLOOKUP(D14,'MidCap Intra'!$B$11:$C$571,2,0)</f>
        <v>2504.6999999999998</v>
      </c>
      <c r="Q14" s="227"/>
      <c r="R14" s="54" t="s">
        <v>844</v>
      </c>
    </row>
    <row r="15" spans="1:26" ht="15" customHeight="1">
      <c r="A15" s="186">
        <v>6</v>
      </c>
      <c r="B15" s="183">
        <v>45499</v>
      </c>
      <c r="C15" s="187"/>
      <c r="D15" s="191" t="s">
        <v>841</v>
      </c>
      <c r="E15" s="188" t="s">
        <v>544</v>
      </c>
      <c r="F15" s="182" t="s">
        <v>902</v>
      </c>
      <c r="G15" s="184">
        <v>164</v>
      </c>
      <c r="H15" s="182"/>
      <c r="I15" s="182" t="s">
        <v>903</v>
      </c>
      <c r="J15" s="184" t="s">
        <v>545</v>
      </c>
      <c r="K15" s="184"/>
      <c r="L15" s="185"/>
      <c r="M15" s="189"/>
      <c r="N15" s="184"/>
      <c r="O15" s="190"/>
      <c r="P15" s="185">
        <f>VLOOKUP(D15,'MidCap Intra'!$B$11:$C$571,2,0)</f>
        <v>166.2</v>
      </c>
      <c r="Q15" s="227"/>
      <c r="R15" s="54" t="s">
        <v>844</v>
      </c>
    </row>
    <row r="16" spans="1:26" ht="15" customHeight="1">
      <c r="A16" s="288">
        <v>7</v>
      </c>
      <c r="B16" s="263">
        <v>45499</v>
      </c>
      <c r="C16" s="289"/>
      <c r="D16" s="290" t="s">
        <v>804</v>
      </c>
      <c r="E16" s="291" t="s">
        <v>544</v>
      </c>
      <c r="F16" s="247">
        <v>840</v>
      </c>
      <c r="G16" s="248">
        <v>790</v>
      </c>
      <c r="H16" s="247">
        <v>882</v>
      </c>
      <c r="I16" s="247" t="s">
        <v>886</v>
      </c>
      <c r="J16" s="246" t="s">
        <v>731</v>
      </c>
      <c r="K16" s="246">
        <f t="shared" ref="K16:K17" si="9">H16-F16</f>
        <v>42</v>
      </c>
      <c r="L16" s="259">
        <f t="shared" ref="L16:L17" si="10">(F16*-0.3)/100</f>
        <v>-2.52</v>
      </c>
      <c r="M16" s="260">
        <f t="shared" ref="M16:M17" si="11">(K16+L16)/F16</f>
        <v>4.6999999999999993E-2</v>
      </c>
      <c r="N16" s="246" t="s">
        <v>546</v>
      </c>
      <c r="O16" s="261">
        <v>45506</v>
      </c>
      <c r="P16" s="262"/>
      <c r="Q16" s="227"/>
      <c r="R16" s="54" t="s">
        <v>844</v>
      </c>
    </row>
    <row r="17" spans="1:38" ht="15" customHeight="1">
      <c r="A17" s="298">
        <v>8</v>
      </c>
      <c r="B17" s="299">
        <v>45502</v>
      </c>
      <c r="C17" s="300"/>
      <c r="D17" s="301" t="s">
        <v>343</v>
      </c>
      <c r="E17" s="302" t="s">
        <v>544</v>
      </c>
      <c r="F17" s="303">
        <v>1710</v>
      </c>
      <c r="G17" s="304">
        <v>1645</v>
      </c>
      <c r="H17" s="303">
        <v>1605</v>
      </c>
      <c r="I17" s="303" t="s">
        <v>904</v>
      </c>
      <c r="J17" s="293" t="s">
        <v>915</v>
      </c>
      <c r="K17" s="293">
        <f t="shared" si="9"/>
        <v>-105</v>
      </c>
      <c r="L17" s="294">
        <f t="shared" si="10"/>
        <v>-5.13</v>
      </c>
      <c r="M17" s="295">
        <f t="shared" si="11"/>
        <v>-6.4403508771929824E-2</v>
      </c>
      <c r="N17" s="293" t="s">
        <v>556</v>
      </c>
      <c r="O17" s="296">
        <v>45509</v>
      </c>
      <c r="P17" s="297"/>
      <c r="Q17" s="227"/>
      <c r="R17" s="54" t="s">
        <v>844</v>
      </c>
    </row>
    <row r="18" spans="1:38" ht="15" customHeight="1">
      <c r="A18" s="186">
        <v>9</v>
      </c>
      <c r="B18" s="183">
        <v>45503</v>
      </c>
      <c r="C18" s="187"/>
      <c r="D18" s="191" t="s">
        <v>164</v>
      </c>
      <c r="E18" s="188" t="s">
        <v>544</v>
      </c>
      <c r="F18" s="182" t="s">
        <v>905</v>
      </c>
      <c r="G18" s="184">
        <v>4800</v>
      </c>
      <c r="H18" s="182"/>
      <c r="I18" s="182" t="s">
        <v>906</v>
      </c>
      <c r="J18" s="184" t="s">
        <v>545</v>
      </c>
      <c r="K18" s="184"/>
      <c r="L18" s="185"/>
      <c r="M18" s="189"/>
      <c r="N18" s="184"/>
      <c r="O18" s="190"/>
      <c r="P18" s="185">
        <f>VLOOKUP(D18,'MidCap Intra'!$B$11:$C$571,2,0)</f>
        <v>4896.8999999999996</v>
      </c>
      <c r="Q18" s="227"/>
      <c r="R18" s="54" t="s">
        <v>845</v>
      </c>
    </row>
    <row r="19" spans="1:38" ht="15" customHeight="1">
      <c r="A19" s="298">
        <v>10</v>
      </c>
      <c r="B19" s="299">
        <v>45503</v>
      </c>
      <c r="C19" s="300"/>
      <c r="D19" s="301" t="s">
        <v>297</v>
      </c>
      <c r="E19" s="302" t="s">
        <v>544</v>
      </c>
      <c r="F19" s="303">
        <v>1565</v>
      </c>
      <c r="G19" s="304">
        <v>1495</v>
      </c>
      <c r="H19" s="303">
        <v>1490</v>
      </c>
      <c r="I19" s="303" t="s">
        <v>907</v>
      </c>
      <c r="J19" s="293" t="s">
        <v>926</v>
      </c>
      <c r="K19" s="293">
        <f t="shared" ref="K19" si="12">H19-F19</f>
        <v>-75</v>
      </c>
      <c r="L19" s="294">
        <f t="shared" ref="L19" si="13">(F19*-0.3)/100</f>
        <v>-4.6950000000000003</v>
      </c>
      <c r="M19" s="295">
        <f t="shared" ref="M19" si="14">(K19+L19)/F19</f>
        <v>-5.0923322683706064E-2</v>
      </c>
      <c r="N19" s="293" t="s">
        <v>556</v>
      </c>
      <c r="O19" s="296">
        <v>45510</v>
      </c>
      <c r="P19" s="297"/>
      <c r="Q19" s="227"/>
      <c r="R19" s="54" t="s">
        <v>844</v>
      </c>
    </row>
    <row r="20" spans="1:38" ht="15" customHeight="1">
      <c r="A20" s="298">
        <v>11</v>
      </c>
      <c r="B20" s="299">
        <v>45503</v>
      </c>
      <c r="C20" s="300"/>
      <c r="D20" s="301" t="s">
        <v>150</v>
      </c>
      <c r="E20" s="302" t="s">
        <v>544</v>
      </c>
      <c r="F20" s="303">
        <v>177.5</v>
      </c>
      <c r="G20" s="304">
        <v>167</v>
      </c>
      <c r="H20" s="303">
        <v>167</v>
      </c>
      <c r="I20" s="303" t="s">
        <v>894</v>
      </c>
      <c r="J20" s="293" t="s">
        <v>927</v>
      </c>
      <c r="K20" s="293">
        <f t="shared" ref="K20" si="15">H20-F20</f>
        <v>-10.5</v>
      </c>
      <c r="L20" s="294">
        <f t="shared" ref="L20" si="16">(F20*-0.3)/100</f>
        <v>-0.53249999999999997</v>
      </c>
      <c r="M20" s="295">
        <f t="shared" ref="M20" si="17">(K20+L20)/F20</f>
        <v>-6.2154929577464789E-2</v>
      </c>
      <c r="N20" s="293" t="s">
        <v>556</v>
      </c>
      <c r="O20" s="296">
        <v>45510</v>
      </c>
      <c r="P20" s="297"/>
      <c r="Q20" s="227"/>
      <c r="R20" s="54" t="s">
        <v>844</v>
      </c>
    </row>
    <row r="21" spans="1:38" ht="15" customHeight="1">
      <c r="A21" s="298">
        <v>12</v>
      </c>
      <c r="B21" s="299">
        <v>45505</v>
      </c>
      <c r="C21" s="300"/>
      <c r="D21" s="301" t="s">
        <v>227</v>
      </c>
      <c r="E21" s="302" t="s">
        <v>544</v>
      </c>
      <c r="F21" s="303">
        <v>5700</v>
      </c>
      <c r="G21" s="304">
        <v>5400</v>
      </c>
      <c r="H21" s="303">
        <v>5375</v>
      </c>
      <c r="I21" s="303" t="s">
        <v>912</v>
      </c>
      <c r="J21" s="293" t="s">
        <v>914</v>
      </c>
      <c r="K21" s="293">
        <f t="shared" ref="K21" si="18">H21-F21</f>
        <v>-325</v>
      </c>
      <c r="L21" s="294">
        <f t="shared" ref="L21" si="19">(F21*-0.3)/100</f>
        <v>-17.100000000000001</v>
      </c>
      <c r="M21" s="295">
        <f t="shared" ref="M21" si="20">(K21+L21)/F21</f>
        <v>-6.0017543859649129E-2</v>
      </c>
      <c r="N21" s="293" t="s">
        <v>556</v>
      </c>
      <c r="O21" s="296">
        <v>45509</v>
      </c>
      <c r="P21" s="297"/>
      <c r="Q21" s="227"/>
    </row>
    <row r="22" spans="1:38" ht="15" customHeight="1">
      <c r="A22" s="186">
        <v>13</v>
      </c>
      <c r="B22" s="183">
        <v>45510</v>
      </c>
      <c r="C22" s="187"/>
      <c r="D22" s="191" t="s">
        <v>220</v>
      </c>
      <c r="E22" s="188" t="s">
        <v>544</v>
      </c>
      <c r="F22" s="182" t="s">
        <v>919</v>
      </c>
      <c r="G22" s="184">
        <v>948</v>
      </c>
      <c r="H22" s="182"/>
      <c r="I22" s="182" t="s">
        <v>920</v>
      </c>
      <c r="J22" s="184" t="s">
        <v>545</v>
      </c>
      <c r="K22" s="184"/>
      <c r="L22" s="185"/>
      <c r="M22" s="189"/>
      <c r="N22" s="184"/>
      <c r="O22" s="190"/>
      <c r="P22" s="185">
        <f>VLOOKUP(D22,'MidCap Intra'!$B$11:$C$571,2,0)</f>
        <v>1068.0999999999999</v>
      </c>
      <c r="Q22" s="227"/>
    </row>
    <row r="23" spans="1:38" ht="15" customHeight="1">
      <c r="A23" s="186">
        <v>14</v>
      </c>
      <c r="B23" s="183">
        <v>45510</v>
      </c>
      <c r="C23" s="187"/>
      <c r="D23" s="191" t="s">
        <v>162</v>
      </c>
      <c r="E23" s="188" t="s">
        <v>544</v>
      </c>
      <c r="F23" s="182" t="s">
        <v>921</v>
      </c>
      <c r="G23" s="184">
        <v>3440</v>
      </c>
      <c r="H23" s="182"/>
      <c r="I23" s="182" t="s">
        <v>922</v>
      </c>
      <c r="J23" s="184" t="s">
        <v>545</v>
      </c>
      <c r="K23" s="184"/>
      <c r="L23" s="185"/>
      <c r="M23" s="189"/>
      <c r="N23" s="184"/>
      <c r="O23" s="190"/>
      <c r="P23" s="185">
        <f>VLOOKUP(D23,'MidCap Intra'!$B$11:$C$571,2,0)</f>
        <v>3592.05</v>
      </c>
      <c r="Q23" s="227"/>
    </row>
    <row r="24" spans="1:38" ht="15" customHeight="1">
      <c r="A24" s="288">
        <v>15</v>
      </c>
      <c r="B24" s="263">
        <v>45510</v>
      </c>
      <c r="C24" s="289"/>
      <c r="D24" s="290" t="s">
        <v>497</v>
      </c>
      <c r="E24" s="291" t="s">
        <v>544</v>
      </c>
      <c r="F24" s="247">
        <v>259</v>
      </c>
      <c r="G24" s="248">
        <v>246</v>
      </c>
      <c r="H24" s="247">
        <v>271.5</v>
      </c>
      <c r="I24" s="247" t="s">
        <v>923</v>
      </c>
      <c r="J24" s="246" t="s">
        <v>944</v>
      </c>
      <c r="K24" s="246">
        <f t="shared" ref="K24" si="21">H24-F24</f>
        <v>12.5</v>
      </c>
      <c r="L24" s="259">
        <f t="shared" ref="L24" si="22">(F24*-0.3)/100</f>
        <v>-0.77700000000000002</v>
      </c>
      <c r="M24" s="260">
        <f t="shared" ref="M24" si="23">(K24+L24)/F24</f>
        <v>4.5262548262548268E-2</v>
      </c>
      <c r="N24" s="246" t="s">
        <v>546</v>
      </c>
      <c r="O24" s="261">
        <v>45512</v>
      </c>
      <c r="P24" s="262"/>
      <c r="Q24" s="227"/>
    </row>
    <row r="25" spans="1:38" ht="15" customHeight="1">
      <c r="A25" s="186">
        <v>16</v>
      </c>
      <c r="B25" s="183">
        <v>45510</v>
      </c>
      <c r="C25" s="187"/>
      <c r="D25" s="191" t="s">
        <v>74</v>
      </c>
      <c r="E25" s="188" t="s">
        <v>544</v>
      </c>
      <c r="F25" s="182" t="s">
        <v>924</v>
      </c>
      <c r="G25" s="184">
        <v>268</v>
      </c>
      <c r="H25" s="182"/>
      <c r="I25" s="182" t="s">
        <v>925</v>
      </c>
      <c r="J25" s="184" t="s">
        <v>545</v>
      </c>
      <c r="K25" s="184"/>
      <c r="L25" s="185"/>
      <c r="M25" s="189"/>
      <c r="N25" s="184"/>
      <c r="O25" s="190"/>
      <c r="P25" s="185">
        <f>VLOOKUP(D25,'MidCap Intra'!$B$11:$C$571,2,0)</f>
        <v>302.2</v>
      </c>
      <c r="Q25" s="227"/>
    </row>
    <row r="26" spans="1:38" ht="15" customHeight="1">
      <c r="A26" s="186">
        <v>17</v>
      </c>
      <c r="B26" s="183">
        <v>45512</v>
      </c>
      <c r="C26" s="187"/>
      <c r="D26" s="191" t="s">
        <v>78</v>
      </c>
      <c r="E26" s="188" t="s">
        <v>544</v>
      </c>
      <c r="F26" s="182" t="s">
        <v>942</v>
      </c>
      <c r="G26" s="184">
        <v>1390</v>
      </c>
      <c r="H26" s="182"/>
      <c r="I26" s="182" t="s">
        <v>943</v>
      </c>
      <c r="J26" s="184" t="s">
        <v>545</v>
      </c>
      <c r="K26" s="184"/>
      <c r="L26" s="185"/>
      <c r="M26" s="189"/>
      <c r="N26" s="184"/>
      <c r="O26" s="190"/>
      <c r="P26" s="185">
        <f>VLOOKUP(D26,'MidCap Intra'!$B$11:$C$571,2,0)</f>
        <v>1464.1</v>
      </c>
      <c r="Q26" s="227"/>
    </row>
    <row r="27" spans="1:38" ht="15" customHeight="1">
      <c r="A27" s="186">
        <v>18</v>
      </c>
      <c r="B27" s="183">
        <v>45512</v>
      </c>
      <c r="C27" s="187"/>
      <c r="D27" s="191" t="s">
        <v>56</v>
      </c>
      <c r="E27" s="188" t="s">
        <v>544</v>
      </c>
      <c r="F27" s="182" t="s">
        <v>945</v>
      </c>
      <c r="G27" s="184">
        <v>232</v>
      </c>
      <c r="H27" s="182"/>
      <c r="I27" s="182" t="s">
        <v>946</v>
      </c>
      <c r="J27" s="184" t="s">
        <v>545</v>
      </c>
      <c r="K27" s="184"/>
      <c r="L27" s="185"/>
      <c r="M27" s="189"/>
      <c r="N27" s="184"/>
      <c r="O27" s="190"/>
      <c r="P27" s="185">
        <f>VLOOKUP(D27,'MidCap Intra'!$B$11:$C$571,2,0)</f>
        <v>253.1</v>
      </c>
      <c r="Q27" s="227"/>
    </row>
    <row r="28" spans="1:38" ht="15" customHeight="1">
      <c r="A28" s="186">
        <v>19</v>
      </c>
      <c r="B28" s="183">
        <v>45512</v>
      </c>
      <c r="C28" s="187"/>
      <c r="D28" s="191" t="s">
        <v>287</v>
      </c>
      <c r="E28" s="188" t="s">
        <v>544</v>
      </c>
      <c r="F28" s="182" t="s">
        <v>947</v>
      </c>
      <c r="G28" s="184">
        <v>345</v>
      </c>
      <c r="H28" s="182"/>
      <c r="I28" s="182" t="s">
        <v>949</v>
      </c>
      <c r="J28" s="184" t="s">
        <v>545</v>
      </c>
      <c r="K28" s="184"/>
      <c r="L28" s="185"/>
      <c r="M28" s="189"/>
      <c r="N28" s="184"/>
      <c r="O28" s="190"/>
      <c r="P28" s="185">
        <f>VLOOKUP(D28,'MidCap Intra'!$B$11:$C$571,2,0)</f>
        <v>365.8</v>
      </c>
      <c r="Q28" s="227"/>
    </row>
    <row r="29" spans="1:38" ht="15" customHeight="1">
      <c r="A29" s="186"/>
      <c r="B29" s="183"/>
      <c r="C29" s="187"/>
      <c r="D29" s="191"/>
      <c r="E29" s="188"/>
      <c r="F29" s="182"/>
      <c r="G29" s="184"/>
      <c r="H29" s="182"/>
      <c r="I29" s="182"/>
      <c r="J29" s="184"/>
      <c r="K29" s="184"/>
      <c r="L29" s="185"/>
      <c r="M29" s="189"/>
      <c r="N29" s="184"/>
      <c r="O29" s="190"/>
      <c r="P29" s="185"/>
      <c r="Q29" s="227"/>
    </row>
    <row r="30" spans="1:38" ht="15" customHeight="1">
      <c r="A30" s="186"/>
      <c r="B30" s="183"/>
      <c r="C30" s="187"/>
      <c r="D30" s="191"/>
      <c r="E30" s="188"/>
      <c r="F30" s="182"/>
      <c r="G30" s="184"/>
      <c r="H30" s="182"/>
      <c r="I30" s="182"/>
      <c r="J30" s="184"/>
      <c r="K30" s="184"/>
      <c r="L30" s="185"/>
      <c r="M30" s="189"/>
      <c r="N30" s="184"/>
      <c r="O30" s="190"/>
      <c r="P30" s="185"/>
      <c r="Q30" s="227"/>
    </row>
    <row r="31" spans="1:38" ht="15" customHeight="1"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38" ht="14.25" customHeight="1">
      <c r="A32" s="96"/>
      <c r="B32" s="97"/>
      <c r="C32" s="98"/>
      <c r="D32" s="99"/>
      <c r="E32" s="100"/>
      <c r="F32" s="10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102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 t="s">
        <v>547</v>
      </c>
      <c r="B33" s="104"/>
      <c r="C33" s="105"/>
      <c r="E33" s="106"/>
      <c r="F33" s="10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7" t="s">
        <v>548</v>
      </c>
      <c r="B34" s="103"/>
      <c r="C34" s="103"/>
      <c r="D34" s="103"/>
      <c r="E34" s="37"/>
      <c r="F34" s="108" t="s">
        <v>549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 t="s">
        <v>550</v>
      </c>
      <c r="B35" s="103"/>
      <c r="C35" s="103"/>
      <c r="D35" s="103" t="s">
        <v>551</v>
      </c>
      <c r="E35" s="6"/>
      <c r="F35" s="108" t="s">
        <v>552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3"/>
      <c r="B36" s="103"/>
      <c r="C36" s="103"/>
      <c r="D36" s="103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95"/>
      <c r="B37" s="195"/>
      <c r="C37" s="195"/>
      <c r="D37" s="195"/>
      <c r="E37" s="196"/>
      <c r="F37" s="19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4.25" customHeight="1">
      <c r="A38" s="103"/>
      <c r="B38" s="103"/>
      <c r="C38" s="103"/>
      <c r="D38" s="103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115" t="s">
        <v>557</v>
      </c>
      <c r="B39" s="115"/>
      <c r="C39" s="115"/>
      <c r="D39" s="115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38.25" customHeight="1">
      <c r="A40" s="310" t="s">
        <v>16</v>
      </c>
      <c r="B40" s="310" t="s">
        <v>520</v>
      </c>
      <c r="C40" s="310"/>
      <c r="D40" s="311" t="s">
        <v>531</v>
      </c>
      <c r="E40" s="310" t="s">
        <v>532</v>
      </c>
      <c r="F40" s="310" t="s">
        <v>533</v>
      </c>
      <c r="G40" s="310" t="s">
        <v>553</v>
      </c>
      <c r="H40" s="310" t="s">
        <v>535</v>
      </c>
      <c r="I40" s="192" t="s">
        <v>536</v>
      </c>
      <c r="J40" s="312" t="s">
        <v>537</v>
      </c>
      <c r="K40" s="193" t="s">
        <v>558</v>
      </c>
      <c r="L40" s="313" t="s">
        <v>539</v>
      </c>
      <c r="M40" s="314" t="s">
        <v>559</v>
      </c>
      <c r="N40" s="310" t="s">
        <v>560</v>
      </c>
      <c r="O40" s="192" t="s">
        <v>541</v>
      </c>
      <c r="P40" s="315" t="s">
        <v>542</v>
      </c>
      <c r="Q40" s="229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" customHeight="1">
      <c r="A41" s="279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</row>
    <row r="42" spans="1:38" ht="12.75" customHeight="1">
      <c r="A42" s="182"/>
      <c r="B42" s="230"/>
      <c r="C42" s="226"/>
      <c r="D42" s="226"/>
      <c r="E42" s="182"/>
      <c r="F42" s="182"/>
      <c r="G42" s="182"/>
      <c r="H42" s="182"/>
      <c r="I42" s="184"/>
      <c r="J42" s="184"/>
      <c r="K42" s="182"/>
      <c r="L42" s="185"/>
      <c r="M42" s="271"/>
      <c r="N42" s="182"/>
      <c r="O42" s="184"/>
      <c r="P42" s="230"/>
      <c r="Q42" s="225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118"/>
      <c r="AK42" s="118"/>
      <c r="AL42" s="118"/>
    </row>
    <row r="43" spans="1:38" s="266" customFormat="1" ht="15" customHeight="1">
      <c r="A43" s="265"/>
      <c r="B43" s="225"/>
      <c r="C43" s="267"/>
      <c r="D43" s="267"/>
      <c r="E43" s="265"/>
      <c r="F43" s="265"/>
      <c r="G43" s="265"/>
      <c r="H43" s="265"/>
      <c r="I43" s="268"/>
      <c r="J43" s="268"/>
      <c r="K43" s="265"/>
      <c r="L43" s="269"/>
      <c r="M43" s="270"/>
      <c r="N43" s="265"/>
      <c r="O43" s="268"/>
      <c r="P43" s="225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</row>
    <row r="44" spans="1:38" ht="12.75" customHeight="1">
      <c r="A44" s="118"/>
      <c r="B44" s="119"/>
      <c r="C44" s="117"/>
      <c r="D44" s="117"/>
      <c r="E44" s="118"/>
      <c r="F44" s="118"/>
      <c r="G44" s="118"/>
      <c r="H44" s="120"/>
      <c r="I44" s="120"/>
      <c r="J44" s="120"/>
      <c r="K44" s="117"/>
      <c r="L44" s="118"/>
      <c r="M44" s="118"/>
      <c r="N44" s="118"/>
      <c r="O44" s="120"/>
      <c r="P44" s="120"/>
      <c r="Q44" s="120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118"/>
      <c r="AK44" s="118"/>
      <c r="AL44" s="118"/>
    </row>
    <row r="45" spans="1:38" ht="13.8">
      <c r="A45" s="121" t="s">
        <v>561</v>
      </c>
      <c r="B45" s="121"/>
      <c r="C45" s="121"/>
      <c r="D45" s="121"/>
      <c r="E45" s="122"/>
      <c r="F45" s="101"/>
      <c r="G45" s="101"/>
      <c r="H45" s="101"/>
      <c r="I45" s="101"/>
      <c r="J45" s="1"/>
      <c r="K45" s="6"/>
      <c r="L45" s="6"/>
      <c r="M45" s="6"/>
      <c r="N45" s="1"/>
      <c r="O45" s="1"/>
      <c r="P45" s="37"/>
      <c r="Q45" s="37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37"/>
      <c r="AK45" s="37"/>
      <c r="AL45" s="37"/>
    </row>
    <row r="46" spans="1:38" ht="39.6">
      <c r="A46" s="93" t="s">
        <v>16</v>
      </c>
      <c r="B46" s="93" t="s">
        <v>520</v>
      </c>
      <c r="C46" s="93"/>
      <c r="D46" s="94" t="s">
        <v>531</v>
      </c>
      <c r="E46" s="93" t="s">
        <v>532</v>
      </c>
      <c r="F46" s="93" t="s">
        <v>533</v>
      </c>
      <c r="G46" s="93" t="s">
        <v>553</v>
      </c>
      <c r="H46" s="93" t="s">
        <v>535</v>
      </c>
      <c r="I46" s="93" t="s">
        <v>536</v>
      </c>
      <c r="J46" s="92" t="s">
        <v>537</v>
      </c>
      <c r="K46" s="92" t="s">
        <v>562</v>
      </c>
      <c r="L46" s="95" t="s">
        <v>539</v>
      </c>
      <c r="M46" s="116" t="s">
        <v>559</v>
      </c>
      <c r="N46" s="93" t="s">
        <v>560</v>
      </c>
      <c r="O46" s="93" t="s">
        <v>541</v>
      </c>
      <c r="P46" s="94" t="s">
        <v>542</v>
      </c>
      <c r="Q46" s="228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37"/>
      <c r="AK46" s="37"/>
      <c r="AL46" s="37"/>
    </row>
    <row r="47" spans="1:38" ht="12.75" customHeight="1">
      <c r="A47" s="303">
        <v>1</v>
      </c>
      <c r="B47" s="319">
        <v>45513</v>
      </c>
      <c r="C47" s="320"/>
      <c r="D47" s="320" t="s">
        <v>987</v>
      </c>
      <c r="E47" s="303" t="s">
        <v>544</v>
      </c>
      <c r="F47" s="303">
        <v>285</v>
      </c>
      <c r="G47" s="303">
        <v>180</v>
      </c>
      <c r="H47" s="303">
        <v>202.5</v>
      </c>
      <c r="I47" s="304" t="s">
        <v>988</v>
      </c>
      <c r="J47" s="316" t="s">
        <v>989</v>
      </c>
      <c r="K47" s="293">
        <f>F47-H47</f>
        <v>82.5</v>
      </c>
      <c r="L47" s="317">
        <v>50</v>
      </c>
      <c r="M47" s="318">
        <f t="shared" ref="M47" si="24">(K47*N47)-L47</f>
        <v>1187.5</v>
      </c>
      <c r="N47" s="293">
        <v>15</v>
      </c>
      <c r="O47" s="316" t="s">
        <v>556</v>
      </c>
      <c r="P47" s="319">
        <v>45513</v>
      </c>
      <c r="Q47" s="225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182"/>
      <c r="B48" s="230"/>
      <c r="C48" s="226"/>
      <c r="D48" s="226"/>
      <c r="E48" s="182"/>
      <c r="F48" s="182"/>
      <c r="G48" s="182"/>
      <c r="H48" s="182"/>
      <c r="I48" s="184"/>
      <c r="J48" s="285"/>
      <c r="K48" s="282"/>
      <c r="L48" s="286"/>
      <c r="M48" s="287"/>
      <c r="N48" s="282"/>
      <c r="O48" s="285"/>
      <c r="P48" s="283"/>
      <c r="Q48" s="225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s="242" customFormat="1" ht="12.75" customHeight="1">
      <c r="A49" s="282"/>
      <c r="B49" s="283"/>
      <c r="C49" s="284"/>
      <c r="D49" s="284"/>
      <c r="E49" s="282"/>
      <c r="F49" s="282"/>
      <c r="G49" s="282"/>
      <c r="H49" s="282"/>
      <c r="I49" s="285"/>
      <c r="J49" s="285"/>
      <c r="K49" s="282"/>
      <c r="L49" s="286"/>
      <c r="M49" s="287"/>
      <c r="N49" s="282"/>
      <c r="O49" s="285"/>
      <c r="P49" s="283"/>
      <c r="Q49" s="238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241"/>
      <c r="AH49" s="239"/>
      <c r="AI49" s="239"/>
      <c r="AJ49" s="240"/>
      <c r="AK49" s="240"/>
      <c r="AL49" s="240"/>
    </row>
    <row r="50" spans="1:38" ht="38.25" customHeight="1">
      <c r="A50" s="91" t="s">
        <v>567</v>
      </c>
      <c r="B50" s="123"/>
      <c r="C50" s="123"/>
      <c r="D50" s="124"/>
      <c r="E50" s="109"/>
      <c r="F50" s="6"/>
      <c r="G50" s="6"/>
      <c r="H50" s="110"/>
      <c r="I50" s="125"/>
      <c r="J50" s="1"/>
      <c r="K50" s="6"/>
      <c r="L50" s="6"/>
      <c r="M50" s="6"/>
      <c r="N50" s="1"/>
      <c r="O50" s="1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"/>
      <c r="AH50" s="1"/>
      <c r="AI50" s="1"/>
      <c r="AJ50" s="6"/>
      <c r="AK50" s="1"/>
    </row>
    <row r="51" spans="1:38" ht="39.6">
      <c r="A51" s="92" t="s">
        <v>16</v>
      </c>
      <c r="B51" s="93" t="s">
        <v>520</v>
      </c>
      <c r="C51" s="93"/>
      <c r="D51" s="94" t="s">
        <v>531</v>
      </c>
      <c r="E51" s="93" t="s">
        <v>532</v>
      </c>
      <c r="F51" s="93" t="s">
        <v>533</v>
      </c>
      <c r="G51" s="93" t="s">
        <v>534</v>
      </c>
      <c r="H51" s="93" t="s">
        <v>535</v>
      </c>
      <c r="I51" s="93" t="s">
        <v>536</v>
      </c>
      <c r="J51" s="92" t="s">
        <v>537</v>
      </c>
      <c r="K51" s="113" t="s">
        <v>554</v>
      </c>
      <c r="L51" s="114" t="s">
        <v>539</v>
      </c>
      <c r="M51" s="95" t="s">
        <v>540</v>
      </c>
      <c r="N51" s="93" t="s">
        <v>541</v>
      </c>
      <c r="O51" s="94" t="s">
        <v>542</v>
      </c>
      <c r="P51" s="192" t="s">
        <v>543</v>
      </c>
      <c r="Q51" s="194" t="s">
        <v>811</v>
      </c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182">
        <v>1</v>
      </c>
      <c r="B52" s="183">
        <v>45356</v>
      </c>
      <c r="C52" s="226"/>
      <c r="D52" s="226" t="s">
        <v>294</v>
      </c>
      <c r="E52" s="182" t="s">
        <v>843</v>
      </c>
      <c r="F52" s="182">
        <v>38.94</v>
      </c>
      <c r="G52" s="182">
        <v>34.64</v>
      </c>
      <c r="H52" s="182"/>
      <c r="I52" s="182" t="s">
        <v>881</v>
      </c>
      <c r="J52" s="182" t="s">
        <v>545</v>
      </c>
      <c r="K52" s="182"/>
      <c r="L52" s="244"/>
      <c r="M52" s="245"/>
      <c r="N52" s="182"/>
      <c r="O52" s="230"/>
      <c r="P52" s="185">
        <f>VLOOKUP(D52,'MidCap Intra'!$B$11:$C$571,2,0)</f>
        <v>37.880000000000003</v>
      </c>
      <c r="Q52" s="243"/>
      <c r="R52" s="54" t="s">
        <v>844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2">
        <v>2</v>
      </c>
      <c r="B53" s="183">
        <v>45498</v>
      </c>
      <c r="C53" s="226"/>
      <c r="D53" s="226" t="s">
        <v>474</v>
      </c>
      <c r="E53" s="182" t="s">
        <v>544</v>
      </c>
      <c r="F53" s="182" t="s">
        <v>900</v>
      </c>
      <c r="G53" s="182">
        <v>3600</v>
      </c>
      <c r="H53" s="182"/>
      <c r="I53" s="182" t="s">
        <v>901</v>
      </c>
      <c r="J53" s="182" t="s">
        <v>545</v>
      </c>
      <c r="K53" s="182"/>
      <c r="L53" s="244"/>
      <c r="M53" s="245"/>
      <c r="N53" s="182"/>
      <c r="O53" s="230"/>
      <c r="P53" s="185">
        <f>VLOOKUP(D53,'MidCap Intra'!$B$11:$C$571,2,0)</f>
        <v>3960.7</v>
      </c>
      <c r="Q53" s="243"/>
      <c r="R53" s="54" t="s">
        <v>844</v>
      </c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2"/>
      <c r="B54" s="183"/>
      <c r="C54" s="226"/>
      <c r="D54" s="226"/>
      <c r="E54" s="182"/>
      <c r="F54" s="182"/>
      <c r="G54" s="182"/>
      <c r="H54" s="182"/>
      <c r="I54" s="182"/>
      <c r="J54" s="182"/>
      <c r="K54" s="182"/>
      <c r="L54" s="244"/>
      <c r="M54" s="245"/>
      <c r="N54" s="182"/>
      <c r="O54" s="230"/>
      <c r="P54" s="185"/>
      <c r="Q54" s="243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82"/>
      <c r="B55" s="183"/>
      <c r="C55" s="226"/>
      <c r="D55" s="226"/>
      <c r="E55" s="182"/>
      <c r="F55" s="182"/>
      <c r="G55" s="182"/>
      <c r="H55" s="182"/>
      <c r="I55" s="182"/>
      <c r="J55" s="182"/>
      <c r="K55" s="182"/>
      <c r="L55" s="244"/>
      <c r="M55" s="245"/>
      <c r="N55" s="182"/>
      <c r="O55" s="230"/>
      <c r="P55" s="183"/>
      <c r="Q55" s="243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3" t="s">
        <v>547</v>
      </c>
      <c r="B56" s="103"/>
      <c r="C56" s="103"/>
      <c r="D56" s="54"/>
      <c r="E56" s="37"/>
      <c r="F56" s="108" t="s">
        <v>549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07" t="s">
        <v>548</v>
      </c>
      <c r="B57" s="103"/>
      <c r="C57" s="103"/>
      <c r="D57" s="54"/>
      <c r="E57" s="37"/>
      <c r="F57" s="108" t="s">
        <v>552</v>
      </c>
      <c r="G57" s="54"/>
      <c r="H57" s="54" t="s">
        <v>569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54"/>
      <c r="B58" s="54"/>
      <c r="C58" s="103"/>
      <c r="D58" s="54"/>
      <c r="E58" s="37"/>
      <c r="F58" s="108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54"/>
      <c r="B59" s="54"/>
      <c r="C59" s="103"/>
      <c r="D59" s="54"/>
      <c r="E59" s="37"/>
      <c r="F59" s="108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8" ht="12.75" customHeight="1">
      <c r="A60" s="54"/>
      <c r="B60" s="54"/>
      <c r="C60" s="103"/>
      <c r="D60" s="54"/>
      <c r="E60" s="37"/>
      <c r="F60" s="108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8" ht="12.75" customHeight="1">
      <c r="A61" s="54"/>
      <c r="B61" s="54"/>
      <c r="C61" s="103"/>
      <c r="D61" s="54"/>
      <c r="E61" s="37"/>
      <c r="F61" s="10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8" ht="12.75" customHeight="1">
      <c r="A62" s="54"/>
      <c r="B62" s="54"/>
      <c r="C62" s="103"/>
      <c r="D62" s="54"/>
      <c r="E62" s="37"/>
      <c r="F62" s="108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54"/>
      <c r="B63" s="54"/>
      <c r="C63" s="103"/>
      <c r="D63" s="54"/>
      <c r="E63" s="37"/>
      <c r="F63" s="108"/>
      <c r="G63" s="54"/>
      <c r="H63" s="37"/>
      <c r="I63" s="54"/>
      <c r="J63" s="54"/>
      <c r="K63" s="54"/>
      <c r="L63" s="54"/>
      <c r="M63" s="54"/>
      <c r="N63" s="54"/>
      <c r="O63" s="54"/>
      <c r="P63" s="54"/>
      <c r="Q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54"/>
      <c r="B64" s="54"/>
      <c r="C64" s="103"/>
      <c r="D64" s="54"/>
      <c r="E64" s="37"/>
      <c r="F64" s="108"/>
      <c r="G64" s="54"/>
      <c r="H64" s="37"/>
      <c r="I64" s="54"/>
      <c r="J64" s="54"/>
      <c r="K64" s="54"/>
      <c r="L64" s="54"/>
      <c r="M64" s="54"/>
      <c r="N64" s="54"/>
      <c r="O64" s="54"/>
      <c r="P64" s="54"/>
      <c r="Q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54"/>
      <c r="B65" s="54"/>
      <c r="C65" s="97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38.25" customHeight="1">
      <c r="A66" s="37"/>
      <c r="B66" s="126" t="s">
        <v>570</v>
      </c>
      <c r="C66" s="126"/>
      <c r="D66" s="54"/>
      <c r="E66" s="126"/>
      <c r="F66" s="6"/>
      <c r="G66" s="6"/>
      <c r="H66" s="111"/>
      <c r="I66" s="6"/>
      <c r="J66" s="111"/>
      <c r="K66" s="112"/>
      <c r="L66" s="6"/>
      <c r="M66" s="6"/>
      <c r="N66" s="1"/>
      <c r="O66" s="54"/>
      <c r="P66" s="54"/>
      <c r="Q66" s="197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92" t="s">
        <v>16</v>
      </c>
      <c r="B67" s="93" t="s">
        <v>520</v>
      </c>
      <c r="C67" s="93"/>
      <c r="D67" s="94" t="s">
        <v>531</v>
      </c>
      <c r="E67" s="93" t="s">
        <v>532</v>
      </c>
      <c r="F67" s="93" t="s">
        <v>533</v>
      </c>
      <c r="G67" s="93" t="s">
        <v>571</v>
      </c>
      <c r="H67" s="93" t="s">
        <v>572</v>
      </c>
      <c r="I67" s="93" t="s">
        <v>536</v>
      </c>
      <c r="J67" s="127" t="s">
        <v>537</v>
      </c>
      <c r="K67" s="93" t="s">
        <v>538</v>
      </c>
      <c r="L67" s="93" t="s">
        <v>573</v>
      </c>
      <c r="M67" s="93" t="s">
        <v>541</v>
      </c>
      <c r="N67" s="94" t="s">
        <v>542</v>
      </c>
      <c r="O67" s="54"/>
      <c r="P67" s="54"/>
      <c r="Q67" s="197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8">
        <v>1</v>
      </c>
      <c r="B68" s="129">
        <v>41579</v>
      </c>
      <c r="C68" s="129"/>
      <c r="D68" s="130" t="s">
        <v>574</v>
      </c>
      <c r="E68" s="131" t="s">
        <v>544</v>
      </c>
      <c r="F68" s="132">
        <v>82</v>
      </c>
      <c r="G68" s="131" t="s">
        <v>575</v>
      </c>
      <c r="H68" s="131">
        <v>100</v>
      </c>
      <c r="I68" s="133">
        <v>100</v>
      </c>
      <c r="J68" s="134" t="s">
        <v>576</v>
      </c>
      <c r="K68" s="135">
        <f t="shared" ref="K68:K99" si="25">H68-F68</f>
        <v>18</v>
      </c>
      <c r="L68" s="136">
        <f t="shared" ref="L68:L99" si="26">K68/F68</f>
        <v>0.21951219512195122</v>
      </c>
      <c r="M68" s="131" t="s">
        <v>546</v>
      </c>
      <c r="N68" s="137">
        <v>42657</v>
      </c>
      <c r="O68" s="54"/>
      <c r="P68" s="54"/>
      <c r="Q68" s="197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8">
        <v>2</v>
      </c>
      <c r="B69" s="129">
        <v>41794</v>
      </c>
      <c r="C69" s="129"/>
      <c r="D69" s="130" t="s">
        <v>577</v>
      </c>
      <c r="E69" s="131" t="s">
        <v>555</v>
      </c>
      <c r="F69" s="132">
        <v>257</v>
      </c>
      <c r="G69" s="131" t="s">
        <v>575</v>
      </c>
      <c r="H69" s="131">
        <v>300</v>
      </c>
      <c r="I69" s="133">
        <v>300</v>
      </c>
      <c r="J69" s="134" t="s">
        <v>576</v>
      </c>
      <c r="K69" s="135">
        <f t="shared" si="25"/>
        <v>43</v>
      </c>
      <c r="L69" s="136">
        <f t="shared" si="26"/>
        <v>0.16731517509727625</v>
      </c>
      <c r="M69" s="131" t="s">
        <v>546</v>
      </c>
      <c r="N69" s="137">
        <v>41822</v>
      </c>
      <c r="O69" s="54"/>
      <c r="P69" s="54"/>
      <c r="Q69" s="197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8">
        <v>3</v>
      </c>
      <c r="B70" s="129">
        <v>41828</v>
      </c>
      <c r="C70" s="129"/>
      <c r="D70" s="130" t="s">
        <v>578</v>
      </c>
      <c r="E70" s="131" t="s">
        <v>555</v>
      </c>
      <c r="F70" s="132">
        <v>393</v>
      </c>
      <c r="G70" s="131" t="s">
        <v>575</v>
      </c>
      <c r="H70" s="131">
        <v>468</v>
      </c>
      <c r="I70" s="133">
        <v>468</v>
      </c>
      <c r="J70" s="134" t="s">
        <v>576</v>
      </c>
      <c r="K70" s="135">
        <f t="shared" si="25"/>
        <v>75</v>
      </c>
      <c r="L70" s="136">
        <f t="shared" si="26"/>
        <v>0.19083969465648856</v>
      </c>
      <c r="M70" s="131" t="s">
        <v>546</v>
      </c>
      <c r="N70" s="137">
        <v>41863</v>
      </c>
      <c r="O70" s="54"/>
      <c r="P70" s="54"/>
      <c r="Q70" s="197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8">
        <v>4</v>
      </c>
      <c r="B71" s="129">
        <v>41857</v>
      </c>
      <c r="C71" s="129"/>
      <c r="D71" s="130" t="s">
        <v>579</v>
      </c>
      <c r="E71" s="131" t="s">
        <v>555</v>
      </c>
      <c r="F71" s="132">
        <v>205</v>
      </c>
      <c r="G71" s="131" t="s">
        <v>575</v>
      </c>
      <c r="H71" s="131">
        <v>275</v>
      </c>
      <c r="I71" s="133">
        <v>250</v>
      </c>
      <c r="J71" s="134" t="s">
        <v>576</v>
      </c>
      <c r="K71" s="135">
        <f t="shared" si="25"/>
        <v>70</v>
      </c>
      <c r="L71" s="136">
        <f t="shared" si="26"/>
        <v>0.34146341463414637</v>
      </c>
      <c r="M71" s="131" t="s">
        <v>546</v>
      </c>
      <c r="N71" s="137">
        <v>41962</v>
      </c>
      <c r="O71" s="54"/>
      <c r="P71" s="54"/>
      <c r="Q71" s="197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8">
        <v>5</v>
      </c>
      <c r="B72" s="129">
        <v>41886</v>
      </c>
      <c r="C72" s="129"/>
      <c r="D72" s="130" t="s">
        <v>580</v>
      </c>
      <c r="E72" s="131" t="s">
        <v>555</v>
      </c>
      <c r="F72" s="132">
        <v>162</v>
      </c>
      <c r="G72" s="131" t="s">
        <v>575</v>
      </c>
      <c r="H72" s="131">
        <v>190</v>
      </c>
      <c r="I72" s="133">
        <v>190</v>
      </c>
      <c r="J72" s="134" t="s">
        <v>576</v>
      </c>
      <c r="K72" s="135">
        <f t="shared" si="25"/>
        <v>28</v>
      </c>
      <c r="L72" s="136">
        <f t="shared" si="26"/>
        <v>0.1728395061728395</v>
      </c>
      <c r="M72" s="131" t="s">
        <v>546</v>
      </c>
      <c r="N72" s="137">
        <v>42006</v>
      </c>
      <c r="O72" s="54"/>
      <c r="P72" s="54"/>
      <c r="Q72" s="197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8">
        <v>6</v>
      </c>
      <c r="B73" s="129">
        <v>41886</v>
      </c>
      <c r="C73" s="129"/>
      <c r="D73" s="130" t="s">
        <v>581</v>
      </c>
      <c r="E73" s="131" t="s">
        <v>555</v>
      </c>
      <c r="F73" s="132">
        <v>75</v>
      </c>
      <c r="G73" s="131" t="s">
        <v>575</v>
      </c>
      <c r="H73" s="131">
        <v>91.5</v>
      </c>
      <c r="I73" s="133" t="s">
        <v>568</v>
      </c>
      <c r="J73" s="134" t="s">
        <v>582</v>
      </c>
      <c r="K73" s="135">
        <f t="shared" si="25"/>
        <v>16.5</v>
      </c>
      <c r="L73" s="136">
        <f t="shared" si="26"/>
        <v>0.22</v>
      </c>
      <c r="M73" s="131" t="s">
        <v>546</v>
      </c>
      <c r="N73" s="137">
        <v>41954</v>
      </c>
      <c r="O73" s="54"/>
      <c r="P73" s="54"/>
      <c r="Q73" s="197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8">
        <v>7</v>
      </c>
      <c r="B74" s="129">
        <v>41913</v>
      </c>
      <c r="C74" s="129"/>
      <c r="D74" s="130" t="s">
        <v>583</v>
      </c>
      <c r="E74" s="131" t="s">
        <v>555</v>
      </c>
      <c r="F74" s="132">
        <v>850</v>
      </c>
      <c r="G74" s="131" t="s">
        <v>575</v>
      </c>
      <c r="H74" s="131">
        <v>982.5</v>
      </c>
      <c r="I74" s="133">
        <v>1050</v>
      </c>
      <c r="J74" s="134" t="s">
        <v>584</v>
      </c>
      <c r="K74" s="135">
        <f t="shared" si="25"/>
        <v>132.5</v>
      </c>
      <c r="L74" s="136">
        <f t="shared" si="26"/>
        <v>0.15588235294117647</v>
      </c>
      <c r="M74" s="131" t="s">
        <v>546</v>
      </c>
      <c r="N74" s="137">
        <v>42039</v>
      </c>
      <c r="O74" s="54"/>
      <c r="P74" s="54"/>
      <c r="Q74" s="197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8">
        <v>8</v>
      </c>
      <c r="B75" s="129">
        <v>41913</v>
      </c>
      <c r="C75" s="129"/>
      <c r="D75" s="130" t="s">
        <v>585</v>
      </c>
      <c r="E75" s="131" t="s">
        <v>555</v>
      </c>
      <c r="F75" s="132">
        <v>475</v>
      </c>
      <c r="G75" s="131" t="s">
        <v>575</v>
      </c>
      <c r="H75" s="131">
        <v>515</v>
      </c>
      <c r="I75" s="133">
        <v>600</v>
      </c>
      <c r="J75" s="134" t="s">
        <v>586</v>
      </c>
      <c r="K75" s="135">
        <f t="shared" si="25"/>
        <v>40</v>
      </c>
      <c r="L75" s="136">
        <f t="shared" si="26"/>
        <v>8.4210526315789472E-2</v>
      </c>
      <c r="M75" s="131" t="s">
        <v>546</v>
      </c>
      <c r="N75" s="137">
        <v>41939</v>
      </c>
      <c r="O75" s="54"/>
      <c r="P75" s="54"/>
      <c r="Q75" s="197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8">
        <v>9</v>
      </c>
      <c r="B76" s="129">
        <v>41913</v>
      </c>
      <c r="C76" s="129"/>
      <c r="D76" s="130" t="s">
        <v>587</v>
      </c>
      <c r="E76" s="131" t="s">
        <v>555</v>
      </c>
      <c r="F76" s="132">
        <v>86</v>
      </c>
      <c r="G76" s="131" t="s">
        <v>575</v>
      </c>
      <c r="H76" s="131">
        <v>99</v>
      </c>
      <c r="I76" s="133">
        <v>140</v>
      </c>
      <c r="J76" s="134" t="s">
        <v>588</v>
      </c>
      <c r="K76" s="135">
        <f t="shared" si="25"/>
        <v>13</v>
      </c>
      <c r="L76" s="136">
        <f t="shared" si="26"/>
        <v>0.15116279069767441</v>
      </c>
      <c r="M76" s="131" t="s">
        <v>546</v>
      </c>
      <c r="N76" s="137">
        <v>41939</v>
      </c>
      <c r="O76" s="54"/>
      <c r="P76" s="54"/>
      <c r="Q76" s="197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8">
        <v>10</v>
      </c>
      <c r="B77" s="129">
        <v>41926</v>
      </c>
      <c r="C77" s="129"/>
      <c r="D77" s="130" t="s">
        <v>589</v>
      </c>
      <c r="E77" s="131" t="s">
        <v>555</v>
      </c>
      <c r="F77" s="132">
        <v>496.6</v>
      </c>
      <c r="G77" s="131" t="s">
        <v>575</v>
      </c>
      <c r="H77" s="131">
        <v>621</v>
      </c>
      <c r="I77" s="133">
        <v>580</v>
      </c>
      <c r="J77" s="134" t="s">
        <v>576</v>
      </c>
      <c r="K77" s="135">
        <f t="shared" si="25"/>
        <v>124.39999999999998</v>
      </c>
      <c r="L77" s="136">
        <f t="shared" si="26"/>
        <v>0.25050342327829234</v>
      </c>
      <c r="M77" s="131" t="s">
        <v>546</v>
      </c>
      <c r="N77" s="137">
        <v>42605</v>
      </c>
      <c r="O77" s="54"/>
      <c r="P77" s="54"/>
      <c r="Q77" s="197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8">
        <v>11</v>
      </c>
      <c r="B78" s="129">
        <v>41926</v>
      </c>
      <c r="C78" s="129"/>
      <c r="D78" s="130" t="s">
        <v>590</v>
      </c>
      <c r="E78" s="131" t="s">
        <v>555</v>
      </c>
      <c r="F78" s="132">
        <v>2481.9</v>
      </c>
      <c r="G78" s="131" t="s">
        <v>575</v>
      </c>
      <c r="H78" s="131">
        <v>2840</v>
      </c>
      <c r="I78" s="133">
        <v>2870</v>
      </c>
      <c r="J78" s="134" t="s">
        <v>591</v>
      </c>
      <c r="K78" s="135">
        <f t="shared" si="25"/>
        <v>358.09999999999991</v>
      </c>
      <c r="L78" s="136">
        <f t="shared" si="26"/>
        <v>0.14428462065353154</v>
      </c>
      <c r="M78" s="131" t="s">
        <v>546</v>
      </c>
      <c r="N78" s="137">
        <v>42017</v>
      </c>
      <c r="O78" s="54"/>
      <c r="P78" s="54"/>
      <c r="Q78" s="197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8">
        <v>12</v>
      </c>
      <c r="B79" s="129">
        <v>41928</v>
      </c>
      <c r="C79" s="129"/>
      <c r="D79" s="130" t="s">
        <v>592</v>
      </c>
      <c r="E79" s="131" t="s">
        <v>555</v>
      </c>
      <c r="F79" s="132">
        <v>84.5</v>
      </c>
      <c r="G79" s="131" t="s">
        <v>575</v>
      </c>
      <c r="H79" s="131">
        <v>93</v>
      </c>
      <c r="I79" s="133">
        <v>110</v>
      </c>
      <c r="J79" s="134" t="s">
        <v>593</v>
      </c>
      <c r="K79" s="135">
        <f t="shared" si="25"/>
        <v>8.5</v>
      </c>
      <c r="L79" s="136">
        <f t="shared" si="26"/>
        <v>0.10059171597633136</v>
      </c>
      <c r="M79" s="131" t="s">
        <v>546</v>
      </c>
      <c r="N79" s="137">
        <v>41939</v>
      </c>
      <c r="O79" s="54"/>
      <c r="P79" s="54"/>
      <c r="Q79" s="197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8">
        <v>13</v>
      </c>
      <c r="B80" s="129">
        <v>41928</v>
      </c>
      <c r="C80" s="129"/>
      <c r="D80" s="130" t="s">
        <v>594</v>
      </c>
      <c r="E80" s="131" t="s">
        <v>555</v>
      </c>
      <c r="F80" s="132">
        <v>401</v>
      </c>
      <c r="G80" s="131" t="s">
        <v>575</v>
      </c>
      <c r="H80" s="131">
        <v>428</v>
      </c>
      <c r="I80" s="133">
        <v>450</v>
      </c>
      <c r="J80" s="134" t="s">
        <v>595</v>
      </c>
      <c r="K80" s="135">
        <f t="shared" si="25"/>
        <v>27</v>
      </c>
      <c r="L80" s="136">
        <f t="shared" si="26"/>
        <v>6.7331670822942641E-2</v>
      </c>
      <c r="M80" s="131" t="s">
        <v>546</v>
      </c>
      <c r="N80" s="137">
        <v>42020</v>
      </c>
      <c r="O80" s="54"/>
      <c r="P80" s="54"/>
      <c r="Q80" s="197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8">
        <v>14</v>
      </c>
      <c r="B81" s="129">
        <v>41928</v>
      </c>
      <c r="C81" s="129"/>
      <c r="D81" s="130" t="s">
        <v>596</v>
      </c>
      <c r="E81" s="131" t="s">
        <v>555</v>
      </c>
      <c r="F81" s="132">
        <v>101</v>
      </c>
      <c r="G81" s="131" t="s">
        <v>575</v>
      </c>
      <c r="H81" s="131">
        <v>112</v>
      </c>
      <c r="I81" s="133">
        <v>120</v>
      </c>
      <c r="J81" s="134" t="s">
        <v>597</v>
      </c>
      <c r="K81" s="135">
        <f t="shared" si="25"/>
        <v>11</v>
      </c>
      <c r="L81" s="136">
        <f t="shared" si="26"/>
        <v>0.10891089108910891</v>
      </c>
      <c r="M81" s="131" t="s">
        <v>546</v>
      </c>
      <c r="N81" s="137">
        <v>41939</v>
      </c>
      <c r="O81" s="54"/>
      <c r="P81" s="54"/>
      <c r="Q81" s="197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8">
        <v>15</v>
      </c>
      <c r="B82" s="129">
        <v>41954</v>
      </c>
      <c r="C82" s="129"/>
      <c r="D82" s="130" t="s">
        <v>598</v>
      </c>
      <c r="E82" s="131" t="s">
        <v>555</v>
      </c>
      <c r="F82" s="132">
        <v>59</v>
      </c>
      <c r="G82" s="131" t="s">
        <v>575</v>
      </c>
      <c r="H82" s="131">
        <v>76</v>
      </c>
      <c r="I82" s="133">
        <v>76</v>
      </c>
      <c r="J82" s="134" t="s">
        <v>576</v>
      </c>
      <c r="K82" s="135">
        <f t="shared" si="25"/>
        <v>17</v>
      </c>
      <c r="L82" s="136">
        <f t="shared" si="26"/>
        <v>0.28813559322033899</v>
      </c>
      <c r="M82" s="131" t="s">
        <v>546</v>
      </c>
      <c r="N82" s="137">
        <v>43032</v>
      </c>
      <c r="O82" s="54"/>
      <c r="P82" s="54"/>
      <c r="Q82" s="197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8">
        <v>16</v>
      </c>
      <c r="B83" s="129">
        <v>41954</v>
      </c>
      <c r="C83" s="129"/>
      <c r="D83" s="130" t="s">
        <v>587</v>
      </c>
      <c r="E83" s="131" t="s">
        <v>555</v>
      </c>
      <c r="F83" s="132">
        <v>99</v>
      </c>
      <c r="G83" s="131" t="s">
        <v>575</v>
      </c>
      <c r="H83" s="131">
        <v>120</v>
      </c>
      <c r="I83" s="133">
        <v>120</v>
      </c>
      <c r="J83" s="134" t="s">
        <v>564</v>
      </c>
      <c r="K83" s="135">
        <f t="shared" si="25"/>
        <v>21</v>
      </c>
      <c r="L83" s="136">
        <f t="shared" si="26"/>
        <v>0.21212121212121213</v>
      </c>
      <c r="M83" s="131" t="s">
        <v>546</v>
      </c>
      <c r="N83" s="137">
        <v>41960</v>
      </c>
      <c r="O83" s="54"/>
      <c r="P83" s="54"/>
      <c r="Q83" s="197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8">
        <v>17</v>
      </c>
      <c r="B84" s="129">
        <v>41956</v>
      </c>
      <c r="C84" s="129"/>
      <c r="D84" s="130" t="s">
        <v>599</v>
      </c>
      <c r="E84" s="131" t="s">
        <v>555</v>
      </c>
      <c r="F84" s="132">
        <v>22</v>
      </c>
      <c r="G84" s="131" t="s">
        <v>575</v>
      </c>
      <c r="H84" s="131">
        <v>33.549999999999997</v>
      </c>
      <c r="I84" s="133">
        <v>32</v>
      </c>
      <c r="J84" s="134" t="s">
        <v>600</v>
      </c>
      <c r="K84" s="135">
        <f t="shared" si="25"/>
        <v>11.549999999999997</v>
      </c>
      <c r="L84" s="136">
        <f t="shared" si="26"/>
        <v>0.52499999999999991</v>
      </c>
      <c r="M84" s="131" t="s">
        <v>546</v>
      </c>
      <c r="N84" s="137">
        <v>42188</v>
      </c>
      <c r="O84" s="54"/>
      <c r="P84" s="54"/>
      <c r="Q84" s="197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8">
        <v>18</v>
      </c>
      <c r="B85" s="129">
        <v>41976</v>
      </c>
      <c r="C85" s="129"/>
      <c r="D85" s="130" t="s">
        <v>601</v>
      </c>
      <c r="E85" s="131" t="s">
        <v>555</v>
      </c>
      <c r="F85" s="132">
        <v>440</v>
      </c>
      <c r="G85" s="131" t="s">
        <v>575</v>
      </c>
      <c r="H85" s="131">
        <v>520</v>
      </c>
      <c r="I85" s="133">
        <v>520</v>
      </c>
      <c r="J85" s="134" t="s">
        <v>602</v>
      </c>
      <c r="K85" s="135">
        <f t="shared" si="25"/>
        <v>80</v>
      </c>
      <c r="L85" s="136">
        <f t="shared" si="26"/>
        <v>0.18181818181818182</v>
      </c>
      <c r="M85" s="131" t="s">
        <v>546</v>
      </c>
      <c r="N85" s="137">
        <v>42208</v>
      </c>
      <c r="O85" s="54"/>
      <c r="P85" s="54"/>
      <c r="Q85" s="197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8">
        <v>19</v>
      </c>
      <c r="B86" s="129">
        <v>41976</v>
      </c>
      <c r="C86" s="129"/>
      <c r="D86" s="130" t="s">
        <v>603</v>
      </c>
      <c r="E86" s="131" t="s">
        <v>555</v>
      </c>
      <c r="F86" s="132">
        <v>360</v>
      </c>
      <c r="G86" s="131" t="s">
        <v>575</v>
      </c>
      <c r="H86" s="131">
        <v>427</v>
      </c>
      <c r="I86" s="133">
        <v>425</v>
      </c>
      <c r="J86" s="134" t="s">
        <v>604</v>
      </c>
      <c r="K86" s="135">
        <f t="shared" si="25"/>
        <v>67</v>
      </c>
      <c r="L86" s="136">
        <f t="shared" si="26"/>
        <v>0.18611111111111112</v>
      </c>
      <c r="M86" s="131" t="s">
        <v>546</v>
      </c>
      <c r="N86" s="137">
        <v>42058</v>
      </c>
      <c r="O86" s="54"/>
      <c r="P86" s="54"/>
      <c r="Q86" s="197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8">
        <v>20</v>
      </c>
      <c r="B87" s="129">
        <v>42012</v>
      </c>
      <c r="C87" s="129"/>
      <c r="D87" s="130" t="s">
        <v>605</v>
      </c>
      <c r="E87" s="131" t="s">
        <v>555</v>
      </c>
      <c r="F87" s="132">
        <v>360</v>
      </c>
      <c r="G87" s="131" t="s">
        <v>575</v>
      </c>
      <c r="H87" s="131">
        <v>455</v>
      </c>
      <c r="I87" s="133">
        <v>420</v>
      </c>
      <c r="J87" s="134" t="s">
        <v>606</v>
      </c>
      <c r="K87" s="135">
        <f t="shared" si="25"/>
        <v>95</v>
      </c>
      <c r="L87" s="136">
        <f t="shared" si="26"/>
        <v>0.2638888888888889</v>
      </c>
      <c r="M87" s="131" t="s">
        <v>546</v>
      </c>
      <c r="N87" s="137">
        <v>42024</v>
      </c>
      <c r="O87" s="54"/>
      <c r="P87" s="54"/>
      <c r="Q87" s="197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8">
        <v>21</v>
      </c>
      <c r="B88" s="129">
        <v>42012</v>
      </c>
      <c r="C88" s="129"/>
      <c r="D88" s="130" t="s">
        <v>607</v>
      </c>
      <c r="E88" s="131" t="s">
        <v>555</v>
      </c>
      <c r="F88" s="132">
        <v>130</v>
      </c>
      <c r="G88" s="131"/>
      <c r="H88" s="131">
        <v>175.5</v>
      </c>
      <c r="I88" s="133">
        <v>165</v>
      </c>
      <c r="J88" s="134" t="s">
        <v>608</v>
      </c>
      <c r="K88" s="135">
        <f t="shared" si="25"/>
        <v>45.5</v>
      </c>
      <c r="L88" s="136">
        <f t="shared" si="26"/>
        <v>0.35</v>
      </c>
      <c r="M88" s="131" t="s">
        <v>546</v>
      </c>
      <c r="N88" s="137">
        <v>43088</v>
      </c>
      <c r="O88" s="54"/>
      <c r="P88" s="54"/>
      <c r="Q88" s="197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8">
        <v>22</v>
      </c>
      <c r="B89" s="129">
        <v>42040</v>
      </c>
      <c r="C89" s="129"/>
      <c r="D89" s="130" t="s">
        <v>386</v>
      </c>
      <c r="E89" s="131" t="s">
        <v>544</v>
      </c>
      <c r="F89" s="132">
        <v>98</v>
      </c>
      <c r="G89" s="131"/>
      <c r="H89" s="131">
        <v>120</v>
      </c>
      <c r="I89" s="133">
        <v>120</v>
      </c>
      <c r="J89" s="134" t="s">
        <v>576</v>
      </c>
      <c r="K89" s="135">
        <f t="shared" si="25"/>
        <v>22</v>
      </c>
      <c r="L89" s="136">
        <f t="shared" si="26"/>
        <v>0.22448979591836735</v>
      </c>
      <c r="M89" s="131" t="s">
        <v>546</v>
      </c>
      <c r="N89" s="137">
        <v>42753</v>
      </c>
      <c r="O89" s="54"/>
      <c r="P89" s="54"/>
      <c r="Q89" s="197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8">
        <v>23</v>
      </c>
      <c r="B90" s="129">
        <v>42040</v>
      </c>
      <c r="C90" s="129"/>
      <c r="D90" s="130" t="s">
        <v>609</v>
      </c>
      <c r="E90" s="131" t="s">
        <v>544</v>
      </c>
      <c r="F90" s="132">
        <v>196</v>
      </c>
      <c r="G90" s="131"/>
      <c r="H90" s="131">
        <v>262</v>
      </c>
      <c r="I90" s="133">
        <v>255</v>
      </c>
      <c r="J90" s="134" t="s">
        <v>576</v>
      </c>
      <c r="K90" s="135">
        <f t="shared" si="25"/>
        <v>66</v>
      </c>
      <c r="L90" s="136">
        <f t="shared" si="26"/>
        <v>0.33673469387755101</v>
      </c>
      <c r="M90" s="131" t="s">
        <v>546</v>
      </c>
      <c r="N90" s="137">
        <v>42599</v>
      </c>
      <c r="O90" s="54"/>
      <c r="P90" s="54"/>
      <c r="Q90" s="197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38">
        <v>24</v>
      </c>
      <c r="B91" s="139">
        <v>42067</v>
      </c>
      <c r="C91" s="139"/>
      <c r="D91" s="140" t="s">
        <v>385</v>
      </c>
      <c r="E91" s="141" t="s">
        <v>544</v>
      </c>
      <c r="F91" s="142">
        <v>235</v>
      </c>
      <c r="G91" s="142"/>
      <c r="H91" s="143">
        <v>77</v>
      </c>
      <c r="I91" s="143" t="s">
        <v>610</v>
      </c>
      <c r="J91" s="144" t="s">
        <v>611</v>
      </c>
      <c r="K91" s="145">
        <f t="shared" si="25"/>
        <v>-158</v>
      </c>
      <c r="L91" s="146">
        <f t="shared" si="26"/>
        <v>-0.67234042553191486</v>
      </c>
      <c r="M91" s="142" t="s">
        <v>556</v>
      </c>
      <c r="N91" s="139">
        <v>43522</v>
      </c>
      <c r="O91" s="54"/>
      <c r="P91" s="54"/>
      <c r="Q91" s="197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8">
        <v>25</v>
      </c>
      <c r="B92" s="129">
        <v>42067</v>
      </c>
      <c r="C92" s="129"/>
      <c r="D92" s="130" t="s">
        <v>612</v>
      </c>
      <c r="E92" s="131" t="s">
        <v>544</v>
      </c>
      <c r="F92" s="132">
        <v>185</v>
      </c>
      <c r="G92" s="131"/>
      <c r="H92" s="131">
        <v>224</v>
      </c>
      <c r="I92" s="133" t="s">
        <v>613</v>
      </c>
      <c r="J92" s="134" t="s">
        <v>576</v>
      </c>
      <c r="K92" s="135">
        <f t="shared" si="25"/>
        <v>39</v>
      </c>
      <c r="L92" s="136">
        <f t="shared" si="26"/>
        <v>0.21081081081081082</v>
      </c>
      <c r="M92" s="131" t="s">
        <v>546</v>
      </c>
      <c r="N92" s="137">
        <v>42647</v>
      </c>
      <c r="O92" s="54"/>
      <c r="P92" s="54"/>
      <c r="Q92" s="197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38">
        <v>26</v>
      </c>
      <c r="B93" s="139">
        <v>42090</v>
      </c>
      <c r="C93" s="139"/>
      <c r="D93" s="147" t="s">
        <v>614</v>
      </c>
      <c r="E93" s="142" t="s">
        <v>544</v>
      </c>
      <c r="F93" s="142">
        <v>49.5</v>
      </c>
      <c r="G93" s="143"/>
      <c r="H93" s="143">
        <v>15.85</v>
      </c>
      <c r="I93" s="143">
        <v>67</v>
      </c>
      <c r="J93" s="144" t="s">
        <v>615</v>
      </c>
      <c r="K93" s="143">
        <f t="shared" si="25"/>
        <v>-33.65</v>
      </c>
      <c r="L93" s="148">
        <f t="shared" si="26"/>
        <v>-0.67979797979797973</v>
      </c>
      <c r="M93" s="142" t="s">
        <v>556</v>
      </c>
      <c r="N93" s="149">
        <v>43627</v>
      </c>
      <c r="O93" s="54"/>
      <c r="P93" s="54"/>
      <c r="Q93" s="197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8">
        <v>27</v>
      </c>
      <c r="B94" s="129">
        <v>42093</v>
      </c>
      <c r="C94" s="129"/>
      <c r="D94" s="130" t="s">
        <v>616</v>
      </c>
      <c r="E94" s="131" t="s">
        <v>544</v>
      </c>
      <c r="F94" s="132">
        <v>183.5</v>
      </c>
      <c r="G94" s="131"/>
      <c r="H94" s="131">
        <v>219</v>
      </c>
      <c r="I94" s="133">
        <v>218</v>
      </c>
      <c r="J94" s="134" t="s">
        <v>617</v>
      </c>
      <c r="K94" s="135">
        <f t="shared" si="25"/>
        <v>35.5</v>
      </c>
      <c r="L94" s="136">
        <f t="shared" si="26"/>
        <v>0.19346049046321526</v>
      </c>
      <c r="M94" s="131" t="s">
        <v>546</v>
      </c>
      <c r="N94" s="137">
        <v>42103</v>
      </c>
      <c r="O94" s="54"/>
      <c r="P94" s="54"/>
      <c r="Q94" s="197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8">
        <v>28</v>
      </c>
      <c r="B95" s="129">
        <v>42114</v>
      </c>
      <c r="C95" s="129"/>
      <c r="D95" s="130" t="s">
        <v>618</v>
      </c>
      <c r="E95" s="131" t="s">
        <v>544</v>
      </c>
      <c r="F95" s="132">
        <f>(227+237)/2</f>
        <v>232</v>
      </c>
      <c r="G95" s="131"/>
      <c r="H95" s="131">
        <v>298</v>
      </c>
      <c r="I95" s="133">
        <v>298</v>
      </c>
      <c r="J95" s="134" t="s">
        <v>576</v>
      </c>
      <c r="K95" s="135">
        <f t="shared" si="25"/>
        <v>66</v>
      </c>
      <c r="L95" s="136">
        <f t="shared" si="26"/>
        <v>0.28448275862068967</v>
      </c>
      <c r="M95" s="131" t="s">
        <v>546</v>
      </c>
      <c r="N95" s="137">
        <v>42823</v>
      </c>
      <c r="O95" s="54"/>
      <c r="P95" s="54"/>
      <c r="Q95" s="197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8">
        <v>29</v>
      </c>
      <c r="B96" s="129">
        <v>42128</v>
      </c>
      <c r="C96" s="129"/>
      <c r="D96" s="130" t="s">
        <v>619</v>
      </c>
      <c r="E96" s="131" t="s">
        <v>555</v>
      </c>
      <c r="F96" s="132">
        <v>385</v>
      </c>
      <c r="G96" s="131"/>
      <c r="H96" s="131">
        <f>212.5+331</f>
        <v>543.5</v>
      </c>
      <c r="I96" s="133">
        <v>510</v>
      </c>
      <c r="J96" s="134" t="s">
        <v>620</v>
      </c>
      <c r="K96" s="135">
        <f t="shared" si="25"/>
        <v>158.5</v>
      </c>
      <c r="L96" s="136">
        <f t="shared" si="26"/>
        <v>0.41168831168831171</v>
      </c>
      <c r="M96" s="131" t="s">
        <v>546</v>
      </c>
      <c r="N96" s="137">
        <v>42235</v>
      </c>
      <c r="O96" s="54"/>
      <c r="P96" s="54"/>
      <c r="Q96" s="197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8">
        <v>30</v>
      </c>
      <c r="B97" s="129">
        <v>42128</v>
      </c>
      <c r="C97" s="129"/>
      <c r="D97" s="130" t="s">
        <v>621</v>
      </c>
      <c r="E97" s="131" t="s">
        <v>555</v>
      </c>
      <c r="F97" s="132">
        <v>115.5</v>
      </c>
      <c r="G97" s="131"/>
      <c r="H97" s="131">
        <v>146</v>
      </c>
      <c r="I97" s="133">
        <v>142</v>
      </c>
      <c r="J97" s="134" t="s">
        <v>622</v>
      </c>
      <c r="K97" s="135">
        <f t="shared" si="25"/>
        <v>30.5</v>
      </c>
      <c r="L97" s="136">
        <f t="shared" si="26"/>
        <v>0.26406926406926406</v>
      </c>
      <c r="M97" s="131" t="s">
        <v>546</v>
      </c>
      <c r="N97" s="137">
        <v>42202</v>
      </c>
      <c r="O97" s="54"/>
      <c r="P97" s="54"/>
      <c r="Q97" s="197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8">
        <v>31</v>
      </c>
      <c r="B98" s="129">
        <v>42151</v>
      </c>
      <c r="C98" s="129"/>
      <c r="D98" s="130" t="s">
        <v>500</v>
      </c>
      <c r="E98" s="131" t="s">
        <v>555</v>
      </c>
      <c r="F98" s="132">
        <v>237.5</v>
      </c>
      <c r="G98" s="131"/>
      <c r="H98" s="131">
        <v>279.5</v>
      </c>
      <c r="I98" s="133">
        <v>278</v>
      </c>
      <c r="J98" s="134" t="s">
        <v>576</v>
      </c>
      <c r="K98" s="135">
        <f t="shared" si="25"/>
        <v>42</v>
      </c>
      <c r="L98" s="136">
        <f t="shared" si="26"/>
        <v>0.17684210526315788</v>
      </c>
      <c r="M98" s="131" t="s">
        <v>546</v>
      </c>
      <c r="N98" s="137">
        <v>42222</v>
      </c>
      <c r="O98" s="54"/>
      <c r="P98" s="54"/>
      <c r="Q98" s="197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8">
        <v>32</v>
      </c>
      <c r="B99" s="129">
        <v>42174</v>
      </c>
      <c r="C99" s="129"/>
      <c r="D99" s="130" t="s">
        <v>594</v>
      </c>
      <c r="E99" s="131" t="s">
        <v>544</v>
      </c>
      <c r="F99" s="132">
        <v>340</v>
      </c>
      <c r="G99" s="131"/>
      <c r="H99" s="131">
        <v>448</v>
      </c>
      <c r="I99" s="133">
        <v>448</v>
      </c>
      <c r="J99" s="134" t="s">
        <v>576</v>
      </c>
      <c r="K99" s="135">
        <f t="shared" si="25"/>
        <v>108</v>
      </c>
      <c r="L99" s="136">
        <f t="shared" si="26"/>
        <v>0.31764705882352939</v>
      </c>
      <c r="M99" s="131" t="s">
        <v>546</v>
      </c>
      <c r="N99" s="137">
        <v>43018</v>
      </c>
      <c r="O99" s="54"/>
      <c r="P99" s="54"/>
      <c r="Q99" s="197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8">
        <v>33</v>
      </c>
      <c r="B100" s="129">
        <v>42191</v>
      </c>
      <c r="C100" s="129"/>
      <c r="D100" s="130" t="s">
        <v>623</v>
      </c>
      <c r="E100" s="131" t="s">
        <v>544</v>
      </c>
      <c r="F100" s="132">
        <v>390</v>
      </c>
      <c r="G100" s="131"/>
      <c r="H100" s="131">
        <v>460</v>
      </c>
      <c r="I100" s="133">
        <v>460</v>
      </c>
      <c r="J100" s="134" t="s">
        <v>576</v>
      </c>
      <c r="K100" s="135">
        <f t="shared" ref="K100:K120" si="27">H100-F100</f>
        <v>70</v>
      </c>
      <c r="L100" s="136">
        <f t="shared" ref="L100:L120" si="28">K100/F100</f>
        <v>0.17948717948717949</v>
      </c>
      <c r="M100" s="131" t="s">
        <v>546</v>
      </c>
      <c r="N100" s="137">
        <v>42478</v>
      </c>
      <c r="O100" s="54"/>
      <c r="P100" s="54"/>
      <c r="Q100" s="197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38">
        <v>34</v>
      </c>
      <c r="B101" s="139">
        <v>42195</v>
      </c>
      <c r="C101" s="139"/>
      <c r="D101" s="140" t="s">
        <v>624</v>
      </c>
      <c r="E101" s="141" t="s">
        <v>544</v>
      </c>
      <c r="F101" s="142">
        <v>122.5</v>
      </c>
      <c r="G101" s="142"/>
      <c r="H101" s="143">
        <v>61</v>
      </c>
      <c r="I101" s="143">
        <v>172</v>
      </c>
      <c r="J101" s="144" t="s">
        <v>625</v>
      </c>
      <c r="K101" s="145">
        <f t="shared" si="27"/>
        <v>-61.5</v>
      </c>
      <c r="L101" s="146">
        <f t="shared" si="28"/>
        <v>-0.50204081632653064</v>
      </c>
      <c r="M101" s="142" t="s">
        <v>556</v>
      </c>
      <c r="N101" s="139">
        <v>43333</v>
      </c>
      <c r="O101" s="54"/>
      <c r="P101" s="54"/>
      <c r="Q101" s="197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8">
        <v>35</v>
      </c>
      <c r="B102" s="129">
        <v>42219</v>
      </c>
      <c r="C102" s="129"/>
      <c r="D102" s="130" t="s">
        <v>626</v>
      </c>
      <c r="E102" s="131" t="s">
        <v>544</v>
      </c>
      <c r="F102" s="132">
        <v>297.5</v>
      </c>
      <c r="G102" s="131"/>
      <c r="H102" s="131">
        <v>350</v>
      </c>
      <c r="I102" s="133">
        <v>360</v>
      </c>
      <c r="J102" s="134" t="s">
        <v>627</v>
      </c>
      <c r="K102" s="135">
        <f t="shared" si="27"/>
        <v>52.5</v>
      </c>
      <c r="L102" s="136">
        <f t="shared" si="28"/>
        <v>0.17647058823529413</v>
      </c>
      <c r="M102" s="131" t="s">
        <v>546</v>
      </c>
      <c r="N102" s="137">
        <v>42232</v>
      </c>
      <c r="O102" s="54"/>
      <c r="P102" s="54"/>
      <c r="Q102" s="197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8">
        <v>36</v>
      </c>
      <c r="B103" s="129">
        <v>42219</v>
      </c>
      <c r="C103" s="129"/>
      <c r="D103" s="130" t="s">
        <v>628</v>
      </c>
      <c r="E103" s="131" t="s">
        <v>544</v>
      </c>
      <c r="F103" s="132">
        <v>115.5</v>
      </c>
      <c r="G103" s="131"/>
      <c r="H103" s="131">
        <v>149</v>
      </c>
      <c r="I103" s="133">
        <v>140</v>
      </c>
      <c r="J103" s="134" t="s">
        <v>629</v>
      </c>
      <c r="K103" s="135">
        <f t="shared" si="27"/>
        <v>33.5</v>
      </c>
      <c r="L103" s="136">
        <f t="shared" si="28"/>
        <v>0.29004329004329005</v>
      </c>
      <c r="M103" s="131" t="s">
        <v>546</v>
      </c>
      <c r="N103" s="137">
        <v>42740</v>
      </c>
      <c r="O103" s="54"/>
      <c r="P103" s="54"/>
      <c r="Q103" s="197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8">
        <v>37</v>
      </c>
      <c r="B104" s="129">
        <v>42251</v>
      </c>
      <c r="C104" s="129"/>
      <c r="D104" s="130" t="s">
        <v>500</v>
      </c>
      <c r="E104" s="131" t="s">
        <v>544</v>
      </c>
      <c r="F104" s="132">
        <v>226</v>
      </c>
      <c r="G104" s="131"/>
      <c r="H104" s="131">
        <v>292</v>
      </c>
      <c r="I104" s="133">
        <v>292</v>
      </c>
      <c r="J104" s="134" t="s">
        <v>630</v>
      </c>
      <c r="K104" s="135">
        <f t="shared" si="27"/>
        <v>66</v>
      </c>
      <c r="L104" s="136">
        <f t="shared" si="28"/>
        <v>0.29203539823008851</v>
      </c>
      <c r="M104" s="131" t="s">
        <v>546</v>
      </c>
      <c r="N104" s="137">
        <v>42286</v>
      </c>
      <c r="O104" s="54"/>
      <c r="P104" s="54"/>
      <c r="Q104" s="197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8">
        <v>38</v>
      </c>
      <c r="B105" s="129">
        <v>42254</v>
      </c>
      <c r="C105" s="129"/>
      <c r="D105" s="130" t="s">
        <v>618</v>
      </c>
      <c r="E105" s="131" t="s">
        <v>544</v>
      </c>
      <c r="F105" s="132">
        <v>232.5</v>
      </c>
      <c r="G105" s="131"/>
      <c r="H105" s="131">
        <v>312.5</v>
      </c>
      <c r="I105" s="133">
        <v>310</v>
      </c>
      <c r="J105" s="134" t="s">
        <v>576</v>
      </c>
      <c r="K105" s="135">
        <f t="shared" si="27"/>
        <v>80</v>
      </c>
      <c r="L105" s="136">
        <f t="shared" si="28"/>
        <v>0.34408602150537637</v>
      </c>
      <c r="M105" s="131" t="s">
        <v>546</v>
      </c>
      <c r="N105" s="137">
        <v>42823</v>
      </c>
      <c r="O105" s="54"/>
      <c r="P105" s="54"/>
      <c r="Q105" s="197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8">
        <v>39</v>
      </c>
      <c r="B106" s="129">
        <v>42268</v>
      </c>
      <c r="C106" s="129"/>
      <c r="D106" s="130" t="s">
        <v>631</v>
      </c>
      <c r="E106" s="131" t="s">
        <v>544</v>
      </c>
      <c r="F106" s="132">
        <v>196.5</v>
      </c>
      <c r="G106" s="131"/>
      <c r="H106" s="131">
        <v>238</v>
      </c>
      <c r="I106" s="133">
        <v>238</v>
      </c>
      <c r="J106" s="134" t="s">
        <v>630</v>
      </c>
      <c r="K106" s="135">
        <f t="shared" si="27"/>
        <v>41.5</v>
      </c>
      <c r="L106" s="136">
        <f t="shared" si="28"/>
        <v>0.21119592875318066</v>
      </c>
      <c r="M106" s="131" t="s">
        <v>546</v>
      </c>
      <c r="N106" s="137">
        <v>42291</v>
      </c>
      <c r="O106" s="54"/>
      <c r="P106" s="54"/>
      <c r="Q106" s="197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8">
        <v>40</v>
      </c>
      <c r="B107" s="129">
        <v>42271</v>
      </c>
      <c r="C107" s="129"/>
      <c r="D107" s="130" t="s">
        <v>574</v>
      </c>
      <c r="E107" s="131" t="s">
        <v>544</v>
      </c>
      <c r="F107" s="132">
        <v>65</v>
      </c>
      <c r="G107" s="131"/>
      <c r="H107" s="131">
        <v>82</v>
      </c>
      <c r="I107" s="133">
        <v>82</v>
      </c>
      <c r="J107" s="134" t="s">
        <v>630</v>
      </c>
      <c r="K107" s="135">
        <f t="shared" si="27"/>
        <v>17</v>
      </c>
      <c r="L107" s="136">
        <f t="shared" si="28"/>
        <v>0.26153846153846155</v>
      </c>
      <c r="M107" s="131" t="s">
        <v>546</v>
      </c>
      <c r="N107" s="137">
        <v>42578</v>
      </c>
      <c r="O107" s="54"/>
      <c r="P107" s="54"/>
      <c r="Q107" s="197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8">
        <v>41</v>
      </c>
      <c r="B108" s="129">
        <v>42291</v>
      </c>
      <c r="C108" s="129"/>
      <c r="D108" s="130" t="s">
        <v>632</v>
      </c>
      <c r="E108" s="131" t="s">
        <v>544</v>
      </c>
      <c r="F108" s="132">
        <v>144</v>
      </c>
      <c r="G108" s="131"/>
      <c r="H108" s="131">
        <v>182.5</v>
      </c>
      <c r="I108" s="133">
        <v>181</v>
      </c>
      <c r="J108" s="134" t="s">
        <v>630</v>
      </c>
      <c r="K108" s="135">
        <f t="shared" si="27"/>
        <v>38.5</v>
      </c>
      <c r="L108" s="136">
        <f t="shared" si="28"/>
        <v>0.2673611111111111</v>
      </c>
      <c r="M108" s="131" t="s">
        <v>546</v>
      </c>
      <c r="N108" s="137">
        <v>42817</v>
      </c>
      <c r="O108" s="54"/>
      <c r="P108" s="54"/>
      <c r="Q108" s="197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8">
        <v>42</v>
      </c>
      <c r="B109" s="129">
        <v>42291</v>
      </c>
      <c r="C109" s="129"/>
      <c r="D109" s="130" t="s">
        <v>633</v>
      </c>
      <c r="E109" s="131" t="s">
        <v>544</v>
      </c>
      <c r="F109" s="132">
        <v>264</v>
      </c>
      <c r="G109" s="131"/>
      <c r="H109" s="131">
        <v>311</v>
      </c>
      <c r="I109" s="133">
        <v>311</v>
      </c>
      <c r="J109" s="134" t="s">
        <v>630</v>
      </c>
      <c r="K109" s="135">
        <f t="shared" si="27"/>
        <v>47</v>
      </c>
      <c r="L109" s="136">
        <f t="shared" si="28"/>
        <v>0.17803030303030304</v>
      </c>
      <c r="M109" s="131" t="s">
        <v>546</v>
      </c>
      <c r="N109" s="137">
        <v>42604</v>
      </c>
      <c r="O109" s="54"/>
      <c r="P109" s="54"/>
      <c r="Q109" s="197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8">
        <v>43</v>
      </c>
      <c r="B110" s="129">
        <v>42318</v>
      </c>
      <c r="C110" s="129"/>
      <c r="D110" s="130" t="s">
        <v>634</v>
      </c>
      <c r="E110" s="131" t="s">
        <v>555</v>
      </c>
      <c r="F110" s="132">
        <v>549.5</v>
      </c>
      <c r="G110" s="131"/>
      <c r="H110" s="131">
        <v>630</v>
      </c>
      <c r="I110" s="133">
        <v>630</v>
      </c>
      <c r="J110" s="134" t="s">
        <v>630</v>
      </c>
      <c r="K110" s="135">
        <f t="shared" si="27"/>
        <v>80.5</v>
      </c>
      <c r="L110" s="136">
        <f t="shared" si="28"/>
        <v>0.1464968152866242</v>
      </c>
      <c r="M110" s="131" t="s">
        <v>546</v>
      </c>
      <c r="N110" s="137">
        <v>42419</v>
      </c>
      <c r="O110" s="54"/>
      <c r="P110" s="54"/>
      <c r="Q110" s="197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8">
        <v>44</v>
      </c>
      <c r="B111" s="129">
        <v>42342</v>
      </c>
      <c r="C111" s="129"/>
      <c r="D111" s="130" t="s">
        <v>635</v>
      </c>
      <c r="E111" s="131" t="s">
        <v>544</v>
      </c>
      <c r="F111" s="132">
        <v>1027.5</v>
      </c>
      <c r="G111" s="131"/>
      <c r="H111" s="131">
        <v>1315</v>
      </c>
      <c r="I111" s="133">
        <v>1250</v>
      </c>
      <c r="J111" s="134" t="s">
        <v>630</v>
      </c>
      <c r="K111" s="135">
        <f t="shared" si="27"/>
        <v>287.5</v>
      </c>
      <c r="L111" s="136">
        <f t="shared" si="28"/>
        <v>0.27980535279805352</v>
      </c>
      <c r="M111" s="131" t="s">
        <v>546</v>
      </c>
      <c r="N111" s="137">
        <v>43244</v>
      </c>
      <c r="O111" s="54"/>
      <c r="P111" s="54"/>
      <c r="Q111" s="197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8">
        <v>45</v>
      </c>
      <c r="B112" s="129">
        <v>42367</v>
      </c>
      <c r="C112" s="129"/>
      <c r="D112" s="130" t="s">
        <v>636</v>
      </c>
      <c r="E112" s="131" t="s">
        <v>544</v>
      </c>
      <c r="F112" s="132">
        <v>465</v>
      </c>
      <c r="G112" s="131"/>
      <c r="H112" s="131">
        <v>540</v>
      </c>
      <c r="I112" s="133">
        <v>540</v>
      </c>
      <c r="J112" s="134" t="s">
        <v>630</v>
      </c>
      <c r="K112" s="135">
        <f t="shared" si="27"/>
        <v>75</v>
      </c>
      <c r="L112" s="136">
        <f t="shared" si="28"/>
        <v>0.16129032258064516</v>
      </c>
      <c r="M112" s="131" t="s">
        <v>546</v>
      </c>
      <c r="N112" s="137">
        <v>42530</v>
      </c>
      <c r="O112" s="54"/>
      <c r="P112" s="54"/>
      <c r="Q112" s="197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8">
        <v>46</v>
      </c>
      <c r="B113" s="129">
        <v>42380</v>
      </c>
      <c r="C113" s="129"/>
      <c r="D113" s="130" t="s">
        <v>386</v>
      </c>
      <c r="E113" s="131" t="s">
        <v>555</v>
      </c>
      <c r="F113" s="132">
        <v>81</v>
      </c>
      <c r="G113" s="131"/>
      <c r="H113" s="131">
        <v>110</v>
      </c>
      <c r="I113" s="133">
        <v>110</v>
      </c>
      <c r="J113" s="134" t="s">
        <v>630</v>
      </c>
      <c r="K113" s="135">
        <f t="shared" si="27"/>
        <v>29</v>
      </c>
      <c r="L113" s="136">
        <f t="shared" si="28"/>
        <v>0.35802469135802467</v>
      </c>
      <c r="M113" s="131" t="s">
        <v>546</v>
      </c>
      <c r="N113" s="137">
        <v>42745</v>
      </c>
      <c r="O113" s="54"/>
      <c r="P113" s="54"/>
      <c r="Q113" s="197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8">
        <v>47</v>
      </c>
      <c r="B114" s="129">
        <v>42382</v>
      </c>
      <c r="C114" s="129"/>
      <c r="D114" s="130" t="s">
        <v>637</v>
      </c>
      <c r="E114" s="131" t="s">
        <v>555</v>
      </c>
      <c r="F114" s="132">
        <v>417.5</v>
      </c>
      <c r="G114" s="131"/>
      <c r="H114" s="131">
        <v>547</v>
      </c>
      <c r="I114" s="133">
        <v>535</v>
      </c>
      <c r="J114" s="134" t="s">
        <v>630</v>
      </c>
      <c r="K114" s="135">
        <f t="shared" si="27"/>
        <v>129.5</v>
      </c>
      <c r="L114" s="136">
        <f t="shared" si="28"/>
        <v>0.31017964071856285</v>
      </c>
      <c r="M114" s="131" t="s">
        <v>546</v>
      </c>
      <c r="N114" s="137">
        <v>42578</v>
      </c>
      <c r="O114" s="54"/>
      <c r="P114" s="54"/>
      <c r="Q114" s="197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8">
        <v>48</v>
      </c>
      <c r="B115" s="129">
        <v>42408</v>
      </c>
      <c r="C115" s="129"/>
      <c r="D115" s="130" t="s">
        <v>638</v>
      </c>
      <c r="E115" s="131" t="s">
        <v>544</v>
      </c>
      <c r="F115" s="132">
        <v>650</v>
      </c>
      <c r="G115" s="131"/>
      <c r="H115" s="131">
        <v>800</v>
      </c>
      <c r="I115" s="133">
        <v>800</v>
      </c>
      <c r="J115" s="134" t="s">
        <v>630</v>
      </c>
      <c r="K115" s="135">
        <f t="shared" si="27"/>
        <v>150</v>
      </c>
      <c r="L115" s="136">
        <f t="shared" si="28"/>
        <v>0.23076923076923078</v>
      </c>
      <c r="M115" s="131" t="s">
        <v>546</v>
      </c>
      <c r="N115" s="137">
        <v>43154</v>
      </c>
      <c r="O115" s="54"/>
      <c r="P115" s="54"/>
      <c r="Q115" s="197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8">
        <v>49</v>
      </c>
      <c r="B116" s="129">
        <v>42433</v>
      </c>
      <c r="C116" s="129"/>
      <c r="D116" s="130" t="s">
        <v>231</v>
      </c>
      <c r="E116" s="131" t="s">
        <v>544</v>
      </c>
      <c r="F116" s="132">
        <v>437.5</v>
      </c>
      <c r="G116" s="131"/>
      <c r="H116" s="131">
        <v>504.5</v>
      </c>
      <c r="I116" s="133">
        <v>522</v>
      </c>
      <c r="J116" s="134" t="s">
        <v>639</v>
      </c>
      <c r="K116" s="135">
        <f t="shared" si="27"/>
        <v>67</v>
      </c>
      <c r="L116" s="136">
        <f t="shared" si="28"/>
        <v>0.15314285714285714</v>
      </c>
      <c r="M116" s="131" t="s">
        <v>546</v>
      </c>
      <c r="N116" s="137">
        <v>42480</v>
      </c>
      <c r="O116" s="54"/>
      <c r="P116" s="54"/>
      <c r="Q116" s="197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8">
        <v>50</v>
      </c>
      <c r="B117" s="129">
        <v>42438</v>
      </c>
      <c r="C117" s="129"/>
      <c r="D117" s="130" t="s">
        <v>640</v>
      </c>
      <c r="E117" s="131" t="s">
        <v>544</v>
      </c>
      <c r="F117" s="132">
        <v>189.5</v>
      </c>
      <c r="G117" s="131"/>
      <c r="H117" s="131">
        <v>218</v>
      </c>
      <c r="I117" s="133">
        <v>218</v>
      </c>
      <c r="J117" s="134" t="s">
        <v>630</v>
      </c>
      <c r="K117" s="135">
        <f t="shared" si="27"/>
        <v>28.5</v>
      </c>
      <c r="L117" s="136">
        <f t="shared" si="28"/>
        <v>0.15039577836411611</v>
      </c>
      <c r="M117" s="131" t="s">
        <v>546</v>
      </c>
      <c r="N117" s="137">
        <v>43034</v>
      </c>
      <c r="O117" s="54"/>
      <c r="P117" s="54"/>
      <c r="Q117" s="197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38">
        <v>51</v>
      </c>
      <c r="B118" s="139">
        <v>42471</v>
      </c>
      <c r="C118" s="139"/>
      <c r="D118" s="147" t="s">
        <v>641</v>
      </c>
      <c r="E118" s="142" t="s">
        <v>544</v>
      </c>
      <c r="F118" s="142">
        <v>36.5</v>
      </c>
      <c r="G118" s="143"/>
      <c r="H118" s="143">
        <v>15.85</v>
      </c>
      <c r="I118" s="143">
        <v>60</v>
      </c>
      <c r="J118" s="144" t="s">
        <v>642</v>
      </c>
      <c r="K118" s="145">
        <f t="shared" si="27"/>
        <v>-20.65</v>
      </c>
      <c r="L118" s="146">
        <f t="shared" si="28"/>
        <v>-0.5657534246575342</v>
      </c>
      <c r="M118" s="142" t="s">
        <v>556</v>
      </c>
      <c r="N118" s="150">
        <v>43627</v>
      </c>
      <c r="O118" s="54"/>
      <c r="P118" s="54"/>
      <c r="Q118" s="197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8">
        <v>52</v>
      </c>
      <c r="B119" s="129">
        <v>42472</v>
      </c>
      <c r="C119" s="129"/>
      <c r="D119" s="130" t="s">
        <v>643</v>
      </c>
      <c r="E119" s="131" t="s">
        <v>544</v>
      </c>
      <c r="F119" s="132">
        <v>93</v>
      </c>
      <c r="G119" s="131"/>
      <c r="H119" s="131">
        <v>149</v>
      </c>
      <c r="I119" s="133">
        <v>140</v>
      </c>
      <c r="J119" s="134" t="s">
        <v>644</v>
      </c>
      <c r="K119" s="135">
        <f t="shared" si="27"/>
        <v>56</v>
      </c>
      <c r="L119" s="136">
        <f t="shared" si="28"/>
        <v>0.60215053763440862</v>
      </c>
      <c r="M119" s="131" t="s">
        <v>546</v>
      </c>
      <c r="N119" s="137">
        <v>42740</v>
      </c>
      <c r="O119" s="54"/>
      <c r="P119" s="54"/>
      <c r="Q119" s="197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8">
        <v>53</v>
      </c>
      <c r="B120" s="129">
        <v>42472</v>
      </c>
      <c r="C120" s="129"/>
      <c r="D120" s="130" t="s">
        <v>645</v>
      </c>
      <c r="E120" s="131" t="s">
        <v>544</v>
      </c>
      <c r="F120" s="132">
        <v>130</v>
      </c>
      <c r="G120" s="131"/>
      <c r="H120" s="131">
        <v>150</v>
      </c>
      <c r="I120" s="133" t="s">
        <v>646</v>
      </c>
      <c r="J120" s="134" t="s">
        <v>630</v>
      </c>
      <c r="K120" s="135">
        <f t="shared" si="27"/>
        <v>20</v>
      </c>
      <c r="L120" s="136">
        <f t="shared" si="28"/>
        <v>0.15384615384615385</v>
      </c>
      <c r="M120" s="131" t="s">
        <v>546</v>
      </c>
      <c r="N120" s="137">
        <v>42564</v>
      </c>
      <c r="O120" s="54"/>
      <c r="P120" s="54"/>
      <c r="Q120" s="197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8">
        <v>54</v>
      </c>
      <c r="B121" s="129">
        <v>42473</v>
      </c>
      <c r="C121" s="129"/>
      <c r="D121" s="130" t="s">
        <v>647</v>
      </c>
      <c r="E121" s="131" t="s">
        <v>544</v>
      </c>
      <c r="F121" s="132">
        <v>196</v>
      </c>
      <c r="G121" s="131"/>
      <c r="H121" s="131">
        <v>299</v>
      </c>
      <c r="I121" s="133">
        <v>299</v>
      </c>
      <c r="J121" s="134" t="s">
        <v>630</v>
      </c>
      <c r="K121" s="135">
        <v>103</v>
      </c>
      <c r="L121" s="136">
        <v>0.52551020408163296</v>
      </c>
      <c r="M121" s="131" t="s">
        <v>546</v>
      </c>
      <c r="N121" s="137">
        <v>42620</v>
      </c>
      <c r="O121" s="54"/>
      <c r="P121" s="54"/>
      <c r="Q121" s="197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8">
        <v>55</v>
      </c>
      <c r="B122" s="129">
        <v>42473</v>
      </c>
      <c r="C122" s="129"/>
      <c r="D122" s="130" t="s">
        <v>648</v>
      </c>
      <c r="E122" s="131" t="s">
        <v>544</v>
      </c>
      <c r="F122" s="132">
        <v>88</v>
      </c>
      <c r="G122" s="131"/>
      <c r="H122" s="131">
        <v>103</v>
      </c>
      <c r="I122" s="133">
        <v>103</v>
      </c>
      <c r="J122" s="134" t="s">
        <v>630</v>
      </c>
      <c r="K122" s="135">
        <v>15</v>
      </c>
      <c r="L122" s="136">
        <v>0.170454545454545</v>
      </c>
      <c r="M122" s="131" t="s">
        <v>546</v>
      </c>
      <c r="N122" s="137">
        <v>42530</v>
      </c>
      <c r="O122" s="54"/>
      <c r="P122" s="54"/>
      <c r="Q122" s="197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8">
        <v>56</v>
      </c>
      <c r="B123" s="129">
        <v>42492</v>
      </c>
      <c r="C123" s="129"/>
      <c r="D123" s="130" t="s">
        <v>649</v>
      </c>
      <c r="E123" s="131" t="s">
        <v>544</v>
      </c>
      <c r="F123" s="132">
        <v>127.5</v>
      </c>
      <c r="G123" s="131"/>
      <c r="H123" s="131">
        <v>148</v>
      </c>
      <c r="I123" s="133" t="s">
        <v>650</v>
      </c>
      <c r="J123" s="134" t="s">
        <v>630</v>
      </c>
      <c r="K123" s="135">
        <f>H123-F123</f>
        <v>20.5</v>
      </c>
      <c r="L123" s="136">
        <f>K123/F123</f>
        <v>0.16078431372549021</v>
      </c>
      <c r="M123" s="131" t="s">
        <v>546</v>
      </c>
      <c r="N123" s="137">
        <v>42564</v>
      </c>
      <c r="O123" s="54"/>
      <c r="P123" s="54"/>
      <c r="Q123" s="197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8">
        <v>57</v>
      </c>
      <c r="B124" s="129">
        <v>42493</v>
      </c>
      <c r="C124" s="129"/>
      <c r="D124" s="130" t="s">
        <v>651</v>
      </c>
      <c r="E124" s="131" t="s">
        <v>544</v>
      </c>
      <c r="F124" s="132">
        <v>675</v>
      </c>
      <c r="G124" s="131"/>
      <c r="H124" s="131">
        <v>815</v>
      </c>
      <c r="I124" s="133" t="s">
        <v>652</v>
      </c>
      <c r="J124" s="134" t="s">
        <v>630</v>
      </c>
      <c r="K124" s="135">
        <f>H124-F124</f>
        <v>140</v>
      </c>
      <c r="L124" s="136">
        <f>K124/F124</f>
        <v>0.2074074074074074</v>
      </c>
      <c r="M124" s="131" t="s">
        <v>546</v>
      </c>
      <c r="N124" s="137">
        <v>43154</v>
      </c>
      <c r="O124" s="54"/>
      <c r="P124" s="54"/>
      <c r="Q124" s="197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38">
        <v>58</v>
      </c>
      <c r="B125" s="139">
        <v>42522</v>
      </c>
      <c r="C125" s="139"/>
      <c r="D125" s="140" t="s">
        <v>653</v>
      </c>
      <c r="E125" s="141" t="s">
        <v>544</v>
      </c>
      <c r="F125" s="142">
        <v>500</v>
      </c>
      <c r="G125" s="142"/>
      <c r="H125" s="143">
        <v>232.5</v>
      </c>
      <c r="I125" s="143" t="s">
        <v>654</v>
      </c>
      <c r="J125" s="144" t="s">
        <v>655</v>
      </c>
      <c r="K125" s="145">
        <f>H125-F125</f>
        <v>-267.5</v>
      </c>
      <c r="L125" s="146">
        <f>K125/F125</f>
        <v>-0.53500000000000003</v>
      </c>
      <c r="M125" s="142" t="s">
        <v>556</v>
      </c>
      <c r="N125" s="139">
        <v>43735</v>
      </c>
      <c r="O125" s="54"/>
      <c r="P125" s="54"/>
      <c r="Q125" s="197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8">
        <v>59</v>
      </c>
      <c r="B126" s="129">
        <v>42527</v>
      </c>
      <c r="C126" s="129"/>
      <c r="D126" s="130" t="s">
        <v>502</v>
      </c>
      <c r="E126" s="131" t="s">
        <v>544</v>
      </c>
      <c r="F126" s="132">
        <v>110</v>
      </c>
      <c r="G126" s="131"/>
      <c r="H126" s="131">
        <v>126.5</v>
      </c>
      <c r="I126" s="133">
        <v>125</v>
      </c>
      <c r="J126" s="134" t="s">
        <v>582</v>
      </c>
      <c r="K126" s="135">
        <f>H126-F126</f>
        <v>16.5</v>
      </c>
      <c r="L126" s="136">
        <f>K126/F126</f>
        <v>0.15</v>
      </c>
      <c r="M126" s="131" t="s">
        <v>546</v>
      </c>
      <c r="N126" s="137">
        <v>42552</v>
      </c>
      <c r="O126" s="54"/>
      <c r="P126" s="54"/>
      <c r="Q126" s="197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8">
        <v>60</v>
      </c>
      <c r="B127" s="129">
        <v>42538</v>
      </c>
      <c r="C127" s="129"/>
      <c r="D127" s="130" t="s">
        <v>656</v>
      </c>
      <c r="E127" s="131" t="s">
        <v>544</v>
      </c>
      <c r="F127" s="132">
        <v>44</v>
      </c>
      <c r="G127" s="131"/>
      <c r="H127" s="131">
        <v>69.5</v>
      </c>
      <c r="I127" s="133">
        <v>69.5</v>
      </c>
      <c r="J127" s="134" t="s">
        <v>657</v>
      </c>
      <c r="K127" s="135">
        <f>H127-F127</f>
        <v>25.5</v>
      </c>
      <c r="L127" s="136">
        <f>K127/F127</f>
        <v>0.57954545454545459</v>
      </c>
      <c r="M127" s="131" t="s">
        <v>546</v>
      </c>
      <c r="N127" s="137">
        <v>42977</v>
      </c>
      <c r="O127" s="54"/>
      <c r="P127" s="54"/>
      <c r="Q127" s="197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8">
        <v>61</v>
      </c>
      <c r="B128" s="129">
        <v>42549</v>
      </c>
      <c r="C128" s="129"/>
      <c r="D128" s="130" t="s">
        <v>658</v>
      </c>
      <c r="E128" s="131" t="s">
        <v>544</v>
      </c>
      <c r="F128" s="132">
        <v>262.5</v>
      </c>
      <c r="G128" s="131"/>
      <c r="H128" s="131">
        <v>340</v>
      </c>
      <c r="I128" s="133">
        <v>333</v>
      </c>
      <c r="J128" s="134" t="s">
        <v>659</v>
      </c>
      <c r="K128" s="135">
        <v>77.5</v>
      </c>
      <c r="L128" s="136">
        <v>0.29523809523809502</v>
      </c>
      <c r="M128" s="131" t="s">
        <v>546</v>
      </c>
      <c r="N128" s="137">
        <v>43017</v>
      </c>
      <c r="O128" s="54"/>
      <c r="P128" s="54"/>
      <c r="Q128" s="197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8">
        <v>62</v>
      </c>
      <c r="B129" s="129">
        <v>42549</v>
      </c>
      <c r="C129" s="129"/>
      <c r="D129" s="130" t="s">
        <v>660</v>
      </c>
      <c r="E129" s="131" t="s">
        <v>544</v>
      </c>
      <c r="F129" s="132">
        <v>840</v>
      </c>
      <c r="G129" s="131"/>
      <c r="H129" s="131">
        <v>1230</v>
      </c>
      <c r="I129" s="133">
        <v>1230</v>
      </c>
      <c r="J129" s="134" t="s">
        <v>630</v>
      </c>
      <c r="K129" s="135">
        <v>390</v>
      </c>
      <c r="L129" s="136">
        <v>0.46428571428571402</v>
      </c>
      <c r="M129" s="131" t="s">
        <v>546</v>
      </c>
      <c r="N129" s="137">
        <v>42649</v>
      </c>
      <c r="O129" s="54"/>
      <c r="P129" s="54"/>
      <c r="Q129" s="197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51">
        <v>63</v>
      </c>
      <c r="B130" s="152">
        <v>42556</v>
      </c>
      <c r="C130" s="152"/>
      <c r="D130" s="153" t="s">
        <v>661</v>
      </c>
      <c r="E130" s="154" t="s">
        <v>544</v>
      </c>
      <c r="F130" s="154">
        <v>395</v>
      </c>
      <c r="G130" s="155"/>
      <c r="H130" s="155">
        <f>(468.5+342.5)/2</f>
        <v>405.5</v>
      </c>
      <c r="I130" s="155">
        <v>510</v>
      </c>
      <c r="J130" s="156" t="s">
        <v>662</v>
      </c>
      <c r="K130" s="157">
        <f t="shared" ref="K130:K136" si="29">H130-F130</f>
        <v>10.5</v>
      </c>
      <c r="L130" s="158">
        <f t="shared" ref="L130:L136" si="30">K130/F130</f>
        <v>2.6582278481012658E-2</v>
      </c>
      <c r="M130" s="154" t="s">
        <v>563</v>
      </c>
      <c r="N130" s="152">
        <v>43606</v>
      </c>
      <c r="O130" s="54"/>
      <c r="P130" s="54"/>
      <c r="Q130" s="197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8">
        <v>64</v>
      </c>
      <c r="B131" s="139">
        <v>42584</v>
      </c>
      <c r="C131" s="139"/>
      <c r="D131" s="140" t="s">
        <v>663</v>
      </c>
      <c r="E131" s="141" t="s">
        <v>555</v>
      </c>
      <c r="F131" s="142">
        <f>169.5-12.8</f>
        <v>156.69999999999999</v>
      </c>
      <c r="G131" s="142"/>
      <c r="H131" s="143">
        <v>77</v>
      </c>
      <c r="I131" s="143" t="s">
        <v>664</v>
      </c>
      <c r="J131" s="144" t="s">
        <v>665</v>
      </c>
      <c r="K131" s="145">
        <f t="shared" si="29"/>
        <v>-79.699999999999989</v>
      </c>
      <c r="L131" s="146">
        <f t="shared" si="30"/>
        <v>-0.50861518825781749</v>
      </c>
      <c r="M131" s="142" t="s">
        <v>556</v>
      </c>
      <c r="N131" s="139">
        <v>43522</v>
      </c>
      <c r="O131" s="54"/>
      <c r="P131" s="54"/>
      <c r="Q131" s="197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8">
        <v>65</v>
      </c>
      <c r="B132" s="139">
        <v>42586</v>
      </c>
      <c r="C132" s="139"/>
      <c r="D132" s="140" t="s">
        <v>666</v>
      </c>
      <c r="E132" s="141" t="s">
        <v>544</v>
      </c>
      <c r="F132" s="142">
        <v>400</v>
      </c>
      <c r="G132" s="142"/>
      <c r="H132" s="143">
        <v>305</v>
      </c>
      <c r="I132" s="143">
        <v>475</v>
      </c>
      <c r="J132" s="144" t="s">
        <v>667</v>
      </c>
      <c r="K132" s="145">
        <f t="shared" si="29"/>
        <v>-95</v>
      </c>
      <c r="L132" s="146">
        <f t="shared" si="30"/>
        <v>-0.23749999999999999</v>
      </c>
      <c r="M132" s="142" t="s">
        <v>556</v>
      </c>
      <c r="N132" s="139">
        <v>43606</v>
      </c>
      <c r="O132" s="54"/>
      <c r="P132" s="54"/>
      <c r="Q132" s="197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8">
        <v>66</v>
      </c>
      <c r="B133" s="129">
        <v>42593</v>
      </c>
      <c r="C133" s="129"/>
      <c r="D133" s="130" t="s">
        <v>668</v>
      </c>
      <c r="E133" s="131" t="s">
        <v>544</v>
      </c>
      <c r="F133" s="132">
        <v>86.5</v>
      </c>
      <c r="G133" s="131"/>
      <c r="H133" s="131">
        <v>130</v>
      </c>
      <c r="I133" s="133">
        <v>130</v>
      </c>
      <c r="J133" s="134" t="s">
        <v>669</v>
      </c>
      <c r="K133" s="135">
        <f t="shared" si="29"/>
        <v>43.5</v>
      </c>
      <c r="L133" s="136">
        <f t="shared" si="30"/>
        <v>0.50289017341040465</v>
      </c>
      <c r="M133" s="131" t="s">
        <v>546</v>
      </c>
      <c r="N133" s="137">
        <v>43091</v>
      </c>
      <c r="O133" s="54"/>
      <c r="P133" s="54"/>
      <c r="Q133" s="197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8">
        <v>67</v>
      </c>
      <c r="B134" s="139">
        <v>42600</v>
      </c>
      <c r="C134" s="139"/>
      <c r="D134" s="140" t="s">
        <v>119</v>
      </c>
      <c r="E134" s="141" t="s">
        <v>544</v>
      </c>
      <c r="F134" s="142">
        <v>133.5</v>
      </c>
      <c r="G134" s="142"/>
      <c r="H134" s="143">
        <v>126.5</v>
      </c>
      <c r="I134" s="143">
        <v>178</v>
      </c>
      <c r="J134" s="144" t="s">
        <v>670</v>
      </c>
      <c r="K134" s="145">
        <f t="shared" si="29"/>
        <v>-7</v>
      </c>
      <c r="L134" s="146">
        <f t="shared" si="30"/>
        <v>-5.2434456928838954E-2</v>
      </c>
      <c r="M134" s="142" t="s">
        <v>556</v>
      </c>
      <c r="N134" s="139">
        <v>42615</v>
      </c>
      <c r="O134" s="54"/>
      <c r="P134" s="54"/>
      <c r="Q134" s="197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8">
        <v>68</v>
      </c>
      <c r="B135" s="129">
        <v>42613</v>
      </c>
      <c r="C135" s="129"/>
      <c r="D135" s="130" t="s">
        <v>671</v>
      </c>
      <c r="E135" s="131" t="s">
        <v>544</v>
      </c>
      <c r="F135" s="132">
        <v>560</v>
      </c>
      <c r="G135" s="131"/>
      <c r="H135" s="131">
        <v>725</v>
      </c>
      <c r="I135" s="133">
        <v>725</v>
      </c>
      <c r="J135" s="134" t="s">
        <v>576</v>
      </c>
      <c r="K135" s="135">
        <f t="shared" si="29"/>
        <v>165</v>
      </c>
      <c r="L135" s="136">
        <f t="shared" si="30"/>
        <v>0.29464285714285715</v>
      </c>
      <c r="M135" s="131" t="s">
        <v>546</v>
      </c>
      <c r="N135" s="137">
        <v>42456</v>
      </c>
      <c r="O135" s="54"/>
      <c r="P135" s="54"/>
      <c r="Q135" s="197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8">
        <v>69</v>
      </c>
      <c r="B136" s="129">
        <v>42614</v>
      </c>
      <c r="C136" s="129"/>
      <c r="D136" s="130" t="s">
        <v>672</v>
      </c>
      <c r="E136" s="131" t="s">
        <v>544</v>
      </c>
      <c r="F136" s="132">
        <v>160.5</v>
      </c>
      <c r="G136" s="131"/>
      <c r="H136" s="131">
        <v>210</v>
      </c>
      <c r="I136" s="133">
        <v>210</v>
      </c>
      <c r="J136" s="134" t="s">
        <v>576</v>
      </c>
      <c r="K136" s="135">
        <f t="shared" si="29"/>
        <v>49.5</v>
      </c>
      <c r="L136" s="136">
        <f t="shared" si="30"/>
        <v>0.30841121495327101</v>
      </c>
      <c r="M136" s="131" t="s">
        <v>546</v>
      </c>
      <c r="N136" s="137">
        <v>42871</v>
      </c>
      <c r="O136" s="54"/>
      <c r="P136" s="54"/>
      <c r="Q136" s="197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8">
        <v>70</v>
      </c>
      <c r="B137" s="129">
        <v>42646</v>
      </c>
      <c r="C137" s="129"/>
      <c r="D137" s="130" t="s">
        <v>395</v>
      </c>
      <c r="E137" s="131" t="s">
        <v>544</v>
      </c>
      <c r="F137" s="132">
        <v>430</v>
      </c>
      <c r="G137" s="131"/>
      <c r="H137" s="131">
        <v>596</v>
      </c>
      <c r="I137" s="133">
        <v>575</v>
      </c>
      <c r="J137" s="134" t="s">
        <v>673</v>
      </c>
      <c r="K137" s="135">
        <v>166</v>
      </c>
      <c r="L137" s="136">
        <v>0.38604651162790699</v>
      </c>
      <c r="M137" s="131" t="s">
        <v>546</v>
      </c>
      <c r="N137" s="137">
        <v>42769</v>
      </c>
      <c r="O137" s="54"/>
      <c r="P137" s="54"/>
      <c r="Q137" s="197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8">
        <v>71</v>
      </c>
      <c r="B138" s="129">
        <v>42657</v>
      </c>
      <c r="C138" s="129"/>
      <c r="D138" s="130" t="s">
        <v>674</v>
      </c>
      <c r="E138" s="131" t="s">
        <v>544</v>
      </c>
      <c r="F138" s="132">
        <v>280</v>
      </c>
      <c r="G138" s="131"/>
      <c r="H138" s="131">
        <v>345</v>
      </c>
      <c r="I138" s="133">
        <v>345</v>
      </c>
      <c r="J138" s="134" t="s">
        <v>576</v>
      </c>
      <c r="K138" s="135">
        <f t="shared" ref="K138:K143" si="31">H138-F138</f>
        <v>65</v>
      </c>
      <c r="L138" s="136">
        <f>K138/F138</f>
        <v>0.23214285714285715</v>
      </c>
      <c r="M138" s="131" t="s">
        <v>546</v>
      </c>
      <c r="N138" s="137">
        <v>42814</v>
      </c>
      <c r="O138" s="54"/>
      <c r="P138" s="54"/>
      <c r="Q138" s="197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8">
        <v>72</v>
      </c>
      <c r="B139" s="129">
        <v>42657</v>
      </c>
      <c r="C139" s="129"/>
      <c r="D139" s="130" t="s">
        <v>675</v>
      </c>
      <c r="E139" s="131" t="s">
        <v>544</v>
      </c>
      <c r="F139" s="132">
        <v>245</v>
      </c>
      <c r="G139" s="131"/>
      <c r="H139" s="131">
        <v>325.5</v>
      </c>
      <c r="I139" s="133">
        <v>330</v>
      </c>
      <c r="J139" s="134" t="s">
        <v>676</v>
      </c>
      <c r="K139" s="135">
        <f t="shared" si="31"/>
        <v>80.5</v>
      </c>
      <c r="L139" s="136">
        <f>K139/F139</f>
        <v>0.32857142857142857</v>
      </c>
      <c r="M139" s="131" t="s">
        <v>546</v>
      </c>
      <c r="N139" s="137">
        <v>42769</v>
      </c>
      <c r="O139" s="54"/>
      <c r="P139" s="54"/>
      <c r="Q139" s="197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8">
        <v>73</v>
      </c>
      <c r="B140" s="129">
        <v>42660</v>
      </c>
      <c r="C140" s="129"/>
      <c r="D140" s="130" t="s">
        <v>677</v>
      </c>
      <c r="E140" s="131" t="s">
        <v>544</v>
      </c>
      <c r="F140" s="132">
        <v>125</v>
      </c>
      <c r="G140" s="131"/>
      <c r="H140" s="131">
        <v>160</v>
      </c>
      <c r="I140" s="133">
        <v>160</v>
      </c>
      <c r="J140" s="134" t="s">
        <v>630</v>
      </c>
      <c r="K140" s="135">
        <f t="shared" si="31"/>
        <v>35</v>
      </c>
      <c r="L140" s="136">
        <v>0.28000000000000003</v>
      </c>
      <c r="M140" s="131" t="s">
        <v>546</v>
      </c>
      <c r="N140" s="137">
        <v>42803</v>
      </c>
      <c r="O140" s="54"/>
      <c r="P140" s="54"/>
      <c r="Q140" s="197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8">
        <v>74</v>
      </c>
      <c r="B141" s="129">
        <v>42660</v>
      </c>
      <c r="C141" s="129"/>
      <c r="D141" s="130" t="s">
        <v>678</v>
      </c>
      <c r="E141" s="131" t="s">
        <v>544</v>
      </c>
      <c r="F141" s="132">
        <v>114</v>
      </c>
      <c r="G141" s="131"/>
      <c r="H141" s="131">
        <v>145</v>
      </c>
      <c r="I141" s="133">
        <v>145</v>
      </c>
      <c r="J141" s="134" t="s">
        <v>630</v>
      </c>
      <c r="K141" s="135">
        <f t="shared" si="31"/>
        <v>31</v>
      </c>
      <c r="L141" s="136">
        <f>K141/F141</f>
        <v>0.27192982456140352</v>
      </c>
      <c r="M141" s="131" t="s">
        <v>546</v>
      </c>
      <c r="N141" s="137">
        <v>42859</v>
      </c>
      <c r="O141" s="54"/>
      <c r="P141" s="54"/>
      <c r="Q141" s="197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8">
        <v>75</v>
      </c>
      <c r="B142" s="129">
        <v>42660</v>
      </c>
      <c r="C142" s="129"/>
      <c r="D142" s="130" t="s">
        <v>679</v>
      </c>
      <c r="E142" s="131" t="s">
        <v>544</v>
      </c>
      <c r="F142" s="132">
        <v>212</v>
      </c>
      <c r="G142" s="131"/>
      <c r="H142" s="131">
        <v>280</v>
      </c>
      <c r="I142" s="133">
        <v>276</v>
      </c>
      <c r="J142" s="134" t="s">
        <v>680</v>
      </c>
      <c r="K142" s="135">
        <f t="shared" si="31"/>
        <v>68</v>
      </c>
      <c r="L142" s="136">
        <f>K142/F142</f>
        <v>0.32075471698113206</v>
      </c>
      <c r="M142" s="131" t="s">
        <v>546</v>
      </c>
      <c r="N142" s="137">
        <v>42858</v>
      </c>
      <c r="O142" s="54"/>
      <c r="P142" s="54"/>
      <c r="Q142" s="197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8">
        <v>76</v>
      </c>
      <c r="B143" s="129">
        <v>42678</v>
      </c>
      <c r="C143" s="129"/>
      <c r="D143" s="130" t="s">
        <v>438</v>
      </c>
      <c r="E143" s="131" t="s">
        <v>544</v>
      </c>
      <c r="F143" s="132">
        <v>155</v>
      </c>
      <c r="G143" s="131"/>
      <c r="H143" s="131">
        <v>210</v>
      </c>
      <c r="I143" s="133">
        <v>210</v>
      </c>
      <c r="J143" s="134" t="s">
        <v>681</v>
      </c>
      <c r="K143" s="135">
        <f t="shared" si="31"/>
        <v>55</v>
      </c>
      <c r="L143" s="136">
        <f>K143/F143</f>
        <v>0.35483870967741937</v>
      </c>
      <c r="M143" s="131" t="s">
        <v>546</v>
      </c>
      <c r="N143" s="137">
        <v>42944</v>
      </c>
      <c r="O143" s="54"/>
      <c r="P143" s="54"/>
      <c r="Q143" s="197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8">
        <v>77</v>
      </c>
      <c r="B144" s="139">
        <v>42710</v>
      </c>
      <c r="C144" s="139"/>
      <c r="D144" s="140" t="s">
        <v>682</v>
      </c>
      <c r="E144" s="141" t="s">
        <v>544</v>
      </c>
      <c r="F144" s="142">
        <v>150.5</v>
      </c>
      <c r="G144" s="142"/>
      <c r="H144" s="143">
        <v>72.5</v>
      </c>
      <c r="I144" s="143">
        <v>174</v>
      </c>
      <c r="J144" s="144" t="s">
        <v>683</v>
      </c>
      <c r="K144" s="145">
        <v>-78</v>
      </c>
      <c r="L144" s="146">
        <v>-0.51827242524916906</v>
      </c>
      <c r="M144" s="142" t="s">
        <v>556</v>
      </c>
      <c r="N144" s="139">
        <v>43333</v>
      </c>
      <c r="O144" s="54"/>
      <c r="P144" s="54"/>
      <c r="Q144" s="197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8">
        <v>78</v>
      </c>
      <c r="B145" s="129">
        <v>42712</v>
      </c>
      <c r="C145" s="129"/>
      <c r="D145" s="130" t="s">
        <v>684</v>
      </c>
      <c r="E145" s="131" t="s">
        <v>544</v>
      </c>
      <c r="F145" s="132">
        <v>380</v>
      </c>
      <c r="G145" s="131"/>
      <c r="H145" s="131">
        <v>478</v>
      </c>
      <c r="I145" s="133">
        <v>468</v>
      </c>
      <c r="J145" s="134" t="s">
        <v>630</v>
      </c>
      <c r="K145" s="135">
        <f>H145-F145</f>
        <v>98</v>
      </c>
      <c r="L145" s="136">
        <f>K145/F145</f>
        <v>0.25789473684210529</v>
      </c>
      <c r="M145" s="131" t="s">
        <v>546</v>
      </c>
      <c r="N145" s="137">
        <v>43025</v>
      </c>
      <c r="O145" s="54"/>
      <c r="P145" s="54"/>
      <c r="Q145" s="197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8">
        <v>79</v>
      </c>
      <c r="B146" s="129">
        <v>42734</v>
      </c>
      <c r="C146" s="129"/>
      <c r="D146" s="130" t="s">
        <v>118</v>
      </c>
      <c r="E146" s="131" t="s">
        <v>544</v>
      </c>
      <c r="F146" s="132">
        <v>305</v>
      </c>
      <c r="G146" s="131"/>
      <c r="H146" s="131">
        <v>375</v>
      </c>
      <c r="I146" s="133">
        <v>375</v>
      </c>
      <c r="J146" s="134" t="s">
        <v>630</v>
      </c>
      <c r="K146" s="135">
        <f>H146-F146</f>
        <v>70</v>
      </c>
      <c r="L146" s="136">
        <f>K146/F146</f>
        <v>0.22950819672131148</v>
      </c>
      <c r="M146" s="131" t="s">
        <v>546</v>
      </c>
      <c r="N146" s="137">
        <v>42768</v>
      </c>
      <c r="O146" s="54"/>
      <c r="P146" s="54"/>
      <c r="Q146" s="197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8">
        <v>80</v>
      </c>
      <c r="B147" s="129">
        <v>42739</v>
      </c>
      <c r="C147" s="129"/>
      <c r="D147" s="130" t="s">
        <v>102</v>
      </c>
      <c r="E147" s="131" t="s">
        <v>544</v>
      </c>
      <c r="F147" s="132">
        <v>99.5</v>
      </c>
      <c r="G147" s="131"/>
      <c r="H147" s="131">
        <v>158</v>
      </c>
      <c r="I147" s="133">
        <v>158</v>
      </c>
      <c r="J147" s="134" t="s">
        <v>630</v>
      </c>
      <c r="K147" s="135">
        <f>H147-F147</f>
        <v>58.5</v>
      </c>
      <c r="L147" s="136">
        <f>K147/F147</f>
        <v>0.5879396984924623</v>
      </c>
      <c r="M147" s="131" t="s">
        <v>546</v>
      </c>
      <c r="N147" s="137">
        <v>42898</v>
      </c>
      <c r="O147" s="54"/>
      <c r="P147" s="54"/>
      <c r="Q147" s="197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8">
        <v>81</v>
      </c>
      <c r="B148" s="129">
        <v>42739</v>
      </c>
      <c r="C148" s="129"/>
      <c r="D148" s="130" t="s">
        <v>102</v>
      </c>
      <c r="E148" s="131" t="s">
        <v>544</v>
      </c>
      <c r="F148" s="132">
        <v>99.5</v>
      </c>
      <c r="G148" s="131"/>
      <c r="H148" s="131">
        <v>158</v>
      </c>
      <c r="I148" s="133">
        <v>158</v>
      </c>
      <c r="J148" s="134" t="s">
        <v>630</v>
      </c>
      <c r="K148" s="135">
        <v>58.5</v>
      </c>
      <c r="L148" s="136">
        <v>0.58793969849246197</v>
      </c>
      <c r="M148" s="131" t="s">
        <v>546</v>
      </c>
      <c r="N148" s="137">
        <v>42898</v>
      </c>
      <c r="O148" s="54"/>
      <c r="P148" s="54"/>
      <c r="Q148" s="197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8">
        <v>82</v>
      </c>
      <c r="B149" s="129">
        <v>42786</v>
      </c>
      <c r="C149" s="129"/>
      <c r="D149" s="130" t="s">
        <v>204</v>
      </c>
      <c r="E149" s="131" t="s">
        <v>544</v>
      </c>
      <c r="F149" s="132">
        <v>140.5</v>
      </c>
      <c r="G149" s="131"/>
      <c r="H149" s="131">
        <v>220</v>
      </c>
      <c r="I149" s="133">
        <v>220</v>
      </c>
      <c r="J149" s="134" t="s">
        <v>630</v>
      </c>
      <c r="K149" s="135">
        <f>H149-F149</f>
        <v>79.5</v>
      </c>
      <c r="L149" s="136">
        <f>K149/F149</f>
        <v>0.5658362989323843</v>
      </c>
      <c r="M149" s="131" t="s">
        <v>546</v>
      </c>
      <c r="N149" s="137">
        <v>42864</v>
      </c>
      <c r="O149" s="54"/>
      <c r="P149" s="54"/>
      <c r="Q149" s="197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8">
        <v>83</v>
      </c>
      <c r="B150" s="129">
        <v>42786</v>
      </c>
      <c r="C150" s="129"/>
      <c r="D150" s="130" t="s">
        <v>685</v>
      </c>
      <c r="E150" s="131" t="s">
        <v>544</v>
      </c>
      <c r="F150" s="132">
        <v>202.5</v>
      </c>
      <c r="G150" s="131"/>
      <c r="H150" s="131">
        <v>234</v>
      </c>
      <c r="I150" s="133">
        <v>234</v>
      </c>
      <c r="J150" s="134" t="s">
        <v>630</v>
      </c>
      <c r="K150" s="135">
        <v>31.5</v>
      </c>
      <c r="L150" s="136">
        <v>0.155555555555556</v>
      </c>
      <c r="M150" s="131" t="s">
        <v>546</v>
      </c>
      <c r="N150" s="137">
        <v>42836</v>
      </c>
      <c r="O150" s="54"/>
      <c r="P150" s="54"/>
      <c r="Q150" s="197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8">
        <v>84</v>
      </c>
      <c r="B151" s="129">
        <v>42818</v>
      </c>
      <c r="C151" s="129"/>
      <c r="D151" s="130" t="s">
        <v>686</v>
      </c>
      <c r="E151" s="131" t="s">
        <v>544</v>
      </c>
      <c r="F151" s="132">
        <v>300.5</v>
      </c>
      <c r="G151" s="131"/>
      <c r="H151" s="131">
        <v>417.5</v>
      </c>
      <c r="I151" s="133">
        <v>420</v>
      </c>
      <c r="J151" s="134" t="s">
        <v>687</v>
      </c>
      <c r="K151" s="135">
        <f>H151-F151</f>
        <v>117</v>
      </c>
      <c r="L151" s="136">
        <f>K151/F151</f>
        <v>0.38935108153078202</v>
      </c>
      <c r="M151" s="131" t="s">
        <v>546</v>
      </c>
      <c r="N151" s="137">
        <v>43070</v>
      </c>
      <c r="O151" s="54"/>
      <c r="P151" s="54"/>
      <c r="Q151" s="197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8">
        <v>85</v>
      </c>
      <c r="B152" s="129">
        <v>42818</v>
      </c>
      <c r="C152" s="129"/>
      <c r="D152" s="130" t="s">
        <v>660</v>
      </c>
      <c r="E152" s="131" t="s">
        <v>544</v>
      </c>
      <c r="F152" s="132">
        <v>850</v>
      </c>
      <c r="G152" s="131"/>
      <c r="H152" s="131">
        <v>1042.5</v>
      </c>
      <c r="I152" s="133">
        <v>1023</v>
      </c>
      <c r="J152" s="134" t="s">
        <v>688</v>
      </c>
      <c r="K152" s="135">
        <v>192.5</v>
      </c>
      <c r="L152" s="136">
        <v>0.22647058823529401</v>
      </c>
      <c r="M152" s="131" t="s">
        <v>546</v>
      </c>
      <c r="N152" s="137">
        <v>42830</v>
      </c>
      <c r="O152" s="54"/>
      <c r="P152" s="54"/>
      <c r="Q152" s="197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8">
        <v>86</v>
      </c>
      <c r="B153" s="129">
        <v>42830</v>
      </c>
      <c r="C153" s="129"/>
      <c r="D153" s="130" t="s">
        <v>464</v>
      </c>
      <c r="E153" s="131" t="s">
        <v>544</v>
      </c>
      <c r="F153" s="132">
        <v>785</v>
      </c>
      <c r="G153" s="131"/>
      <c r="H153" s="131">
        <v>930</v>
      </c>
      <c r="I153" s="133">
        <v>920</v>
      </c>
      <c r="J153" s="134" t="s">
        <v>689</v>
      </c>
      <c r="K153" s="135">
        <f>H153-F153</f>
        <v>145</v>
      </c>
      <c r="L153" s="136">
        <f>K153/F153</f>
        <v>0.18471337579617833</v>
      </c>
      <c r="M153" s="131" t="s">
        <v>546</v>
      </c>
      <c r="N153" s="137">
        <v>42976</v>
      </c>
      <c r="O153" s="54"/>
      <c r="P153" s="54"/>
      <c r="Q153" s="197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8">
        <v>87</v>
      </c>
      <c r="B154" s="139">
        <v>42831</v>
      </c>
      <c r="C154" s="139"/>
      <c r="D154" s="140" t="s">
        <v>690</v>
      </c>
      <c r="E154" s="141" t="s">
        <v>544</v>
      </c>
      <c r="F154" s="142">
        <v>40</v>
      </c>
      <c r="G154" s="142"/>
      <c r="H154" s="143">
        <v>13.1</v>
      </c>
      <c r="I154" s="143">
        <v>60</v>
      </c>
      <c r="J154" s="144" t="s">
        <v>691</v>
      </c>
      <c r="K154" s="145">
        <v>-26.9</v>
      </c>
      <c r="L154" s="146">
        <v>-0.67249999999999999</v>
      </c>
      <c r="M154" s="142" t="s">
        <v>556</v>
      </c>
      <c r="N154" s="139">
        <v>43138</v>
      </c>
      <c r="O154" s="54"/>
      <c r="P154" s="54"/>
      <c r="Q154" s="197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8">
        <v>88</v>
      </c>
      <c r="B155" s="129">
        <v>42837</v>
      </c>
      <c r="C155" s="129"/>
      <c r="D155" s="130" t="s">
        <v>100</v>
      </c>
      <c r="E155" s="131" t="s">
        <v>544</v>
      </c>
      <c r="F155" s="132">
        <v>289.5</v>
      </c>
      <c r="G155" s="131"/>
      <c r="H155" s="131">
        <v>354</v>
      </c>
      <c r="I155" s="133">
        <v>360</v>
      </c>
      <c r="J155" s="134" t="s">
        <v>692</v>
      </c>
      <c r="K155" s="135">
        <f t="shared" ref="K155:K163" si="32">H155-F155</f>
        <v>64.5</v>
      </c>
      <c r="L155" s="136">
        <f t="shared" ref="L155:L163" si="33">K155/F155</f>
        <v>0.22279792746113988</v>
      </c>
      <c r="M155" s="131" t="s">
        <v>546</v>
      </c>
      <c r="N155" s="137">
        <v>43040</v>
      </c>
      <c r="O155" s="54"/>
      <c r="P155" s="54"/>
      <c r="Q155" s="197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8">
        <v>89</v>
      </c>
      <c r="B156" s="129">
        <v>42845</v>
      </c>
      <c r="C156" s="129"/>
      <c r="D156" s="130" t="s">
        <v>412</v>
      </c>
      <c r="E156" s="131" t="s">
        <v>544</v>
      </c>
      <c r="F156" s="132">
        <v>700</v>
      </c>
      <c r="G156" s="131"/>
      <c r="H156" s="131">
        <v>840</v>
      </c>
      <c r="I156" s="133">
        <v>840</v>
      </c>
      <c r="J156" s="134" t="s">
        <v>693</v>
      </c>
      <c r="K156" s="135">
        <f t="shared" si="32"/>
        <v>140</v>
      </c>
      <c r="L156" s="136">
        <f t="shared" si="33"/>
        <v>0.2</v>
      </c>
      <c r="M156" s="131" t="s">
        <v>546</v>
      </c>
      <c r="N156" s="137">
        <v>42893</v>
      </c>
      <c r="O156" s="54"/>
      <c r="P156" s="54"/>
      <c r="Q156" s="197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8">
        <v>90</v>
      </c>
      <c r="B157" s="129">
        <v>42887</v>
      </c>
      <c r="C157" s="129"/>
      <c r="D157" s="130" t="s">
        <v>694</v>
      </c>
      <c r="E157" s="131" t="s">
        <v>544</v>
      </c>
      <c r="F157" s="132">
        <v>130</v>
      </c>
      <c r="G157" s="131"/>
      <c r="H157" s="131">
        <v>144.25</v>
      </c>
      <c r="I157" s="133">
        <v>170</v>
      </c>
      <c r="J157" s="134" t="s">
        <v>695</v>
      </c>
      <c r="K157" s="135">
        <f t="shared" si="32"/>
        <v>14.25</v>
      </c>
      <c r="L157" s="136">
        <f t="shared" si="33"/>
        <v>0.10961538461538461</v>
      </c>
      <c r="M157" s="131" t="s">
        <v>546</v>
      </c>
      <c r="N157" s="137">
        <v>43675</v>
      </c>
      <c r="O157" s="54"/>
      <c r="P157" s="54"/>
      <c r="Q157" s="197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8">
        <v>91</v>
      </c>
      <c r="B158" s="129">
        <v>42901</v>
      </c>
      <c r="C158" s="129"/>
      <c r="D158" s="130" t="s">
        <v>696</v>
      </c>
      <c r="E158" s="131" t="s">
        <v>544</v>
      </c>
      <c r="F158" s="132">
        <v>214.5</v>
      </c>
      <c r="G158" s="131"/>
      <c r="H158" s="131">
        <v>262</v>
      </c>
      <c r="I158" s="133">
        <v>262</v>
      </c>
      <c r="J158" s="134" t="s">
        <v>565</v>
      </c>
      <c r="K158" s="135">
        <f t="shared" si="32"/>
        <v>47.5</v>
      </c>
      <c r="L158" s="136">
        <f t="shared" si="33"/>
        <v>0.22144522144522144</v>
      </c>
      <c r="M158" s="131" t="s">
        <v>546</v>
      </c>
      <c r="N158" s="137">
        <v>42977</v>
      </c>
      <c r="O158" s="54"/>
      <c r="P158" s="54"/>
      <c r="Q158" s="197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9">
        <v>92</v>
      </c>
      <c r="B159" s="160">
        <v>42933</v>
      </c>
      <c r="C159" s="160"/>
      <c r="D159" s="161" t="s">
        <v>697</v>
      </c>
      <c r="E159" s="162" t="s">
        <v>544</v>
      </c>
      <c r="F159" s="163">
        <v>370</v>
      </c>
      <c r="G159" s="162"/>
      <c r="H159" s="162">
        <v>447.5</v>
      </c>
      <c r="I159" s="164">
        <v>450</v>
      </c>
      <c r="J159" s="165" t="s">
        <v>630</v>
      </c>
      <c r="K159" s="135">
        <f t="shared" si="32"/>
        <v>77.5</v>
      </c>
      <c r="L159" s="166">
        <f t="shared" si="33"/>
        <v>0.20945945945945946</v>
      </c>
      <c r="M159" s="162" t="s">
        <v>546</v>
      </c>
      <c r="N159" s="167">
        <v>43035</v>
      </c>
      <c r="O159" s="54"/>
      <c r="P159" s="54"/>
      <c r="Q159" s="197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9">
        <v>93</v>
      </c>
      <c r="B160" s="160">
        <v>42943</v>
      </c>
      <c r="C160" s="160"/>
      <c r="D160" s="161" t="s">
        <v>202</v>
      </c>
      <c r="E160" s="162" t="s">
        <v>544</v>
      </c>
      <c r="F160" s="163">
        <v>657.5</v>
      </c>
      <c r="G160" s="162"/>
      <c r="H160" s="162">
        <v>825</v>
      </c>
      <c r="I160" s="164">
        <v>820</v>
      </c>
      <c r="J160" s="165" t="s">
        <v>630</v>
      </c>
      <c r="K160" s="135">
        <f t="shared" si="32"/>
        <v>167.5</v>
      </c>
      <c r="L160" s="166">
        <f t="shared" si="33"/>
        <v>0.25475285171102663</v>
      </c>
      <c r="M160" s="162" t="s">
        <v>546</v>
      </c>
      <c r="N160" s="167">
        <v>43090</v>
      </c>
      <c r="O160" s="54"/>
      <c r="P160" s="54"/>
      <c r="Q160" s="197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8">
        <v>94</v>
      </c>
      <c r="B161" s="129">
        <v>42964</v>
      </c>
      <c r="C161" s="129"/>
      <c r="D161" s="130" t="s">
        <v>373</v>
      </c>
      <c r="E161" s="131" t="s">
        <v>544</v>
      </c>
      <c r="F161" s="132">
        <v>605</v>
      </c>
      <c r="G161" s="131"/>
      <c r="H161" s="131">
        <v>750</v>
      </c>
      <c r="I161" s="133">
        <v>750</v>
      </c>
      <c r="J161" s="134" t="s">
        <v>689</v>
      </c>
      <c r="K161" s="135">
        <f t="shared" si="32"/>
        <v>145</v>
      </c>
      <c r="L161" s="136">
        <f t="shared" si="33"/>
        <v>0.23966942148760331</v>
      </c>
      <c r="M161" s="131" t="s">
        <v>546</v>
      </c>
      <c r="N161" s="137">
        <v>43027</v>
      </c>
      <c r="O161" s="54"/>
      <c r="P161" s="54"/>
      <c r="Q161" s="197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8">
        <v>95</v>
      </c>
      <c r="B162" s="139">
        <v>42979</v>
      </c>
      <c r="C162" s="139"/>
      <c r="D162" s="147" t="s">
        <v>698</v>
      </c>
      <c r="E162" s="142" t="s">
        <v>544</v>
      </c>
      <c r="F162" s="142">
        <v>255</v>
      </c>
      <c r="G162" s="143"/>
      <c r="H162" s="143">
        <v>217.25</v>
      </c>
      <c r="I162" s="143">
        <v>320</v>
      </c>
      <c r="J162" s="144" t="s">
        <v>699</v>
      </c>
      <c r="K162" s="145">
        <f t="shared" si="32"/>
        <v>-37.75</v>
      </c>
      <c r="L162" s="148">
        <f t="shared" si="33"/>
        <v>-0.14803921568627451</v>
      </c>
      <c r="M162" s="142" t="s">
        <v>556</v>
      </c>
      <c r="N162" s="139">
        <v>43661</v>
      </c>
      <c r="O162" s="54"/>
      <c r="P162" s="54"/>
      <c r="Q162" s="197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8">
        <v>96</v>
      </c>
      <c r="B163" s="129">
        <v>42997</v>
      </c>
      <c r="C163" s="129"/>
      <c r="D163" s="130" t="s">
        <v>700</v>
      </c>
      <c r="E163" s="131" t="s">
        <v>544</v>
      </c>
      <c r="F163" s="132">
        <v>215</v>
      </c>
      <c r="G163" s="131"/>
      <c r="H163" s="131">
        <v>258</v>
      </c>
      <c r="I163" s="133">
        <v>258</v>
      </c>
      <c r="J163" s="134" t="s">
        <v>630</v>
      </c>
      <c r="K163" s="135">
        <f t="shared" si="32"/>
        <v>43</v>
      </c>
      <c r="L163" s="136">
        <f t="shared" si="33"/>
        <v>0.2</v>
      </c>
      <c r="M163" s="131" t="s">
        <v>546</v>
      </c>
      <c r="N163" s="137">
        <v>43040</v>
      </c>
      <c r="O163" s="54"/>
      <c r="P163" s="54"/>
      <c r="Q163" s="197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8">
        <v>97</v>
      </c>
      <c r="B164" s="129">
        <v>42997</v>
      </c>
      <c r="C164" s="129"/>
      <c r="D164" s="130" t="s">
        <v>700</v>
      </c>
      <c r="E164" s="131" t="s">
        <v>544</v>
      </c>
      <c r="F164" s="132">
        <v>215</v>
      </c>
      <c r="G164" s="131"/>
      <c r="H164" s="131">
        <v>258</v>
      </c>
      <c r="I164" s="133">
        <v>258</v>
      </c>
      <c r="J164" s="165" t="s">
        <v>630</v>
      </c>
      <c r="K164" s="135">
        <v>43</v>
      </c>
      <c r="L164" s="136">
        <v>0.2</v>
      </c>
      <c r="M164" s="131" t="s">
        <v>546</v>
      </c>
      <c r="N164" s="137">
        <v>43040</v>
      </c>
      <c r="O164" s="54"/>
      <c r="P164" s="54"/>
      <c r="Q164" s="197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9">
        <v>98</v>
      </c>
      <c r="B165" s="160">
        <v>42998</v>
      </c>
      <c r="C165" s="160"/>
      <c r="D165" s="161" t="s">
        <v>701</v>
      </c>
      <c r="E165" s="162" t="s">
        <v>544</v>
      </c>
      <c r="F165" s="132">
        <v>75</v>
      </c>
      <c r="G165" s="162"/>
      <c r="H165" s="162">
        <v>90</v>
      </c>
      <c r="I165" s="164">
        <v>90</v>
      </c>
      <c r="J165" s="134" t="s">
        <v>702</v>
      </c>
      <c r="K165" s="135">
        <f t="shared" ref="K165:K170" si="34">H165-F165</f>
        <v>15</v>
      </c>
      <c r="L165" s="136">
        <f t="shared" ref="L165:L170" si="35">K165/F165</f>
        <v>0.2</v>
      </c>
      <c r="M165" s="131" t="s">
        <v>546</v>
      </c>
      <c r="N165" s="137">
        <v>43019</v>
      </c>
      <c r="O165" s="54"/>
      <c r="P165" s="54"/>
      <c r="Q165" s="197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9">
        <v>99</v>
      </c>
      <c r="B166" s="160">
        <v>43011</v>
      </c>
      <c r="C166" s="160"/>
      <c r="D166" s="161" t="s">
        <v>703</v>
      </c>
      <c r="E166" s="162" t="s">
        <v>544</v>
      </c>
      <c r="F166" s="163">
        <v>315</v>
      </c>
      <c r="G166" s="162"/>
      <c r="H166" s="162">
        <v>392</v>
      </c>
      <c r="I166" s="164">
        <v>384</v>
      </c>
      <c r="J166" s="165" t="s">
        <v>704</v>
      </c>
      <c r="K166" s="135">
        <f t="shared" si="34"/>
        <v>77</v>
      </c>
      <c r="L166" s="166">
        <f t="shared" si="35"/>
        <v>0.24444444444444444</v>
      </c>
      <c r="M166" s="162" t="s">
        <v>546</v>
      </c>
      <c r="N166" s="167">
        <v>43017</v>
      </c>
      <c r="O166" s="54"/>
      <c r="P166" s="54"/>
      <c r="Q166" s="197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9">
        <v>100</v>
      </c>
      <c r="B167" s="160">
        <v>43013</v>
      </c>
      <c r="C167" s="160"/>
      <c r="D167" s="161" t="s">
        <v>442</v>
      </c>
      <c r="E167" s="162" t="s">
        <v>544</v>
      </c>
      <c r="F167" s="163">
        <v>145</v>
      </c>
      <c r="G167" s="162"/>
      <c r="H167" s="162">
        <v>179</v>
      </c>
      <c r="I167" s="164">
        <v>180</v>
      </c>
      <c r="J167" s="165" t="s">
        <v>705</v>
      </c>
      <c r="K167" s="135">
        <f t="shared" si="34"/>
        <v>34</v>
      </c>
      <c r="L167" s="166">
        <f t="shared" si="35"/>
        <v>0.23448275862068965</v>
      </c>
      <c r="M167" s="162" t="s">
        <v>546</v>
      </c>
      <c r="N167" s="167">
        <v>43025</v>
      </c>
      <c r="O167" s="54"/>
      <c r="P167" s="54"/>
      <c r="Q167" s="197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9">
        <v>101</v>
      </c>
      <c r="B168" s="160">
        <v>43014</v>
      </c>
      <c r="C168" s="160"/>
      <c r="D168" s="161" t="s">
        <v>348</v>
      </c>
      <c r="E168" s="162" t="s">
        <v>544</v>
      </c>
      <c r="F168" s="163">
        <v>256</v>
      </c>
      <c r="G168" s="162"/>
      <c r="H168" s="162">
        <v>323</v>
      </c>
      <c r="I168" s="164">
        <v>320</v>
      </c>
      <c r="J168" s="165" t="s">
        <v>630</v>
      </c>
      <c r="K168" s="135">
        <f t="shared" si="34"/>
        <v>67</v>
      </c>
      <c r="L168" s="166">
        <f t="shared" si="35"/>
        <v>0.26171875</v>
      </c>
      <c r="M168" s="162" t="s">
        <v>546</v>
      </c>
      <c r="N168" s="167">
        <v>43067</v>
      </c>
      <c r="O168" s="54"/>
      <c r="P168" s="54"/>
      <c r="Q168" s="197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9">
        <v>102</v>
      </c>
      <c r="B169" s="160">
        <v>43017</v>
      </c>
      <c r="C169" s="160"/>
      <c r="D169" s="161" t="s">
        <v>362</v>
      </c>
      <c r="E169" s="162" t="s">
        <v>544</v>
      </c>
      <c r="F169" s="163">
        <v>137.5</v>
      </c>
      <c r="G169" s="162"/>
      <c r="H169" s="162">
        <v>184</v>
      </c>
      <c r="I169" s="164">
        <v>183</v>
      </c>
      <c r="J169" s="165" t="s">
        <v>706</v>
      </c>
      <c r="K169" s="135">
        <f t="shared" si="34"/>
        <v>46.5</v>
      </c>
      <c r="L169" s="166">
        <f t="shared" si="35"/>
        <v>0.33818181818181819</v>
      </c>
      <c r="M169" s="162" t="s">
        <v>546</v>
      </c>
      <c r="N169" s="167">
        <v>43108</v>
      </c>
      <c r="O169" s="54"/>
      <c r="P169" s="54"/>
      <c r="Q169" s="197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9">
        <v>103</v>
      </c>
      <c r="B170" s="160">
        <v>43018</v>
      </c>
      <c r="C170" s="160"/>
      <c r="D170" s="161" t="s">
        <v>707</v>
      </c>
      <c r="E170" s="162" t="s">
        <v>544</v>
      </c>
      <c r="F170" s="163">
        <v>125.5</v>
      </c>
      <c r="G170" s="162"/>
      <c r="H170" s="162">
        <v>158</v>
      </c>
      <c r="I170" s="164">
        <v>155</v>
      </c>
      <c r="J170" s="165" t="s">
        <v>708</v>
      </c>
      <c r="K170" s="135">
        <f t="shared" si="34"/>
        <v>32.5</v>
      </c>
      <c r="L170" s="166">
        <f t="shared" si="35"/>
        <v>0.25896414342629481</v>
      </c>
      <c r="M170" s="162" t="s">
        <v>546</v>
      </c>
      <c r="N170" s="167">
        <v>43067</v>
      </c>
      <c r="O170" s="54"/>
      <c r="P170" s="54"/>
      <c r="Q170" s="197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9">
        <v>104</v>
      </c>
      <c r="B171" s="160">
        <v>43018</v>
      </c>
      <c r="C171" s="160"/>
      <c r="D171" s="161" t="s">
        <v>709</v>
      </c>
      <c r="E171" s="162" t="s">
        <v>544</v>
      </c>
      <c r="F171" s="163">
        <v>895</v>
      </c>
      <c r="G171" s="162"/>
      <c r="H171" s="162">
        <v>1122.5</v>
      </c>
      <c r="I171" s="164">
        <v>1078</v>
      </c>
      <c r="J171" s="165" t="s">
        <v>710</v>
      </c>
      <c r="K171" s="135">
        <v>227.5</v>
      </c>
      <c r="L171" s="166">
        <v>0.25418994413407803</v>
      </c>
      <c r="M171" s="162" t="s">
        <v>546</v>
      </c>
      <c r="N171" s="167">
        <v>43117</v>
      </c>
      <c r="O171" s="54"/>
      <c r="P171" s="54"/>
      <c r="Q171" s="197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9">
        <v>105</v>
      </c>
      <c r="B172" s="160">
        <v>43020</v>
      </c>
      <c r="C172" s="160"/>
      <c r="D172" s="161" t="s">
        <v>357</v>
      </c>
      <c r="E172" s="162" t="s">
        <v>544</v>
      </c>
      <c r="F172" s="163">
        <v>525</v>
      </c>
      <c r="G172" s="162"/>
      <c r="H172" s="162">
        <v>629</v>
      </c>
      <c r="I172" s="164">
        <v>629</v>
      </c>
      <c r="J172" s="165" t="s">
        <v>630</v>
      </c>
      <c r="K172" s="135">
        <v>104</v>
      </c>
      <c r="L172" s="166">
        <v>0.19809523809523799</v>
      </c>
      <c r="M172" s="162" t="s">
        <v>546</v>
      </c>
      <c r="N172" s="167">
        <v>43119</v>
      </c>
      <c r="O172" s="54"/>
      <c r="P172" s="54"/>
      <c r="Q172" s="197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9">
        <v>106</v>
      </c>
      <c r="B173" s="160">
        <v>43046</v>
      </c>
      <c r="C173" s="160"/>
      <c r="D173" s="161" t="s">
        <v>390</v>
      </c>
      <c r="E173" s="162" t="s">
        <v>544</v>
      </c>
      <c r="F173" s="163">
        <v>740</v>
      </c>
      <c r="G173" s="162"/>
      <c r="H173" s="162">
        <v>892.5</v>
      </c>
      <c r="I173" s="164">
        <v>900</v>
      </c>
      <c r="J173" s="165" t="s">
        <v>711</v>
      </c>
      <c r="K173" s="135">
        <f>H173-F173</f>
        <v>152.5</v>
      </c>
      <c r="L173" s="166">
        <f>K173/F173</f>
        <v>0.20608108108108109</v>
      </c>
      <c r="M173" s="162" t="s">
        <v>546</v>
      </c>
      <c r="N173" s="167">
        <v>43052</v>
      </c>
      <c r="O173" s="54"/>
      <c r="P173" s="54"/>
      <c r="Q173" s="197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8">
        <v>107</v>
      </c>
      <c r="B174" s="129">
        <v>43073</v>
      </c>
      <c r="C174" s="129"/>
      <c r="D174" s="130" t="s">
        <v>712</v>
      </c>
      <c r="E174" s="131" t="s">
        <v>544</v>
      </c>
      <c r="F174" s="132">
        <v>118.5</v>
      </c>
      <c r="G174" s="131"/>
      <c r="H174" s="131">
        <v>143.5</v>
      </c>
      <c r="I174" s="133">
        <v>145</v>
      </c>
      <c r="J174" s="134" t="s">
        <v>713</v>
      </c>
      <c r="K174" s="135">
        <f>H174-F174</f>
        <v>25</v>
      </c>
      <c r="L174" s="136">
        <f>K174/F174</f>
        <v>0.2109704641350211</v>
      </c>
      <c r="M174" s="131" t="s">
        <v>546</v>
      </c>
      <c r="N174" s="137">
        <v>43097</v>
      </c>
      <c r="O174" s="54"/>
      <c r="P174" s="54"/>
      <c r="Q174" s="197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8">
        <v>108</v>
      </c>
      <c r="B175" s="139">
        <v>43090</v>
      </c>
      <c r="C175" s="139"/>
      <c r="D175" s="140" t="s">
        <v>417</v>
      </c>
      <c r="E175" s="141" t="s">
        <v>544</v>
      </c>
      <c r="F175" s="142">
        <v>715</v>
      </c>
      <c r="G175" s="142"/>
      <c r="H175" s="143">
        <v>500</v>
      </c>
      <c r="I175" s="143">
        <v>872</v>
      </c>
      <c r="J175" s="144" t="s">
        <v>714</v>
      </c>
      <c r="K175" s="145">
        <f>H175-F175</f>
        <v>-215</v>
      </c>
      <c r="L175" s="146">
        <f>K175/F175</f>
        <v>-0.30069930069930068</v>
      </c>
      <c r="M175" s="142" t="s">
        <v>556</v>
      </c>
      <c r="N175" s="139">
        <v>43670</v>
      </c>
      <c r="O175" s="54"/>
      <c r="P175" s="54"/>
      <c r="Q175" s="197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8">
        <v>109</v>
      </c>
      <c r="B176" s="129">
        <v>43098</v>
      </c>
      <c r="C176" s="129"/>
      <c r="D176" s="130" t="s">
        <v>703</v>
      </c>
      <c r="E176" s="131" t="s">
        <v>544</v>
      </c>
      <c r="F176" s="132">
        <v>435</v>
      </c>
      <c r="G176" s="131"/>
      <c r="H176" s="131">
        <v>542.5</v>
      </c>
      <c r="I176" s="133">
        <v>539</v>
      </c>
      <c r="J176" s="134" t="s">
        <v>630</v>
      </c>
      <c r="K176" s="135">
        <v>107.5</v>
      </c>
      <c r="L176" s="136">
        <v>0.247126436781609</v>
      </c>
      <c r="M176" s="131" t="s">
        <v>546</v>
      </c>
      <c r="N176" s="137">
        <v>43206</v>
      </c>
      <c r="O176" s="54"/>
      <c r="P176" s="54"/>
      <c r="Q176" s="197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8">
        <v>110</v>
      </c>
      <c r="B177" s="129">
        <v>43098</v>
      </c>
      <c r="C177" s="129"/>
      <c r="D177" s="130" t="s">
        <v>516</v>
      </c>
      <c r="E177" s="131" t="s">
        <v>544</v>
      </c>
      <c r="F177" s="132">
        <v>885</v>
      </c>
      <c r="G177" s="131"/>
      <c r="H177" s="131">
        <v>1090</v>
      </c>
      <c r="I177" s="133">
        <v>1084</v>
      </c>
      <c r="J177" s="134" t="s">
        <v>630</v>
      </c>
      <c r="K177" s="135">
        <v>205</v>
      </c>
      <c r="L177" s="136">
        <v>0.23163841807909599</v>
      </c>
      <c r="M177" s="131" t="s">
        <v>546</v>
      </c>
      <c r="N177" s="137">
        <v>43213</v>
      </c>
      <c r="O177" s="54"/>
      <c r="P177" s="54"/>
      <c r="Q177" s="197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68">
        <v>111</v>
      </c>
      <c r="B178" s="169">
        <v>43192</v>
      </c>
      <c r="C178" s="169"/>
      <c r="D178" s="147" t="s">
        <v>715</v>
      </c>
      <c r="E178" s="142" t="s">
        <v>544</v>
      </c>
      <c r="F178" s="170">
        <v>478.5</v>
      </c>
      <c r="G178" s="142"/>
      <c r="H178" s="142">
        <v>442</v>
      </c>
      <c r="I178" s="143">
        <v>613</v>
      </c>
      <c r="J178" s="144" t="s">
        <v>716</v>
      </c>
      <c r="K178" s="145">
        <f>H178-F178</f>
        <v>-36.5</v>
      </c>
      <c r="L178" s="146">
        <f>K178/F178</f>
        <v>-7.6280041797283177E-2</v>
      </c>
      <c r="M178" s="142" t="s">
        <v>556</v>
      </c>
      <c r="N178" s="139">
        <v>43762</v>
      </c>
      <c r="O178" s="54"/>
      <c r="P178" s="54"/>
      <c r="Q178" s="197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8">
        <v>112</v>
      </c>
      <c r="B179" s="139">
        <v>43194</v>
      </c>
      <c r="C179" s="139"/>
      <c r="D179" s="140" t="s">
        <v>717</v>
      </c>
      <c r="E179" s="141" t="s">
        <v>544</v>
      </c>
      <c r="F179" s="142">
        <f>141.5-7.3</f>
        <v>134.19999999999999</v>
      </c>
      <c r="G179" s="142"/>
      <c r="H179" s="143">
        <v>77</v>
      </c>
      <c r="I179" s="143">
        <v>180</v>
      </c>
      <c r="J179" s="144" t="s">
        <v>718</v>
      </c>
      <c r="K179" s="145">
        <f>H179-F179</f>
        <v>-57.199999999999989</v>
      </c>
      <c r="L179" s="146">
        <f>K179/F179</f>
        <v>-0.42622950819672129</v>
      </c>
      <c r="M179" s="142" t="s">
        <v>556</v>
      </c>
      <c r="N179" s="139">
        <v>43522</v>
      </c>
      <c r="O179" s="54"/>
      <c r="P179" s="54"/>
      <c r="Q179" s="197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8">
        <v>113</v>
      </c>
      <c r="B180" s="139">
        <v>43209</v>
      </c>
      <c r="C180" s="139"/>
      <c r="D180" s="140" t="s">
        <v>719</v>
      </c>
      <c r="E180" s="141" t="s">
        <v>544</v>
      </c>
      <c r="F180" s="142">
        <v>430</v>
      </c>
      <c r="G180" s="142"/>
      <c r="H180" s="143">
        <v>220</v>
      </c>
      <c r="I180" s="143">
        <v>537</v>
      </c>
      <c r="J180" s="144" t="s">
        <v>720</v>
      </c>
      <c r="K180" s="145">
        <f>H180-F180</f>
        <v>-210</v>
      </c>
      <c r="L180" s="146">
        <f>K180/F180</f>
        <v>-0.48837209302325579</v>
      </c>
      <c r="M180" s="142" t="s">
        <v>556</v>
      </c>
      <c r="N180" s="139">
        <v>43252</v>
      </c>
      <c r="O180" s="54"/>
      <c r="P180" s="54"/>
      <c r="Q180" s="197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9">
        <v>114</v>
      </c>
      <c r="B181" s="160">
        <v>43220</v>
      </c>
      <c r="C181" s="160"/>
      <c r="D181" s="161" t="s">
        <v>721</v>
      </c>
      <c r="E181" s="162" t="s">
        <v>544</v>
      </c>
      <c r="F181" s="162">
        <v>153.5</v>
      </c>
      <c r="G181" s="162"/>
      <c r="H181" s="162">
        <v>196</v>
      </c>
      <c r="I181" s="164">
        <v>196</v>
      </c>
      <c r="J181" s="134" t="s">
        <v>722</v>
      </c>
      <c r="K181" s="135">
        <f>H181-F181</f>
        <v>42.5</v>
      </c>
      <c r="L181" s="136">
        <f>K181/F181</f>
        <v>0.27687296416938112</v>
      </c>
      <c r="M181" s="131" t="s">
        <v>546</v>
      </c>
      <c r="N181" s="137">
        <v>43605</v>
      </c>
      <c r="O181" s="54"/>
      <c r="P181" s="54"/>
      <c r="Q181" s="197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8">
        <v>115</v>
      </c>
      <c r="B182" s="139">
        <v>43306</v>
      </c>
      <c r="C182" s="139"/>
      <c r="D182" s="140" t="s">
        <v>690</v>
      </c>
      <c r="E182" s="141" t="s">
        <v>544</v>
      </c>
      <c r="F182" s="142">
        <v>27.5</v>
      </c>
      <c r="G182" s="142"/>
      <c r="H182" s="143">
        <v>13.1</v>
      </c>
      <c r="I182" s="143">
        <v>60</v>
      </c>
      <c r="J182" s="144" t="s">
        <v>723</v>
      </c>
      <c r="K182" s="145">
        <v>-14.4</v>
      </c>
      <c r="L182" s="146">
        <v>-0.52363636363636401</v>
      </c>
      <c r="M182" s="142" t="s">
        <v>556</v>
      </c>
      <c r="N182" s="139">
        <v>43138</v>
      </c>
      <c r="O182" s="54"/>
      <c r="P182" s="54"/>
      <c r="Q182" s="197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8">
        <v>116</v>
      </c>
      <c r="B183" s="169">
        <v>43318</v>
      </c>
      <c r="C183" s="169"/>
      <c r="D183" s="147" t="s">
        <v>724</v>
      </c>
      <c r="E183" s="142" t="s">
        <v>544</v>
      </c>
      <c r="F183" s="142">
        <v>148.5</v>
      </c>
      <c r="G183" s="142"/>
      <c r="H183" s="142">
        <v>102</v>
      </c>
      <c r="I183" s="143">
        <v>182</v>
      </c>
      <c r="J183" s="144" t="s">
        <v>725</v>
      </c>
      <c r="K183" s="145">
        <f>H183-F183</f>
        <v>-46.5</v>
      </c>
      <c r="L183" s="146">
        <f>K183/F183</f>
        <v>-0.31313131313131315</v>
      </c>
      <c r="M183" s="142" t="s">
        <v>556</v>
      </c>
      <c r="N183" s="139">
        <v>43661</v>
      </c>
      <c r="O183" s="54"/>
      <c r="P183" s="54"/>
      <c r="Q183" s="197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8">
        <v>117</v>
      </c>
      <c r="B184" s="129">
        <v>43335</v>
      </c>
      <c r="C184" s="129"/>
      <c r="D184" s="130" t="s">
        <v>726</v>
      </c>
      <c r="E184" s="131" t="s">
        <v>544</v>
      </c>
      <c r="F184" s="162">
        <v>285</v>
      </c>
      <c r="G184" s="131"/>
      <c r="H184" s="131">
        <v>355</v>
      </c>
      <c r="I184" s="133">
        <v>364</v>
      </c>
      <c r="J184" s="134" t="s">
        <v>727</v>
      </c>
      <c r="K184" s="135">
        <v>70</v>
      </c>
      <c r="L184" s="136">
        <v>0.24561403508771901</v>
      </c>
      <c r="M184" s="131" t="s">
        <v>546</v>
      </c>
      <c r="N184" s="137">
        <v>43455</v>
      </c>
      <c r="O184" s="54"/>
      <c r="P184" s="54"/>
      <c r="Q184" s="197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8">
        <v>118</v>
      </c>
      <c r="B185" s="129">
        <v>43341</v>
      </c>
      <c r="C185" s="129"/>
      <c r="D185" s="130" t="s">
        <v>382</v>
      </c>
      <c r="E185" s="131" t="s">
        <v>544</v>
      </c>
      <c r="F185" s="162">
        <v>525</v>
      </c>
      <c r="G185" s="131"/>
      <c r="H185" s="131">
        <v>585</v>
      </c>
      <c r="I185" s="133">
        <v>635</v>
      </c>
      <c r="J185" s="134" t="s">
        <v>728</v>
      </c>
      <c r="K185" s="135">
        <f t="shared" ref="K185:K216" si="36">H185-F185</f>
        <v>60</v>
      </c>
      <c r="L185" s="136">
        <f t="shared" ref="L185:L216" si="37">K185/F185</f>
        <v>0.11428571428571428</v>
      </c>
      <c r="M185" s="131" t="s">
        <v>546</v>
      </c>
      <c r="N185" s="137">
        <v>43662</v>
      </c>
      <c r="O185" s="54"/>
      <c r="P185" s="54"/>
      <c r="Q185" s="197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8">
        <v>119</v>
      </c>
      <c r="B186" s="129">
        <v>43395</v>
      </c>
      <c r="C186" s="129"/>
      <c r="D186" s="130" t="s">
        <v>373</v>
      </c>
      <c r="E186" s="131" t="s">
        <v>544</v>
      </c>
      <c r="F186" s="162">
        <v>475</v>
      </c>
      <c r="G186" s="131"/>
      <c r="H186" s="131">
        <v>574</v>
      </c>
      <c r="I186" s="133">
        <v>570</v>
      </c>
      <c r="J186" s="134" t="s">
        <v>630</v>
      </c>
      <c r="K186" s="135">
        <f t="shared" si="36"/>
        <v>99</v>
      </c>
      <c r="L186" s="136">
        <f t="shared" si="37"/>
        <v>0.20842105263157895</v>
      </c>
      <c r="M186" s="131" t="s">
        <v>546</v>
      </c>
      <c r="N186" s="137">
        <v>43403</v>
      </c>
      <c r="O186" s="54"/>
      <c r="P186" s="54"/>
      <c r="Q186" s="197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59">
        <v>120</v>
      </c>
      <c r="B187" s="160">
        <v>43397</v>
      </c>
      <c r="C187" s="160"/>
      <c r="D187" s="161" t="s">
        <v>729</v>
      </c>
      <c r="E187" s="162" t="s">
        <v>544</v>
      </c>
      <c r="F187" s="162">
        <v>707.5</v>
      </c>
      <c r="G187" s="162"/>
      <c r="H187" s="162">
        <v>872</v>
      </c>
      <c r="I187" s="164">
        <v>872</v>
      </c>
      <c r="J187" s="165" t="s">
        <v>630</v>
      </c>
      <c r="K187" s="135">
        <f t="shared" si="36"/>
        <v>164.5</v>
      </c>
      <c r="L187" s="166">
        <f t="shared" si="37"/>
        <v>0.23250883392226149</v>
      </c>
      <c r="M187" s="162" t="s">
        <v>546</v>
      </c>
      <c r="N187" s="167">
        <v>43482</v>
      </c>
      <c r="O187" s="54"/>
      <c r="P187" s="54"/>
      <c r="Q187" s="197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9">
        <v>121</v>
      </c>
      <c r="B188" s="160">
        <v>43398</v>
      </c>
      <c r="C188" s="160"/>
      <c r="D188" s="161" t="s">
        <v>730</v>
      </c>
      <c r="E188" s="162" t="s">
        <v>544</v>
      </c>
      <c r="F188" s="162">
        <v>162</v>
      </c>
      <c r="G188" s="162"/>
      <c r="H188" s="162">
        <v>204</v>
      </c>
      <c r="I188" s="164">
        <v>209</v>
      </c>
      <c r="J188" s="165" t="s">
        <v>731</v>
      </c>
      <c r="K188" s="135">
        <f t="shared" si="36"/>
        <v>42</v>
      </c>
      <c r="L188" s="166">
        <f t="shared" si="37"/>
        <v>0.25925925925925924</v>
      </c>
      <c r="M188" s="162" t="s">
        <v>546</v>
      </c>
      <c r="N188" s="167">
        <v>43539</v>
      </c>
      <c r="O188" s="54"/>
      <c r="P188" s="54"/>
      <c r="Q188" s="197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9">
        <v>122</v>
      </c>
      <c r="B189" s="160">
        <v>43399</v>
      </c>
      <c r="C189" s="160"/>
      <c r="D189" s="161" t="s">
        <v>458</v>
      </c>
      <c r="E189" s="162" t="s">
        <v>544</v>
      </c>
      <c r="F189" s="162">
        <v>240</v>
      </c>
      <c r="G189" s="162"/>
      <c r="H189" s="162">
        <v>297</v>
      </c>
      <c r="I189" s="164">
        <v>297</v>
      </c>
      <c r="J189" s="165" t="s">
        <v>630</v>
      </c>
      <c r="K189" s="171">
        <f t="shared" si="36"/>
        <v>57</v>
      </c>
      <c r="L189" s="166">
        <f t="shared" si="37"/>
        <v>0.23749999999999999</v>
      </c>
      <c r="M189" s="162" t="s">
        <v>546</v>
      </c>
      <c r="N189" s="167">
        <v>43417</v>
      </c>
      <c r="O189" s="54"/>
      <c r="P189" s="54"/>
      <c r="Q189" s="197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8">
        <v>123</v>
      </c>
      <c r="B190" s="129">
        <v>43439</v>
      </c>
      <c r="C190" s="129"/>
      <c r="D190" s="130" t="s">
        <v>732</v>
      </c>
      <c r="E190" s="131" t="s">
        <v>544</v>
      </c>
      <c r="F190" s="131">
        <v>202.5</v>
      </c>
      <c r="G190" s="131"/>
      <c r="H190" s="131">
        <v>255</v>
      </c>
      <c r="I190" s="133">
        <v>252</v>
      </c>
      <c r="J190" s="134" t="s">
        <v>630</v>
      </c>
      <c r="K190" s="135">
        <f t="shared" si="36"/>
        <v>52.5</v>
      </c>
      <c r="L190" s="136">
        <f t="shared" si="37"/>
        <v>0.25925925925925924</v>
      </c>
      <c r="M190" s="131" t="s">
        <v>546</v>
      </c>
      <c r="N190" s="137">
        <v>43542</v>
      </c>
      <c r="O190" s="54"/>
      <c r="P190" s="54"/>
      <c r="Q190" s="197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9">
        <v>124</v>
      </c>
      <c r="B191" s="160">
        <v>43465</v>
      </c>
      <c r="C191" s="129"/>
      <c r="D191" s="161" t="s">
        <v>155</v>
      </c>
      <c r="E191" s="162" t="s">
        <v>544</v>
      </c>
      <c r="F191" s="162">
        <v>710</v>
      </c>
      <c r="G191" s="162"/>
      <c r="H191" s="162">
        <v>866</v>
      </c>
      <c r="I191" s="164">
        <v>866</v>
      </c>
      <c r="J191" s="165" t="s">
        <v>630</v>
      </c>
      <c r="K191" s="135">
        <f t="shared" si="36"/>
        <v>156</v>
      </c>
      <c r="L191" s="136">
        <f t="shared" si="37"/>
        <v>0.21971830985915494</v>
      </c>
      <c r="M191" s="131" t="s">
        <v>546</v>
      </c>
      <c r="N191" s="137">
        <v>43553</v>
      </c>
      <c r="O191" s="54"/>
      <c r="P191" s="54"/>
      <c r="Q191" s="197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9">
        <v>125</v>
      </c>
      <c r="B192" s="160">
        <v>43522</v>
      </c>
      <c r="C192" s="160"/>
      <c r="D192" s="161" t="s">
        <v>169</v>
      </c>
      <c r="E192" s="162" t="s">
        <v>544</v>
      </c>
      <c r="F192" s="162">
        <v>337.25</v>
      </c>
      <c r="G192" s="162"/>
      <c r="H192" s="162">
        <v>398.5</v>
      </c>
      <c r="I192" s="164">
        <v>411</v>
      </c>
      <c r="J192" s="134" t="s">
        <v>733</v>
      </c>
      <c r="K192" s="135">
        <f t="shared" si="36"/>
        <v>61.25</v>
      </c>
      <c r="L192" s="136">
        <f t="shared" si="37"/>
        <v>0.1816160118606375</v>
      </c>
      <c r="M192" s="131" t="s">
        <v>546</v>
      </c>
      <c r="N192" s="137">
        <v>43760</v>
      </c>
      <c r="O192" s="54"/>
      <c r="P192" s="54"/>
      <c r="Q192" s="197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72">
        <v>126</v>
      </c>
      <c r="B193" s="173">
        <v>43559</v>
      </c>
      <c r="C193" s="173"/>
      <c r="D193" s="174" t="s">
        <v>734</v>
      </c>
      <c r="E193" s="175" t="s">
        <v>544</v>
      </c>
      <c r="F193" s="175">
        <v>130</v>
      </c>
      <c r="G193" s="175"/>
      <c r="H193" s="175">
        <v>65</v>
      </c>
      <c r="I193" s="176">
        <v>158</v>
      </c>
      <c r="J193" s="144" t="s">
        <v>735</v>
      </c>
      <c r="K193" s="145">
        <f t="shared" si="36"/>
        <v>-65</v>
      </c>
      <c r="L193" s="146">
        <f t="shared" si="37"/>
        <v>-0.5</v>
      </c>
      <c r="M193" s="142" t="s">
        <v>556</v>
      </c>
      <c r="N193" s="139">
        <v>43726</v>
      </c>
      <c r="O193" s="54"/>
      <c r="P193" s="54"/>
      <c r="Q193" s="197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9">
        <v>127</v>
      </c>
      <c r="B194" s="160">
        <v>43017</v>
      </c>
      <c r="C194" s="160"/>
      <c r="D194" s="161" t="s">
        <v>204</v>
      </c>
      <c r="E194" s="162" t="s">
        <v>544</v>
      </c>
      <c r="F194" s="162">
        <v>141.5</v>
      </c>
      <c r="G194" s="162"/>
      <c r="H194" s="162">
        <v>183.5</v>
      </c>
      <c r="I194" s="164">
        <v>210</v>
      </c>
      <c r="J194" s="134" t="s">
        <v>731</v>
      </c>
      <c r="K194" s="135">
        <f t="shared" si="36"/>
        <v>42</v>
      </c>
      <c r="L194" s="136">
        <f t="shared" si="37"/>
        <v>0.29681978798586572</v>
      </c>
      <c r="M194" s="131" t="s">
        <v>546</v>
      </c>
      <c r="N194" s="137">
        <v>43042</v>
      </c>
      <c r="O194" s="54"/>
      <c r="P194" s="54"/>
      <c r="Q194" s="197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72">
        <v>128</v>
      </c>
      <c r="B195" s="173">
        <v>43074</v>
      </c>
      <c r="C195" s="173"/>
      <c r="D195" s="174" t="s">
        <v>736</v>
      </c>
      <c r="E195" s="175" t="s">
        <v>544</v>
      </c>
      <c r="F195" s="170">
        <v>172</v>
      </c>
      <c r="G195" s="175"/>
      <c r="H195" s="175">
        <v>155.25</v>
      </c>
      <c r="I195" s="176">
        <v>230</v>
      </c>
      <c r="J195" s="144" t="s">
        <v>737</v>
      </c>
      <c r="K195" s="145">
        <f t="shared" si="36"/>
        <v>-16.75</v>
      </c>
      <c r="L195" s="146">
        <f t="shared" si="37"/>
        <v>-9.7383720930232565E-2</v>
      </c>
      <c r="M195" s="142" t="s">
        <v>556</v>
      </c>
      <c r="N195" s="139">
        <v>43787</v>
      </c>
      <c r="O195" s="54"/>
      <c r="P195" s="54"/>
      <c r="Q195" s="197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9">
        <v>129</v>
      </c>
      <c r="B196" s="160">
        <v>43398</v>
      </c>
      <c r="C196" s="160"/>
      <c r="D196" s="161" t="s">
        <v>117</v>
      </c>
      <c r="E196" s="162" t="s">
        <v>544</v>
      </c>
      <c r="F196" s="162">
        <v>698.5</v>
      </c>
      <c r="G196" s="162"/>
      <c r="H196" s="162">
        <v>890</v>
      </c>
      <c r="I196" s="164">
        <v>890</v>
      </c>
      <c r="J196" s="134" t="s">
        <v>738</v>
      </c>
      <c r="K196" s="135">
        <f t="shared" si="36"/>
        <v>191.5</v>
      </c>
      <c r="L196" s="136">
        <f t="shared" si="37"/>
        <v>0.27415891195418757</v>
      </c>
      <c r="M196" s="131" t="s">
        <v>546</v>
      </c>
      <c r="N196" s="137">
        <v>44328</v>
      </c>
      <c r="O196" s="54"/>
      <c r="P196" s="54"/>
      <c r="Q196" s="197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9">
        <v>130</v>
      </c>
      <c r="B197" s="160">
        <v>42877</v>
      </c>
      <c r="C197" s="160"/>
      <c r="D197" s="161" t="s">
        <v>739</v>
      </c>
      <c r="E197" s="162" t="s">
        <v>544</v>
      </c>
      <c r="F197" s="162">
        <v>127.6</v>
      </c>
      <c r="G197" s="162"/>
      <c r="H197" s="162">
        <v>138</v>
      </c>
      <c r="I197" s="164">
        <v>190</v>
      </c>
      <c r="J197" s="134" t="s">
        <v>740</v>
      </c>
      <c r="K197" s="135">
        <f t="shared" si="36"/>
        <v>10.400000000000006</v>
      </c>
      <c r="L197" s="136">
        <f t="shared" si="37"/>
        <v>8.1504702194357417E-2</v>
      </c>
      <c r="M197" s="131" t="s">
        <v>546</v>
      </c>
      <c r="N197" s="137">
        <v>43774</v>
      </c>
      <c r="O197" s="54"/>
      <c r="P197" s="54"/>
      <c r="Q197" s="197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9">
        <v>131</v>
      </c>
      <c r="B198" s="160">
        <v>43158</v>
      </c>
      <c r="C198" s="160"/>
      <c r="D198" s="161" t="s">
        <v>741</v>
      </c>
      <c r="E198" s="162" t="s">
        <v>544</v>
      </c>
      <c r="F198" s="162">
        <v>317</v>
      </c>
      <c r="G198" s="162"/>
      <c r="H198" s="162">
        <v>382.5</v>
      </c>
      <c r="I198" s="164">
        <v>398</v>
      </c>
      <c r="J198" s="134" t="s">
        <v>742</v>
      </c>
      <c r="K198" s="135">
        <f t="shared" si="36"/>
        <v>65.5</v>
      </c>
      <c r="L198" s="136">
        <f t="shared" si="37"/>
        <v>0.20662460567823343</v>
      </c>
      <c r="M198" s="131" t="s">
        <v>546</v>
      </c>
      <c r="N198" s="137">
        <v>44238</v>
      </c>
      <c r="O198" s="54"/>
      <c r="P198" s="54"/>
      <c r="Q198" s="197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2">
        <v>132</v>
      </c>
      <c r="B199" s="173">
        <v>43164</v>
      </c>
      <c r="C199" s="173"/>
      <c r="D199" s="174" t="s">
        <v>161</v>
      </c>
      <c r="E199" s="175" t="s">
        <v>544</v>
      </c>
      <c r="F199" s="170">
        <f>510-14.4</f>
        <v>495.6</v>
      </c>
      <c r="G199" s="175"/>
      <c r="H199" s="175">
        <v>350</v>
      </c>
      <c r="I199" s="176">
        <v>672</v>
      </c>
      <c r="J199" s="144" t="s">
        <v>743</v>
      </c>
      <c r="K199" s="145">
        <f t="shared" si="36"/>
        <v>-145.60000000000002</v>
      </c>
      <c r="L199" s="146">
        <f t="shared" si="37"/>
        <v>-0.29378531073446329</v>
      </c>
      <c r="M199" s="142" t="s">
        <v>556</v>
      </c>
      <c r="N199" s="139">
        <v>43887</v>
      </c>
      <c r="O199" s="54"/>
      <c r="P199" s="54"/>
      <c r="Q199" s="197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72">
        <v>133</v>
      </c>
      <c r="B200" s="173">
        <v>43237</v>
      </c>
      <c r="C200" s="173"/>
      <c r="D200" s="174" t="s">
        <v>744</v>
      </c>
      <c r="E200" s="175" t="s">
        <v>544</v>
      </c>
      <c r="F200" s="170">
        <v>230.3</v>
      </c>
      <c r="G200" s="175"/>
      <c r="H200" s="175">
        <v>102.5</v>
      </c>
      <c r="I200" s="176">
        <v>348</v>
      </c>
      <c r="J200" s="144" t="s">
        <v>745</v>
      </c>
      <c r="K200" s="145">
        <f t="shared" si="36"/>
        <v>-127.80000000000001</v>
      </c>
      <c r="L200" s="146">
        <f t="shared" si="37"/>
        <v>-0.55492835432045162</v>
      </c>
      <c r="M200" s="142" t="s">
        <v>556</v>
      </c>
      <c r="N200" s="139">
        <v>43896</v>
      </c>
      <c r="O200" s="54"/>
      <c r="P200" s="54"/>
      <c r="Q200" s="197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9">
        <v>134</v>
      </c>
      <c r="B201" s="160">
        <v>43258</v>
      </c>
      <c r="C201" s="160"/>
      <c r="D201" s="161" t="s">
        <v>421</v>
      </c>
      <c r="E201" s="162" t="s">
        <v>544</v>
      </c>
      <c r="F201" s="162">
        <f>342.5-5.1</f>
        <v>337.4</v>
      </c>
      <c r="G201" s="162"/>
      <c r="H201" s="162">
        <v>412.5</v>
      </c>
      <c r="I201" s="164">
        <v>439</v>
      </c>
      <c r="J201" s="134" t="s">
        <v>746</v>
      </c>
      <c r="K201" s="135">
        <f t="shared" si="36"/>
        <v>75.100000000000023</v>
      </c>
      <c r="L201" s="136">
        <f t="shared" si="37"/>
        <v>0.22258446947243635</v>
      </c>
      <c r="M201" s="131" t="s">
        <v>546</v>
      </c>
      <c r="N201" s="137">
        <v>44230</v>
      </c>
      <c r="O201" s="54"/>
      <c r="P201" s="54"/>
      <c r="Q201" s="197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3">
        <v>135</v>
      </c>
      <c r="B202" s="152">
        <v>43285</v>
      </c>
      <c r="C202" s="152"/>
      <c r="D202" s="153" t="s">
        <v>56</v>
      </c>
      <c r="E202" s="154" t="s">
        <v>544</v>
      </c>
      <c r="F202" s="154">
        <f>127.5-5.53</f>
        <v>121.97</v>
      </c>
      <c r="G202" s="155"/>
      <c r="H202" s="155">
        <v>122.5</v>
      </c>
      <c r="I202" s="155">
        <v>170</v>
      </c>
      <c r="J202" s="156" t="s">
        <v>747</v>
      </c>
      <c r="K202" s="157">
        <f t="shared" si="36"/>
        <v>0.53000000000000114</v>
      </c>
      <c r="L202" s="158">
        <f t="shared" si="37"/>
        <v>4.3453308190538747E-3</v>
      </c>
      <c r="M202" s="154" t="s">
        <v>563</v>
      </c>
      <c r="N202" s="152">
        <v>44431</v>
      </c>
      <c r="O202" s="54"/>
      <c r="P202" s="54"/>
      <c r="Q202" s="197"/>
      <c r="R202" s="37" t="s">
        <v>846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72">
        <v>136</v>
      </c>
      <c r="B203" s="173">
        <v>43294</v>
      </c>
      <c r="C203" s="173"/>
      <c r="D203" s="174" t="s">
        <v>748</v>
      </c>
      <c r="E203" s="175" t="s">
        <v>544</v>
      </c>
      <c r="F203" s="170">
        <v>46.5</v>
      </c>
      <c r="G203" s="175"/>
      <c r="H203" s="175">
        <v>17</v>
      </c>
      <c r="I203" s="176">
        <v>59</v>
      </c>
      <c r="J203" s="144" t="s">
        <v>749</v>
      </c>
      <c r="K203" s="145">
        <f t="shared" si="36"/>
        <v>-29.5</v>
      </c>
      <c r="L203" s="146">
        <f t="shared" si="37"/>
        <v>-0.63440860215053763</v>
      </c>
      <c r="M203" s="142" t="s">
        <v>556</v>
      </c>
      <c r="N203" s="139">
        <v>43887</v>
      </c>
      <c r="O203" s="54"/>
      <c r="P203" s="54"/>
      <c r="Q203" s="197"/>
      <c r="R203" s="37" t="s">
        <v>846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9">
        <v>137</v>
      </c>
      <c r="B204" s="160">
        <v>43396</v>
      </c>
      <c r="C204" s="160"/>
      <c r="D204" s="161" t="s">
        <v>405</v>
      </c>
      <c r="E204" s="162" t="s">
        <v>544</v>
      </c>
      <c r="F204" s="162">
        <v>156.5</v>
      </c>
      <c r="G204" s="162"/>
      <c r="H204" s="162">
        <v>207.5</v>
      </c>
      <c r="I204" s="164">
        <v>191</v>
      </c>
      <c r="J204" s="134" t="s">
        <v>630</v>
      </c>
      <c r="K204" s="135">
        <f t="shared" si="36"/>
        <v>51</v>
      </c>
      <c r="L204" s="136">
        <f t="shared" si="37"/>
        <v>0.32587859424920129</v>
      </c>
      <c r="M204" s="131" t="s">
        <v>546</v>
      </c>
      <c r="N204" s="137">
        <v>44369</v>
      </c>
      <c r="O204" s="54"/>
      <c r="P204" s="54"/>
      <c r="Q204" s="197"/>
      <c r="R204" s="37" t="s">
        <v>846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9">
        <v>138</v>
      </c>
      <c r="B205" s="160">
        <v>43439</v>
      </c>
      <c r="C205" s="160"/>
      <c r="D205" s="161" t="s">
        <v>336</v>
      </c>
      <c r="E205" s="162" t="s">
        <v>544</v>
      </c>
      <c r="F205" s="162">
        <v>259.5</v>
      </c>
      <c r="G205" s="162"/>
      <c r="H205" s="162">
        <v>320</v>
      </c>
      <c r="I205" s="164">
        <v>320</v>
      </c>
      <c r="J205" s="134" t="s">
        <v>630</v>
      </c>
      <c r="K205" s="135">
        <f t="shared" si="36"/>
        <v>60.5</v>
      </c>
      <c r="L205" s="136">
        <f t="shared" si="37"/>
        <v>0.23314065510597304</v>
      </c>
      <c r="M205" s="131" t="s">
        <v>546</v>
      </c>
      <c r="N205" s="137">
        <v>44323</v>
      </c>
      <c r="O205" s="54"/>
      <c r="P205" s="54"/>
      <c r="Q205" s="197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72">
        <v>139</v>
      </c>
      <c r="B206" s="173">
        <v>43439</v>
      </c>
      <c r="C206" s="173"/>
      <c r="D206" s="174" t="s">
        <v>750</v>
      </c>
      <c r="E206" s="175" t="s">
        <v>544</v>
      </c>
      <c r="F206" s="175">
        <v>715</v>
      </c>
      <c r="G206" s="175"/>
      <c r="H206" s="175">
        <v>445</v>
      </c>
      <c r="I206" s="176">
        <v>840</v>
      </c>
      <c r="J206" s="144" t="s">
        <v>751</v>
      </c>
      <c r="K206" s="145">
        <f t="shared" si="36"/>
        <v>-270</v>
      </c>
      <c r="L206" s="146">
        <f t="shared" si="37"/>
        <v>-0.3776223776223776</v>
      </c>
      <c r="M206" s="142" t="s">
        <v>556</v>
      </c>
      <c r="N206" s="139">
        <v>43800</v>
      </c>
      <c r="O206" s="54"/>
      <c r="P206" s="54"/>
      <c r="Q206" s="197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9">
        <v>140</v>
      </c>
      <c r="B207" s="160">
        <v>43469</v>
      </c>
      <c r="C207" s="160"/>
      <c r="D207" s="161" t="s">
        <v>175</v>
      </c>
      <c r="E207" s="162" t="s">
        <v>544</v>
      </c>
      <c r="F207" s="162">
        <v>875</v>
      </c>
      <c r="G207" s="162"/>
      <c r="H207" s="162">
        <v>1165</v>
      </c>
      <c r="I207" s="164">
        <v>1185</v>
      </c>
      <c r="J207" s="134" t="s">
        <v>752</v>
      </c>
      <c r="K207" s="135">
        <f t="shared" si="36"/>
        <v>290</v>
      </c>
      <c r="L207" s="136">
        <f t="shared" si="37"/>
        <v>0.33142857142857141</v>
      </c>
      <c r="M207" s="131" t="s">
        <v>546</v>
      </c>
      <c r="N207" s="137">
        <v>43847</v>
      </c>
      <c r="O207" s="54"/>
      <c r="P207" s="54"/>
      <c r="Q207" s="197"/>
      <c r="R207" s="37" t="s">
        <v>845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9">
        <v>141</v>
      </c>
      <c r="B208" s="160">
        <v>43559</v>
      </c>
      <c r="C208" s="160"/>
      <c r="D208" s="161" t="s">
        <v>354</v>
      </c>
      <c r="E208" s="162" t="s">
        <v>544</v>
      </c>
      <c r="F208" s="162">
        <f>387-14.63</f>
        <v>372.37</v>
      </c>
      <c r="G208" s="162"/>
      <c r="H208" s="162">
        <v>490</v>
      </c>
      <c r="I208" s="164">
        <v>490</v>
      </c>
      <c r="J208" s="134" t="s">
        <v>630</v>
      </c>
      <c r="K208" s="135">
        <f t="shared" si="36"/>
        <v>117.63</v>
      </c>
      <c r="L208" s="136">
        <f t="shared" si="37"/>
        <v>0.31589548030185027</v>
      </c>
      <c r="M208" s="131" t="s">
        <v>546</v>
      </c>
      <c r="N208" s="137">
        <v>43850</v>
      </c>
      <c r="O208" s="54"/>
      <c r="P208" s="54"/>
      <c r="Q208" s="197"/>
      <c r="R208" s="37" t="s">
        <v>846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72">
        <v>142</v>
      </c>
      <c r="B209" s="173">
        <v>43578</v>
      </c>
      <c r="C209" s="173"/>
      <c r="D209" s="174" t="s">
        <v>753</v>
      </c>
      <c r="E209" s="175" t="s">
        <v>555</v>
      </c>
      <c r="F209" s="175">
        <v>220</v>
      </c>
      <c r="G209" s="175"/>
      <c r="H209" s="175">
        <v>127.5</v>
      </c>
      <c r="I209" s="176">
        <v>284</v>
      </c>
      <c r="J209" s="144" t="s">
        <v>754</v>
      </c>
      <c r="K209" s="145">
        <f t="shared" si="36"/>
        <v>-92.5</v>
      </c>
      <c r="L209" s="146">
        <f t="shared" si="37"/>
        <v>-0.42045454545454547</v>
      </c>
      <c r="M209" s="142" t="s">
        <v>556</v>
      </c>
      <c r="N209" s="139">
        <v>43896</v>
      </c>
      <c r="O209" s="54"/>
      <c r="P209" s="54"/>
      <c r="Q209" s="197"/>
      <c r="R209" s="37" t="s">
        <v>845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9">
        <v>143</v>
      </c>
      <c r="B210" s="160">
        <v>43622</v>
      </c>
      <c r="C210" s="160"/>
      <c r="D210" s="161" t="s">
        <v>459</v>
      </c>
      <c r="E210" s="162" t="s">
        <v>555</v>
      </c>
      <c r="F210" s="162">
        <v>332.8</v>
      </c>
      <c r="G210" s="162"/>
      <c r="H210" s="162">
        <v>405</v>
      </c>
      <c r="I210" s="164">
        <v>419</v>
      </c>
      <c r="J210" s="134" t="s">
        <v>755</v>
      </c>
      <c r="K210" s="135">
        <f t="shared" si="36"/>
        <v>72.199999999999989</v>
      </c>
      <c r="L210" s="136">
        <f t="shared" si="37"/>
        <v>0.21694711538461534</v>
      </c>
      <c r="M210" s="131" t="s">
        <v>546</v>
      </c>
      <c r="N210" s="137">
        <v>43860</v>
      </c>
      <c r="O210" s="54"/>
      <c r="P210" s="54"/>
      <c r="Q210" s="197"/>
      <c r="R210" s="37" t="s">
        <v>845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3">
        <v>144</v>
      </c>
      <c r="B211" s="152">
        <v>43641</v>
      </c>
      <c r="C211" s="152"/>
      <c r="D211" s="153" t="s">
        <v>167</v>
      </c>
      <c r="E211" s="154" t="s">
        <v>544</v>
      </c>
      <c r="F211" s="154">
        <v>386</v>
      </c>
      <c r="G211" s="155"/>
      <c r="H211" s="155">
        <v>395</v>
      </c>
      <c r="I211" s="155">
        <v>452</v>
      </c>
      <c r="J211" s="156" t="s">
        <v>756</v>
      </c>
      <c r="K211" s="157">
        <f t="shared" si="36"/>
        <v>9</v>
      </c>
      <c r="L211" s="158">
        <f t="shared" si="37"/>
        <v>2.3316062176165803E-2</v>
      </c>
      <c r="M211" s="154" t="s">
        <v>563</v>
      </c>
      <c r="N211" s="152">
        <v>43868</v>
      </c>
      <c r="O211" s="54"/>
      <c r="P211" s="54"/>
      <c r="Q211" s="197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3">
        <v>145</v>
      </c>
      <c r="B212" s="152">
        <v>43707</v>
      </c>
      <c r="C212" s="152"/>
      <c r="D212" s="153" t="s">
        <v>142</v>
      </c>
      <c r="E212" s="154" t="s">
        <v>544</v>
      </c>
      <c r="F212" s="154">
        <v>137.5</v>
      </c>
      <c r="G212" s="155"/>
      <c r="H212" s="155">
        <v>138.5</v>
      </c>
      <c r="I212" s="155">
        <v>190</v>
      </c>
      <c r="J212" s="156" t="s">
        <v>757</v>
      </c>
      <c r="K212" s="157">
        <f t="shared" si="36"/>
        <v>1</v>
      </c>
      <c r="L212" s="158">
        <f t="shared" si="37"/>
        <v>7.2727272727272727E-3</v>
      </c>
      <c r="M212" s="154" t="s">
        <v>563</v>
      </c>
      <c r="N212" s="152">
        <v>44432</v>
      </c>
      <c r="O212" s="54"/>
      <c r="P212" s="54"/>
      <c r="Q212" s="197"/>
      <c r="R212" s="37" t="s">
        <v>846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9">
        <v>146</v>
      </c>
      <c r="B213" s="160">
        <v>43731</v>
      </c>
      <c r="C213" s="160"/>
      <c r="D213" s="161" t="s">
        <v>414</v>
      </c>
      <c r="E213" s="162" t="s">
        <v>544</v>
      </c>
      <c r="F213" s="162">
        <v>235</v>
      </c>
      <c r="G213" s="162"/>
      <c r="H213" s="162">
        <v>295</v>
      </c>
      <c r="I213" s="164">
        <v>296</v>
      </c>
      <c r="J213" s="134" t="s">
        <v>758</v>
      </c>
      <c r="K213" s="135">
        <f t="shared" si="36"/>
        <v>60</v>
      </c>
      <c r="L213" s="136">
        <f t="shared" si="37"/>
        <v>0.25531914893617019</v>
      </c>
      <c r="M213" s="131" t="s">
        <v>546</v>
      </c>
      <c r="N213" s="137">
        <v>43844</v>
      </c>
      <c r="O213" s="54"/>
      <c r="P213" s="54"/>
      <c r="Q213" s="197"/>
      <c r="R213" s="37" t="s">
        <v>845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9">
        <v>147</v>
      </c>
      <c r="B214" s="160">
        <v>43752</v>
      </c>
      <c r="C214" s="160"/>
      <c r="D214" s="161" t="s">
        <v>759</v>
      </c>
      <c r="E214" s="162" t="s">
        <v>544</v>
      </c>
      <c r="F214" s="162">
        <v>277.5</v>
      </c>
      <c r="G214" s="162"/>
      <c r="H214" s="162">
        <v>333</v>
      </c>
      <c r="I214" s="164">
        <v>333</v>
      </c>
      <c r="J214" s="134" t="s">
        <v>760</v>
      </c>
      <c r="K214" s="135">
        <f t="shared" si="36"/>
        <v>55.5</v>
      </c>
      <c r="L214" s="136">
        <f t="shared" si="37"/>
        <v>0.2</v>
      </c>
      <c r="M214" s="131" t="s">
        <v>546</v>
      </c>
      <c r="N214" s="137">
        <v>43846</v>
      </c>
      <c r="O214" s="54"/>
      <c r="P214" s="54"/>
      <c r="Q214" s="197"/>
      <c r="R214" s="37" t="s">
        <v>846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9">
        <v>148</v>
      </c>
      <c r="B215" s="160">
        <v>43752</v>
      </c>
      <c r="C215" s="160"/>
      <c r="D215" s="161" t="s">
        <v>761</v>
      </c>
      <c r="E215" s="162" t="s">
        <v>544</v>
      </c>
      <c r="F215" s="162">
        <v>930</v>
      </c>
      <c r="G215" s="162"/>
      <c r="H215" s="162">
        <v>1165</v>
      </c>
      <c r="I215" s="164">
        <v>1200</v>
      </c>
      <c r="J215" s="134" t="s">
        <v>762</v>
      </c>
      <c r="K215" s="135">
        <f t="shared" si="36"/>
        <v>235</v>
      </c>
      <c r="L215" s="136">
        <f t="shared" si="37"/>
        <v>0.25268817204301075</v>
      </c>
      <c r="M215" s="131" t="s">
        <v>546</v>
      </c>
      <c r="N215" s="137">
        <v>43847</v>
      </c>
      <c r="O215" s="54"/>
      <c r="P215" s="54"/>
      <c r="Q215" s="197"/>
      <c r="R215" s="37" t="s">
        <v>846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9">
        <v>149</v>
      </c>
      <c r="B216" s="160">
        <v>43753</v>
      </c>
      <c r="C216" s="160"/>
      <c r="D216" s="161" t="s">
        <v>763</v>
      </c>
      <c r="E216" s="162" t="s">
        <v>544</v>
      </c>
      <c r="F216" s="132">
        <v>111</v>
      </c>
      <c r="G216" s="162"/>
      <c r="H216" s="162">
        <v>141</v>
      </c>
      <c r="I216" s="164">
        <v>141</v>
      </c>
      <c r="J216" s="134" t="s">
        <v>764</v>
      </c>
      <c r="K216" s="135">
        <f t="shared" si="36"/>
        <v>30</v>
      </c>
      <c r="L216" s="136">
        <f t="shared" si="37"/>
        <v>0.27027027027027029</v>
      </c>
      <c r="M216" s="131" t="s">
        <v>546</v>
      </c>
      <c r="N216" s="137">
        <v>44328</v>
      </c>
      <c r="O216" s="54"/>
      <c r="P216" s="54"/>
      <c r="Q216" s="197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9">
        <v>150</v>
      </c>
      <c r="B217" s="160">
        <v>43753</v>
      </c>
      <c r="C217" s="160"/>
      <c r="D217" s="161" t="s">
        <v>765</v>
      </c>
      <c r="E217" s="162" t="s">
        <v>544</v>
      </c>
      <c r="F217" s="132">
        <v>296</v>
      </c>
      <c r="G217" s="162"/>
      <c r="H217" s="162">
        <v>370</v>
      </c>
      <c r="I217" s="164">
        <v>370</v>
      </c>
      <c r="J217" s="134" t="s">
        <v>630</v>
      </c>
      <c r="K217" s="135">
        <f t="shared" ref="K217:K242" si="38">H217-F217</f>
        <v>74</v>
      </c>
      <c r="L217" s="136">
        <f t="shared" ref="L217:L242" si="39">K217/F217</f>
        <v>0.25</v>
      </c>
      <c r="M217" s="131" t="s">
        <v>546</v>
      </c>
      <c r="N217" s="137">
        <v>43853</v>
      </c>
      <c r="O217" s="54"/>
      <c r="P217" s="54"/>
      <c r="Q217" s="197"/>
      <c r="R217" s="37" t="s">
        <v>846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9">
        <v>151</v>
      </c>
      <c r="B218" s="160">
        <v>43754</v>
      </c>
      <c r="C218" s="160"/>
      <c r="D218" s="161" t="s">
        <v>766</v>
      </c>
      <c r="E218" s="162" t="s">
        <v>544</v>
      </c>
      <c r="F218" s="132">
        <v>300</v>
      </c>
      <c r="G218" s="162"/>
      <c r="H218" s="162">
        <v>382.5</v>
      </c>
      <c r="I218" s="164">
        <v>344</v>
      </c>
      <c r="J218" s="134" t="s">
        <v>767</v>
      </c>
      <c r="K218" s="135">
        <f t="shared" si="38"/>
        <v>82.5</v>
      </c>
      <c r="L218" s="136">
        <f t="shared" si="39"/>
        <v>0.27500000000000002</v>
      </c>
      <c r="M218" s="131" t="s">
        <v>546</v>
      </c>
      <c r="N218" s="137">
        <v>44238</v>
      </c>
      <c r="O218" s="54"/>
      <c r="P218" s="54"/>
      <c r="Q218" s="197"/>
      <c r="R218" s="37" t="s">
        <v>846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9">
        <v>152</v>
      </c>
      <c r="B219" s="160">
        <v>43832</v>
      </c>
      <c r="C219" s="160"/>
      <c r="D219" s="161" t="s">
        <v>768</v>
      </c>
      <c r="E219" s="162" t="s">
        <v>544</v>
      </c>
      <c r="F219" s="132">
        <v>495</v>
      </c>
      <c r="G219" s="162"/>
      <c r="H219" s="162">
        <v>595</v>
      </c>
      <c r="I219" s="164">
        <v>590</v>
      </c>
      <c r="J219" s="134" t="s">
        <v>566</v>
      </c>
      <c r="K219" s="135">
        <f t="shared" si="38"/>
        <v>100</v>
      </c>
      <c r="L219" s="136">
        <f t="shared" si="39"/>
        <v>0.20202020202020202</v>
      </c>
      <c r="M219" s="131" t="s">
        <v>546</v>
      </c>
      <c r="N219" s="137">
        <v>44589</v>
      </c>
      <c r="O219" s="54"/>
      <c r="P219" s="54"/>
      <c r="Q219" s="197"/>
      <c r="R219" s="37" t="s">
        <v>846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9">
        <v>153</v>
      </c>
      <c r="B220" s="160">
        <v>43966</v>
      </c>
      <c r="C220" s="160"/>
      <c r="D220" s="161" t="s">
        <v>74</v>
      </c>
      <c r="E220" s="162" t="s">
        <v>544</v>
      </c>
      <c r="F220" s="132">
        <v>67.5</v>
      </c>
      <c r="G220" s="162"/>
      <c r="H220" s="162">
        <v>86</v>
      </c>
      <c r="I220" s="164">
        <v>86</v>
      </c>
      <c r="J220" s="134" t="s">
        <v>769</v>
      </c>
      <c r="K220" s="135">
        <f t="shared" si="38"/>
        <v>18.5</v>
      </c>
      <c r="L220" s="136">
        <f t="shared" si="39"/>
        <v>0.27407407407407408</v>
      </c>
      <c r="M220" s="131" t="s">
        <v>546</v>
      </c>
      <c r="N220" s="137">
        <v>44008</v>
      </c>
      <c r="O220" s="54"/>
      <c r="P220" s="54"/>
      <c r="Q220" s="197"/>
      <c r="R220" s="37" t="s">
        <v>846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9">
        <v>154</v>
      </c>
      <c r="B221" s="160">
        <v>44035</v>
      </c>
      <c r="C221" s="160"/>
      <c r="D221" s="161" t="s">
        <v>458</v>
      </c>
      <c r="E221" s="162" t="s">
        <v>544</v>
      </c>
      <c r="F221" s="132">
        <v>231</v>
      </c>
      <c r="G221" s="162"/>
      <c r="H221" s="162">
        <v>281</v>
      </c>
      <c r="I221" s="164">
        <v>281</v>
      </c>
      <c r="J221" s="134" t="s">
        <v>630</v>
      </c>
      <c r="K221" s="135">
        <f t="shared" si="38"/>
        <v>50</v>
      </c>
      <c r="L221" s="136">
        <f t="shared" si="39"/>
        <v>0.21645021645021645</v>
      </c>
      <c r="M221" s="131" t="s">
        <v>546</v>
      </c>
      <c r="N221" s="137">
        <v>44358</v>
      </c>
      <c r="O221" s="54"/>
      <c r="P221" s="54"/>
      <c r="Q221" s="197"/>
      <c r="R221" s="37" t="s">
        <v>846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9">
        <v>155</v>
      </c>
      <c r="B222" s="160">
        <v>44092</v>
      </c>
      <c r="C222" s="160"/>
      <c r="D222" s="161" t="s">
        <v>140</v>
      </c>
      <c r="E222" s="162" t="s">
        <v>544</v>
      </c>
      <c r="F222" s="162">
        <v>206</v>
      </c>
      <c r="G222" s="162"/>
      <c r="H222" s="162">
        <v>248</v>
      </c>
      <c r="I222" s="164">
        <v>248</v>
      </c>
      <c r="J222" s="134" t="s">
        <v>630</v>
      </c>
      <c r="K222" s="135">
        <f t="shared" si="38"/>
        <v>42</v>
      </c>
      <c r="L222" s="136">
        <f t="shared" si="39"/>
        <v>0.20388349514563106</v>
      </c>
      <c r="M222" s="131" t="s">
        <v>546</v>
      </c>
      <c r="N222" s="137">
        <v>44214</v>
      </c>
      <c r="O222" s="54"/>
      <c r="P222" s="54"/>
      <c r="Q222" s="197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9">
        <v>156</v>
      </c>
      <c r="B223" s="160">
        <v>44140</v>
      </c>
      <c r="C223" s="160"/>
      <c r="D223" s="161" t="s">
        <v>140</v>
      </c>
      <c r="E223" s="162" t="s">
        <v>544</v>
      </c>
      <c r="F223" s="162">
        <v>182.5</v>
      </c>
      <c r="G223" s="162"/>
      <c r="H223" s="162">
        <v>248</v>
      </c>
      <c r="I223" s="164">
        <v>248</v>
      </c>
      <c r="J223" s="134" t="s">
        <v>630</v>
      </c>
      <c r="K223" s="135">
        <f t="shared" si="38"/>
        <v>65.5</v>
      </c>
      <c r="L223" s="136">
        <f t="shared" si="39"/>
        <v>0.35890410958904112</v>
      </c>
      <c r="M223" s="131" t="s">
        <v>546</v>
      </c>
      <c r="N223" s="137">
        <v>44214</v>
      </c>
      <c r="O223" s="54"/>
      <c r="P223" s="54"/>
      <c r="Q223" s="197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9">
        <v>157</v>
      </c>
      <c r="B224" s="160">
        <v>44140</v>
      </c>
      <c r="C224" s="160"/>
      <c r="D224" s="161" t="s">
        <v>336</v>
      </c>
      <c r="E224" s="162" t="s">
        <v>544</v>
      </c>
      <c r="F224" s="162">
        <v>247.5</v>
      </c>
      <c r="G224" s="162"/>
      <c r="H224" s="162">
        <v>320</v>
      </c>
      <c r="I224" s="164">
        <v>320</v>
      </c>
      <c r="J224" s="134" t="s">
        <v>630</v>
      </c>
      <c r="K224" s="135">
        <f t="shared" si="38"/>
        <v>72.5</v>
      </c>
      <c r="L224" s="136">
        <f t="shared" si="39"/>
        <v>0.29292929292929293</v>
      </c>
      <c r="M224" s="131" t="s">
        <v>546</v>
      </c>
      <c r="N224" s="137">
        <v>44323</v>
      </c>
      <c r="O224" s="54"/>
      <c r="P224" s="54"/>
      <c r="Q224" s="197"/>
      <c r="R224" s="37" t="s">
        <v>846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9">
        <v>158</v>
      </c>
      <c r="B225" s="160">
        <v>44140</v>
      </c>
      <c r="C225" s="160"/>
      <c r="D225" s="161" t="s">
        <v>198</v>
      </c>
      <c r="E225" s="162" t="s">
        <v>544</v>
      </c>
      <c r="F225" s="132">
        <v>925</v>
      </c>
      <c r="G225" s="162"/>
      <c r="H225" s="162">
        <v>1095</v>
      </c>
      <c r="I225" s="164">
        <v>1093</v>
      </c>
      <c r="J225" s="134" t="s">
        <v>770</v>
      </c>
      <c r="K225" s="135">
        <f t="shared" si="38"/>
        <v>170</v>
      </c>
      <c r="L225" s="136">
        <f t="shared" si="39"/>
        <v>0.18378378378378379</v>
      </c>
      <c r="M225" s="131" t="s">
        <v>546</v>
      </c>
      <c r="N225" s="137">
        <v>44201</v>
      </c>
      <c r="O225" s="54"/>
      <c r="P225" s="54"/>
      <c r="Q225" s="197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9">
        <v>159</v>
      </c>
      <c r="B226" s="160">
        <v>44140</v>
      </c>
      <c r="C226" s="160"/>
      <c r="D226" s="161" t="s">
        <v>354</v>
      </c>
      <c r="E226" s="162" t="s">
        <v>544</v>
      </c>
      <c r="F226" s="132">
        <v>332.5</v>
      </c>
      <c r="G226" s="162"/>
      <c r="H226" s="162">
        <v>393</v>
      </c>
      <c r="I226" s="164">
        <v>406</v>
      </c>
      <c r="J226" s="134" t="s">
        <v>771</v>
      </c>
      <c r="K226" s="135">
        <f t="shared" si="38"/>
        <v>60.5</v>
      </c>
      <c r="L226" s="136">
        <f t="shared" si="39"/>
        <v>0.18195488721804512</v>
      </c>
      <c r="M226" s="131" t="s">
        <v>546</v>
      </c>
      <c r="N226" s="137">
        <v>44256</v>
      </c>
      <c r="O226" s="54"/>
      <c r="P226" s="54"/>
      <c r="Q226" s="197"/>
      <c r="R226" s="37" t="s">
        <v>846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9">
        <v>160</v>
      </c>
      <c r="B227" s="160">
        <v>44141</v>
      </c>
      <c r="C227" s="160"/>
      <c r="D227" s="161" t="s">
        <v>458</v>
      </c>
      <c r="E227" s="162" t="s">
        <v>544</v>
      </c>
      <c r="F227" s="132">
        <v>231</v>
      </c>
      <c r="G227" s="162"/>
      <c r="H227" s="162">
        <v>281</v>
      </c>
      <c r="I227" s="164">
        <v>281</v>
      </c>
      <c r="J227" s="134" t="s">
        <v>630</v>
      </c>
      <c r="K227" s="135">
        <f t="shared" si="38"/>
        <v>50</v>
      </c>
      <c r="L227" s="136">
        <f t="shared" si="39"/>
        <v>0.21645021645021645</v>
      </c>
      <c r="M227" s="131" t="s">
        <v>546</v>
      </c>
      <c r="N227" s="137">
        <v>44358</v>
      </c>
      <c r="O227" s="54"/>
      <c r="P227" s="54"/>
      <c r="Q227" s="197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9">
        <v>161</v>
      </c>
      <c r="B228" s="160">
        <v>44187</v>
      </c>
      <c r="C228" s="160"/>
      <c r="D228" s="161" t="s">
        <v>772</v>
      </c>
      <c r="E228" s="162" t="s">
        <v>544</v>
      </c>
      <c r="F228" s="132">
        <v>190</v>
      </c>
      <c r="G228" s="162"/>
      <c r="H228" s="162">
        <v>239</v>
      </c>
      <c r="I228" s="164">
        <v>239</v>
      </c>
      <c r="J228" s="134" t="s">
        <v>773</v>
      </c>
      <c r="K228" s="135">
        <f t="shared" si="38"/>
        <v>49</v>
      </c>
      <c r="L228" s="136">
        <f t="shared" si="39"/>
        <v>0.25789473684210529</v>
      </c>
      <c r="M228" s="131" t="s">
        <v>546</v>
      </c>
      <c r="N228" s="137">
        <v>44844</v>
      </c>
      <c r="O228" s="54"/>
      <c r="P228" s="54"/>
      <c r="Q228" s="197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9">
        <v>162</v>
      </c>
      <c r="B229" s="160">
        <v>44258</v>
      </c>
      <c r="C229" s="160"/>
      <c r="D229" s="161" t="s">
        <v>768</v>
      </c>
      <c r="E229" s="162" t="s">
        <v>544</v>
      </c>
      <c r="F229" s="132">
        <v>495</v>
      </c>
      <c r="G229" s="162"/>
      <c r="H229" s="162">
        <v>595</v>
      </c>
      <c r="I229" s="164">
        <v>590</v>
      </c>
      <c r="J229" s="134" t="s">
        <v>566</v>
      </c>
      <c r="K229" s="135">
        <f t="shared" si="38"/>
        <v>100</v>
      </c>
      <c r="L229" s="136">
        <f t="shared" si="39"/>
        <v>0.20202020202020202</v>
      </c>
      <c r="M229" s="131" t="s">
        <v>546</v>
      </c>
      <c r="N229" s="137">
        <v>44589</v>
      </c>
      <c r="O229" s="54"/>
      <c r="P229" s="54"/>
      <c r="Q229" s="197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9">
        <v>163</v>
      </c>
      <c r="B230" s="160">
        <v>44274</v>
      </c>
      <c r="C230" s="160"/>
      <c r="D230" s="161" t="s">
        <v>354</v>
      </c>
      <c r="E230" s="162" t="s">
        <v>544</v>
      </c>
      <c r="F230" s="132">
        <v>355</v>
      </c>
      <c r="G230" s="162"/>
      <c r="H230" s="162">
        <v>422.5</v>
      </c>
      <c r="I230" s="164">
        <v>420</v>
      </c>
      <c r="J230" s="134" t="s">
        <v>774</v>
      </c>
      <c r="K230" s="135">
        <f t="shared" si="38"/>
        <v>67.5</v>
      </c>
      <c r="L230" s="136">
        <f t="shared" si="39"/>
        <v>0.19014084507042253</v>
      </c>
      <c r="M230" s="131" t="s">
        <v>546</v>
      </c>
      <c r="N230" s="137">
        <v>44361</v>
      </c>
      <c r="O230" s="54"/>
      <c r="P230" s="54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9">
        <v>164</v>
      </c>
      <c r="B231" s="160">
        <v>44295</v>
      </c>
      <c r="C231" s="160"/>
      <c r="D231" s="161" t="s">
        <v>318</v>
      </c>
      <c r="E231" s="162" t="s">
        <v>544</v>
      </c>
      <c r="F231" s="132">
        <v>555</v>
      </c>
      <c r="G231" s="162"/>
      <c r="H231" s="162">
        <v>663</v>
      </c>
      <c r="I231" s="164">
        <v>663</v>
      </c>
      <c r="J231" s="134" t="s">
        <v>775</v>
      </c>
      <c r="K231" s="135">
        <f t="shared" si="38"/>
        <v>108</v>
      </c>
      <c r="L231" s="136">
        <f t="shared" si="39"/>
        <v>0.19459459459459461</v>
      </c>
      <c r="M231" s="131" t="s">
        <v>546</v>
      </c>
      <c r="N231" s="137">
        <v>44321</v>
      </c>
      <c r="O231" s="54"/>
      <c r="P231" s="54"/>
      <c r="Q231" s="197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9">
        <v>165</v>
      </c>
      <c r="B232" s="160">
        <v>44308</v>
      </c>
      <c r="C232" s="160"/>
      <c r="D232" s="161" t="s">
        <v>739</v>
      </c>
      <c r="E232" s="162" t="s">
        <v>544</v>
      </c>
      <c r="F232" s="132">
        <v>126.5</v>
      </c>
      <c r="G232" s="162"/>
      <c r="H232" s="162">
        <v>155</v>
      </c>
      <c r="I232" s="164">
        <v>155</v>
      </c>
      <c r="J232" s="134" t="s">
        <v>630</v>
      </c>
      <c r="K232" s="135">
        <f t="shared" si="38"/>
        <v>28.5</v>
      </c>
      <c r="L232" s="136">
        <f t="shared" si="39"/>
        <v>0.22529644268774704</v>
      </c>
      <c r="M232" s="131" t="s">
        <v>546</v>
      </c>
      <c r="N232" s="137">
        <v>44362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8">
        <v>166</v>
      </c>
      <c r="B233" s="169">
        <v>44368</v>
      </c>
      <c r="C233" s="169"/>
      <c r="D233" s="140" t="s">
        <v>776</v>
      </c>
      <c r="E233" s="142" t="s">
        <v>544</v>
      </c>
      <c r="F233" s="170">
        <v>287.5</v>
      </c>
      <c r="G233" s="142"/>
      <c r="H233" s="142">
        <v>245</v>
      </c>
      <c r="I233" s="143">
        <v>344</v>
      </c>
      <c r="J233" s="144" t="s">
        <v>777</v>
      </c>
      <c r="K233" s="145">
        <f t="shared" si="38"/>
        <v>-42.5</v>
      </c>
      <c r="L233" s="146">
        <f t="shared" si="39"/>
        <v>-0.14782608695652175</v>
      </c>
      <c r="M233" s="142" t="s">
        <v>556</v>
      </c>
      <c r="N233" s="139">
        <v>44508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9">
        <v>167</v>
      </c>
      <c r="B234" s="160">
        <v>44368</v>
      </c>
      <c r="C234" s="160"/>
      <c r="D234" s="161" t="s">
        <v>458</v>
      </c>
      <c r="E234" s="162" t="s">
        <v>544</v>
      </c>
      <c r="F234" s="132">
        <v>241</v>
      </c>
      <c r="G234" s="162"/>
      <c r="H234" s="162">
        <v>298</v>
      </c>
      <c r="I234" s="164">
        <v>320</v>
      </c>
      <c r="J234" s="134" t="s">
        <v>630</v>
      </c>
      <c r="K234" s="135">
        <f t="shared" si="38"/>
        <v>57</v>
      </c>
      <c r="L234" s="136">
        <f t="shared" si="39"/>
        <v>0.23651452282157676</v>
      </c>
      <c r="M234" s="131" t="s">
        <v>546</v>
      </c>
      <c r="N234" s="137">
        <v>44802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9">
        <v>168</v>
      </c>
      <c r="B235" s="160">
        <v>44406</v>
      </c>
      <c r="C235" s="160"/>
      <c r="D235" s="161" t="s">
        <v>739</v>
      </c>
      <c r="E235" s="162" t="s">
        <v>544</v>
      </c>
      <c r="F235" s="132">
        <v>162.5</v>
      </c>
      <c r="G235" s="162"/>
      <c r="H235" s="162">
        <v>200</v>
      </c>
      <c r="I235" s="164">
        <v>200</v>
      </c>
      <c r="J235" s="134" t="s">
        <v>630</v>
      </c>
      <c r="K235" s="135">
        <f t="shared" si="38"/>
        <v>37.5</v>
      </c>
      <c r="L235" s="136">
        <f t="shared" si="39"/>
        <v>0.23076923076923078</v>
      </c>
      <c r="M235" s="131" t="s">
        <v>546</v>
      </c>
      <c r="N235" s="137">
        <v>44802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9">
        <v>169</v>
      </c>
      <c r="B236" s="160">
        <v>44462</v>
      </c>
      <c r="C236" s="160"/>
      <c r="D236" s="161" t="s">
        <v>422</v>
      </c>
      <c r="E236" s="162" t="s">
        <v>544</v>
      </c>
      <c r="F236" s="132">
        <v>1235</v>
      </c>
      <c r="G236" s="162"/>
      <c r="H236" s="162">
        <v>1505</v>
      </c>
      <c r="I236" s="164">
        <v>1500</v>
      </c>
      <c r="J236" s="134" t="s">
        <v>630</v>
      </c>
      <c r="K236" s="135">
        <f t="shared" si="38"/>
        <v>270</v>
      </c>
      <c r="L236" s="136">
        <f t="shared" si="39"/>
        <v>0.21862348178137653</v>
      </c>
      <c r="M236" s="131" t="s">
        <v>546</v>
      </c>
      <c r="N236" s="137">
        <v>44564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9">
        <v>170</v>
      </c>
      <c r="B237" s="160">
        <v>44480</v>
      </c>
      <c r="C237" s="160"/>
      <c r="D237" s="161" t="s">
        <v>778</v>
      </c>
      <c r="E237" s="162" t="s">
        <v>544</v>
      </c>
      <c r="F237" s="132">
        <v>58.75</v>
      </c>
      <c r="G237" s="162"/>
      <c r="H237" s="162">
        <v>64.25</v>
      </c>
      <c r="I237" s="164"/>
      <c r="J237" s="134" t="s">
        <v>630</v>
      </c>
      <c r="K237" s="135">
        <f t="shared" si="38"/>
        <v>5.5</v>
      </c>
      <c r="L237" s="136">
        <f t="shared" si="39"/>
        <v>9.3617021276595741E-2</v>
      </c>
      <c r="M237" s="131" t="s">
        <v>546</v>
      </c>
      <c r="N237" s="137">
        <v>45322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8">
        <v>171</v>
      </c>
      <c r="B238" s="129">
        <v>44481</v>
      </c>
      <c r="C238" s="129"/>
      <c r="D238" s="130" t="s">
        <v>272</v>
      </c>
      <c r="E238" s="131" t="s">
        <v>544</v>
      </c>
      <c r="F238" s="132">
        <v>315</v>
      </c>
      <c r="G238" s="131"/>
      <c r="H238" s="131">
        <v>335</v>
      </c>
      <c r="I238" s="133">
        <v>380</v>
      </c>
      <c r="J238" s="134" t="s">
        <v>819</v>
      </c>
      <c r="K238" s="135">
        <f t="shared" si="38"/>
        <v>20</v>
      </c>
      <c r="L238" s="136">
        <f t="shared" si="39"/>
        <v>6.3492063492063489E-2</v>
      </c>
      <c r="M238" s="131" t="s">
        <v>546</v>
      </c>
      <c r="N238" s="137">
        <v>45297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8">
        <v>172</v>
      </c>
      <c r="B239" s="129">
        <v>44481</v>
      </c>
      <c r="C239" s="129"/>
      <c r="D239" s="130" t="s">
        <v>779</v>
      </c>
      <c r="E239" s="131" t="s">
        <v>544</v>
      </c>
      <c r="F239" s="132">
        <v>45.5</v>
      </c>
      <c r="G239" s="131"/>
      <c r="H239" s="131">
        <v>56.5</v>
      </c>
      <c r="I239" s="133">
        <v>56</v>
      </c>
      <c r="J239" s="134" t="s">
        <v>630</v>
      </c>
      <c r="K239" s="135">
        <f t="shared" si="38"/>
        <v>11</v>
      </c>
      <c r="L239" s="136">
        <f t="shared" si="39"/>
        <v>0.24175824175824176</v>
      </c>
      <c r="M239" s="131" t="s">
        <v>546</v>
      </c>
      <c r="N239" s="137">
        <v>44881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8">
        <v>173</v>
      </c>
      <c r="B240" s="129">
        <v>44551</v>
      </c>
      <c r="C240" s="129"/>
      <c r="D240" s="130" t="s">
        <v>128</v>
      </c>
      <c r="E240" s="131" t="s">
        <v>544</v>
      </c>
      <c r="F240" s="132">
        <v>2300</v>
      </c>
      <c r="G240" s="131"/>
      <c r="H240" s="131">
        <f>(2820+2200)/2</f>
        <v>2510</v>
      </c>
      <c r="I240" s="133">
        <v>3000</v>
      </c>
      <c r="J240" s="134" t="s">
        <v>780</v>
      </c>
      <c r="K240" s="135">
        <f t="shared" si="38"/>
        <v>210</v>
      </c>
      <c r="L240" s="136">
        <f t="shared" si="39"/>
        <v>9.1304347826086957E-2</v>
      </c>
      <c r="M240" s="131" t="s">
        <v>546</v>
      </c>
      <c r="N240" s="137">
        <v>44649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28">
        <v>174</v>
      </c>
      <c r="B241" s="129">
        <v>44606</v>
      </c>
      <c r="C241" s="129"/>
      <c r="D241" s="130" t="s">
        <v>412</v>
      </c>
      <c r="E241" s="131" t="s">
        <v>544</v>
      </c>
      <c r="F241" s="132">
        <v>635</v>
      </c>
      <c r="G241" s="131"/>
      <c r="H241" s="131">
        <v>700</v>
      </c>
      <c r="I241" s="133">
        <v>764</v>
      </c>
      <c r="J241" s="134" t="s">
        <v>805</v>
      </c>
      <c r="K241" s="135">
        <f t="shared" si="38"/>
        <v>65</v>
      </c>
      <c r="L241" s="136">
        <f t="shared" si="39"/>
        <v>0.10236220472440945</v>
      </c>
      <c r="M241" s="131" t="s">
        <v>546</v>
      </c>
      <c r="N241" s="137">
        <v>45159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28">
        <v>175</v>
      </c>
      <c r="B242" s="129">
        <v>44613</v>
      </c>
      <c r="C242" s="129"/>
      <c r="D242" s="130" t="s">
        <v>422</v>
      </c>
      <c r="E242" s="131" t="s">
        <v>544</v>
      </c>
      <c r="F242" s="132">
        <v>1255</v>
      </c>
      <c r="G242" s="131"/>
      <c r="H242" s="131">
        <v>1515</v>
      </c>
      <c r="I242" s="133">
        <v>1510</v>
      </c>
      <c r="J242" s="134" t="s">
        <v>630</v>
      </c>
      <c r="K242" s="135">
        <f t="shared" si="38"/>
        <v>260</v>
      </c>
      <c r="L242" s="136">
        <f t="shared" si="39"/>
        <v>0.20717131474103587</v>
      </c>
      <c r="M242" s="131" t="s">
        <v>546</v>
      </c>
      <c r="N242" s="137">
        <v>44834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258">
        <v>176</v>
      </c>
      <c r="B243" s="249">
        <v>44670</v>
      </c>
      <c r="C243" s="249"/>
      <c r="D243" s="250" t="s">
        <v>509</v>
      </c>
      <c r="E243" s="251" t="s">
        <v>544</v>
      </c>
      <c r="F243" s="252">
        <v>445</v>
      </c>
      <c r="G243" s="252"/>
      <c r="H243" s="252">
        <v>460</v>
      </c>
      <c r="I243" s="252">
        <v>553</v>
      </c>
      <c r="J243" s="253" t="s">
        <v>839</v>
      </c>
      <c r="K243" s="254">
        <f t="shared" ref="K243" si="40">H243-F243</f>
        <v>15</v>
      </c>
      <c r="L243" s="255">
        <f t="shared" ref="L243" si="41">K243/F243</f>
        <v>3.3707865168539325E-2</v>
      </c>
      <c r="M243" s="256" t="s">
        <v>563</v>
      </c>
      <c r="N243" s="257">
        <v>45397</v>
      </c>
      <c r="O243" s="54"/>
      <c r="P243" s="54"/>
      <c r="R243" s="37" t="s">
        <v>845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9">
        <v>177</v>
      </c>
      <c r="B244" s="160">
        <v>44746</v>
      </c>
      <c r="C244" s="160"/>
      <c r="D244" s="161" t="s">
        <v>781</v>
      </c>
      <c r="E244" s="162" t="s">
        <v>544</v>
      </c>
      <c r="F244" s="162">
        <v>207.5</v>
      </c>
      <c r="G244" s="162"/>
      <c r="H244" s="162">
        <v>254</v>
      </c>
      <c r="I244" s="164">
        <v>254</v>
      </c>
      <c r="J244" s="134" t="s">
        <v>630</v>
      </c>
      <c r="K244" s="135">
        <f t="shared" ref="K244:K254" si="42">H244-F244</f>
        <v>46.5</v>
      </c>
      <c r="L244" s="136">
        <f t="shared" ref="L244:L254" si="43">K244/F244</f>
        <v>0.22409638554216868</v>
      </c>
      <c r="M244" s="131" t="s">
        <v>546</v>
      </c>
      <c r="N244" s="137">
        <v>44792</v>
      </c>
      <c r="O244" s="54"/>
      <c r="P244" s="54"/>
      <c r="R244" s="37" t="s">
        <v>845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9">
        <v>178</v>
      </c>
      <c r="B245" s="160">
        <v>44775</v>
      </c>
      <c r="C245" s="160"/>
      <c r="D245" s="161" t="s">
        <v>460</v>
      </c>
      <c r="E245" s="162" t="s">
        <v>544</v>
      </c>
      <c r="F245" s="162">
        <v>31.25</v>
      </c>
      <c r="G245" s="162"/>
      <c r="H245" s="162">
        <v>38.75</v>
      </c>
      <c r="I245" s="164">
        <v>38</v>
      </c>
      <c r="J245" s="134" t="s">
        <v>630</v>
      </c>
      <c r="K245" s="135">
        <f t="shared" si="42"/>
        <v>7.5</v>
      </c>
      <c r="L245" s="136">
        <f t="shared" si="43"/>
        <v>0.24</v>
      </c>
      <c r="M245" s="131" t="s">
        <v>546</v>
      </c>
      <c r="N245" s="137">
        <v>44844</v>
      </c>
      <c r="O245" s="54"/>
      <c r="P245" s="54"/>
      <c r="R245" s="37" t="s">
        <v>845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59">
        <v>179</v>
      </c>
      <c r="B246" s="160">
        <v>44841</v>
      </c>
      <c r="C246" s="160"/>
      <c r="D246" s="161" t="s">
        <v>782</v>
      </c>
      <c r="E246" s="162" t="s">
        <v>544</v>
      </c>
      <c r="F246" s="132">
        <v>665</v>
      </c>
      <c r="G246" s="162"/>
      <c r="H246" s="162">
        <v>807.5</v>
      </c>
      <c r="I246" s="164">
        <v>840</v>
      </c>
      <c r="J246" s="134" t="s">
        <v>780</v>
      </c>
      <c r="K246" s="135">
        <f t="shared" si="42"/>
        <v>142.5</v>
      </c>
      <c r="L246" s="136">
        <f t="shared" si="43"/>
        <v>0.21428571428571427</v>
      </c>
      <c r="M246" s="131" t="s">
        <v>546</v>
      </c>
      <c r="N246" s="137">
        <v>45097</v>
      </c>
      <c r="O246" s="54"/>
      <c r="P246" s="54"/>
      <c r="R246" s="37" t="s">
        <v>845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59">
        <v>180</v>
      </c>
      <c r="B247" s="160">
        <v>44844</v>
      </c>
      <c r="C247" s="160"/>
      <c r="D247" s="161" t="s">
        <v>414</v>
      </c>
      <c r="E247" s="162" t="s">
        <v>544</v>
      </c>
      <c r="F247" s="132">
        <v>227.5</v>
      </c>
      <c r="G247" s="162"/>
      <c r="H247" s="162">
        <v>270</v>
      </c>
      <c r="I247" s="164">
        <v>291</v>
      </c>
      <c r="J247" s="134" t="s">
        <v>807</v>
      </c>
      <c r="K247" s="135">
        <f t="shared" si="42"/>
        <v>42.5</v>
      </c>
      <c r="L247" s="136">
        <f t="shared" si="43"/>
        <v>0.18681318681318682</v>
      </c>
      <c r="M247" s="131" t="s">
        <v>546</v>
      </c>
      <c r="N247" s="137">
        <v>45160</v>
      </c>
      <c r="O247" s="54"/>
      <c r="P247" s="54"/>
      <c r="R247" s="37" t="s">
        <v>845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59">
        <v>181</v>
      </c>
      <c r="B248" s="160">
        <v>44845</v>
      </c>
      <c r="C248" s="160"/>
      <c r="D248" s="161" t="s">
        <v>412</v>
      </c>
      <c r="E248" s="162" t="s">
        <v>544</v>
      </c>
      <c r="F248" s="132">
        <v>555</v>
      </c>
      <c r="G248" s="162"/>
      <c r="H248" s="162">
        <v>700</v>
      </c>
      <c r="I248" s="164">
        <v>765</v>
      </c>
      <c r="J248" s="134" t="s">
        <v>806</v>
      </c>
      <c r="K248" s="135">
        <f t="shared" si="42"/>
        <v>145</v>
      </c>
      <c r="L248" s="136">
        <f t="shared" si="43"/>
        <v>0.26126126126126126</v>
      </c>
      <c r="M248" s="131" t="s">
        <v>546</v>
      </c>
      <c r="N248" s="137">
        <v>45159</v>
      </c>
      <c r="O248" s="54"/>
      <c r="P248" s="54"/>
      <c r="R248" s="37" t="s">
        <v>845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59">
        <v>182</v>
      </c>
      <c r="B249" s="160">
        <v>44981</v>
      </c>
      <c r="C249" s="160"/>
      <c r="D249" s="161" t="s">
        <v>427</v>
      </c>
      <c r="E249" s="162" t="s">
        <v>544</v>
      </c>
      <c r="F249" s="132">
        <v>1675</v>
      </c>
      <c r="G249" s="162"/>
      <c r="H249" s="162">
        <v>2080</v>
      </c>
      <c r="I249" s="164">
        <v>2080</v>
      </c>
      <c r="J249" s="134" t="s">
        <v>630</v>
      </c>
      <c r="K249" s="135">
        <f t="shared" si="42"/>
        <v>405</v>
      </c>
      <c r="L249" s="136">
        <f t="shared" si="43"/>
        <v>0.2417910447761194</v>
      </c>
      <c r="M249" s="131" t="s">
        <v>546</v>
      </c>
      <c r="N249" s="137">
        <v>45119</v>
      </c>
      <c r="O249" s="54"/>
      <c r="P249" s="54"/>
      <c r="R249" s="37" t="s">
        <v>845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59">
        <v>183</v>
      </c>
      <c r="B250" s="160">
        <v>44986</v>
      </c>
      <c r="C250" s="160"/>
      <c r="D250" s="161" t="s">
        <v>460</v>
      </c>
      <c r="E250" s="162" t="s">
        <v>544</v>
      </c>
      <c r="F250" s="132">
        <v>57.5</v>
      </c>
      <c r="G250" s="162"/>
      <c r="H250" s="162">
        <v>120</v>
      </c>
      <c r="I250" s="164">
        <v>120</v>
      </c>
      <c r="J250" s="134" t="s">
        <v>630</v>
      </c>
      <c r="K250" s="135">
        <f t="shared" si="42"/>
        <v>62.5</v>
      </c>
      <c r="L250" s="136">
        <f t="shared" si="43"/>
        <v>1.0869565217391304</v>
      </c>
      <c r="M250" s="131" t="s">
        <v>546</v>
      </c>
      <c r="N250" s="137">
        <v>45049</v>
      </c>
      <c r="O250" s="54"/>
      <c r="P250" s="54"/>
      <c r="R250" s="37" t="s">
        <v>845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8" ht="12.75" customHeight="1">
      <c r="A251" s="159">
        <v>184</v>
      </c>
      <c r="B251" s="160">
        <v>45008</v>
      </c>
      <c r="C251" s="160"/>
      <c r="D251" s="161" t="s">
        <v>474</v>
      </c>
      <c r="E251" s="162" t="s">
        <v>544</v>
      </c>
      <c r="F251" s="132">
        <v>2765</v>
      </c>
      <c r="G251" s="162"/>
      <c r="H251" s="162">
        <v>3547.5</v>
      </c>
      <c r="I251" s="164">
        <v>3523</v>
      </c>
      <c r="J251" s="134" t="s">
        <v>630</v>
      </c>
      <c r="K251" s="135">
        <f t="shared" si="42"/>
        <v>782.5</v>
      </c>
      <c r="L251" s="136">
        <f t="shared" si="43"/>
        <v>0.28300180831826399</v>
      </c>
      <c r="M251" s="131" t="s">
        <v>546</v>
      </c>
      <c r="N251" s="137">
        <v>45177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8" ht="12.75" customHeight="1">
      <c r="A252" s="159">
        <v>185</v>
      </c>
      <c r="B252" s="160">
        <v>45027</v>
      </c>
      <c r="C252" s="160"/>
      <c r="D252" s="161" t="s">
        <v>783</v>
      </c>
      <c r="E252" s="162" t="s">
        <v>544</v>
      </c>
      <c r="F252" s="162">
        <v>460</v>
      </c>
      <c r="G252" s="162"/>
      <c r="H252" s="162">
        <v>825</v>
      </c>
      <c r="I252" s="164">
        <v>810</v>
      </c>
      <c r="J252" s="134" t="s">
        <v>630</v>
      </c>
      <c r="K252" s="135">
        <f t="shared" si="42"/>
        <v>365</v>
      </c>
      <c r="L252" s="136">
        <f t="shared" si="43"/>
        <v>0.79347826086956519</v>
      </c>
      <c r="M252" s="131" t="s">
        <v>546</v>
      </c>
      <c r="N252" s="137">
        <v>45155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8" ht="12.75" customHeight="1">
      <c r="A253" s="159">
        <v>186</v>
      </c>
      <c r="B253" s="160">
        <v>45050</v>
      </c>
      <c r="C253" s="160"/>
      <c r="D253" s="161" t="s">
        <v>41</v>
      </c>
      <c r="E253" s="162" t="s">
        <v>544</v>
      </c>
      <c r="F253" s="162">
        <v>3630</v>
      </c>
      <c r="G253" s="162"/>
      <c r="H253" s="162">
        <v>5150</v>
      </c>
      <c r="I253" s="164">
        <v>5040</v>
      </c>
      <c r="J253" s="134" t="s">
        <v>630</v>
      </c>
      <c r="K253" s="135">
        <f t="shared" si="42"/>
        <v>1520</v>
      </c>
      <c r="L253" s="136">
        <f t="shared" si="43"/>
        <v>0.41873278236914602</v>
      </c>
      <c r="M253" s="131" t="s">
        <v>546</v>
      </c>
      <c r="N253" s="137">
        <v>45344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8" ht="12.75" customHeight="1">
      <c r="A254" s="159">
        <v>187</v>
      </c>
      <c r="B254" s="160">
        <v>45075</v>
      </c>
      <c r="C254" s="160"/>
      <c r="D254" s="161" t="s">
        <v>784</v>
      </c>
      <c r="E254" s="162" t="s">
        <v>544</v>
      </c>
      <c r="F254" s="132">
        <v>585</v>
      </c>
      <c r="G254" s="162"/>
      <c r="H254" s="162">
        <v>732</v>
      </c>
      <c r="I254" s="164">
        <v>732</v>
      </c>
      <c r="J254" s="134" t="s">
        <v>630</v>
      </c>
      <c r="K254" s="135">
        <f t="shared" si="42"/>
        <v>147</v>
      </c>
      <c r="L254" s="136">
        <f t="shared" si="43"/>
        <v>0.25128205128205128</v>
      </c>
      <c r="M254" s="131" t="s">
        <v>546</v>
      </c>
      <c r="N254" s="137">
        <v>45152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F254" s="37"/>
      <c r="AG254" s="54"/>
      <c r="AI254" s="37"/>
      <c r="AK254" s="37"/>
      <c r="AL254" s="54"/>
    </row>
    <row r="255" spans="1:38" ht="12.75" customHeight="1">
      <c r="A255" s="159">
        <v>188</v>
      </c>
      <c r="B255" s="160">
        <v>45078</v>
      </c>
      <c r="C255" s="160"/>
      <c r="D255" s="161" t="s">
        <v>499</v>
      </c>
      <c r="E255" s="162" t="s">
        <v>544</v>
      </c>
      <c r="F255" s="132">
        <v>3310</v>
      </c>
      <c r="G255" s="162"/>
      <c r="H255" s="162">
        <v>4300</v>
      </c>
      <c r="I255" s="164">
        <v>4300</v>
      </c>
      <c r="J255" s="134" t="s">
        <v>630</v>
      </c>
      <c r="K255" s="135">
        <f t="shared" ref="K255" si="44">H255-F255</f>
        <v>990</v>
      </c>
      <c r="L255" s="136">
        <f t="shared" ref="L255" si="45">K255/F255</f>
        <v>0.29909365558912387</v>
      </c>
      <c r="M255" s="131" t="s">
        <v>546</v>
      </c>
      <c r="N255" s="137">
        <v>45436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F255" s="37"/>
      <c r="AG255" s="54"/>
      <c r="AI255" s="37"/>
      <c r="AK255" s="37"/>
      <c r="AL255" s="54"/>
    </row>
    <row r="256" spans="1:38" ht="12.75" customHeight="1">
      <c r="A256" s="159">
        <v>189</v>
      </c>
      <c r="B256" s="160">
        <v>45103</v>
      </c>
      <c r="C256" s="160"/>
      <c r="D256" s="161" t="s">
        <v>802</v>
      </c>
      <c r="E256" s="162" t="s">
        <v>544</v>
      </c>
      <c r="F256" s="132">
        <v>282.5</v>
      </c>
      <c r="G256" s="162"/>
      <c r="H256" s="162">
        <v>383</v>
      </c>
      <c r="I256" s="164">
        <v>383</v>
      </c>
      <c r="J256" s="134" t="s">
        <v>630</v>
      </c>
      <c r="K256" s="135">
        <f>H256-F256</f>
        <v>100.5</v>
      </c>
      <c r="L256" s="136">
        <f>K256/F256</f>
        <v>0.35575221238938054</v>
      </c>
      <c r="M256" s="131" t="s">
        <v>546</v>
      </c>
      <c r="N256" s="137">
        <v>45265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F256" s="37"/>
      <c r="AG256" s="54"/>
      <c r="AI256" s="37"/>
      <c r="AK256" s="37"/>
      <c r="AL256" s="54"/>
    </row>
    <row r="257" spans="1:38" ht="12.75" customHeight="1">
      <c r="A257" s="159">
        <v>190</v>
      </c>
      <c r="B257" s="160">
        <v>45120</v>
      </c>
      <c r="C257" s="160"/>
      <c r="D257" s="161" t="s">
        <v>498</v>
      </c>
      <c r="E257" s="162" t="s">
        <v>544</v>
      </c>
      <c r="F257" s="132">
        <v>2312.5</v>
      </c>
      <c r="G257" s="162"/>
      <c r="H257" s="162">
        <v>2935</v>
      </c>
      <c r="I257" s="164">
        <v>2935</v>
      </c>
      <c r="J257" s="134" t="s">
        <v>630</v>
      </c>
      <c r="K257" s="135">
        <f>H257-F257</f>
        <v>622.5</v>
      </c>
      <c r="L257" s="136">
        <f>K257/F257</f>
        <v>0.26918918918918922</v>
      </c>
      <c r="M257" s="131" t="s">
        <v>546</v>
      </c>
      <c r="N257" s="137">
        <v>45177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F257" s="37"/>
      <c r="AG257" s="54"/>
      <c r="AI257" s="37"/>
      <c r="AK257" s="37"/>
      <c r="AL257" s="54"/>
    </row>
    <row r="258" spans="1:38" ht="12.75" customHeight="1">
      <c r="A258" s="159">
        <v>191</v>
      </c>
      <c r="B258" s="160">
        <v>45125</v>
      </c>
      <c r="C258" s="160"/>
      <c r="D258" s="161" t="s">
        <v>198</v>
      </c>
      <c r="E258" s="162" t="s">
        <v>544</v>
      </c>
      <c r="F258" s="132">
        <v>3980</v>
      </c>
      <c r="G258" s="162"/>
      <c r="H258" s="162">
        <v>4895</v>
      </c>
      <c r="I258" s="164">
        <v>4895</v>
      </c>
      <c r="J258" s="134" t="s">
        <v>630</v>
      </c>
      <c r="K258" s="135">
        <f>H258-F258</f>
        <v>915</v>
      </c>
      <c r="L258" s="136">
        <f>K258/F258</f>
        <v>0.22989949748743718</v>
      </c>
      <c r="M258" s="131" t="s">
        <v>546</v>
      </c>
      <c r="N258" s="137">
        <v>45155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59">
        <v>192</v>
      </c>
      <c r="B259" s="160">
        <v>45145</v>
      </c>
      <c r="C259" s="160"/>
      <c r="D259" s="161" t="s">
        <v>804</v>
      </c>
      <c r="E259" s="162" t="s">
        <v>544</v>
      </c>
      <c r="F259" s="132">
        <v>565</v>
      </c>
      <c r="G259" s="162"/>
      <c r="H259" s="162">
        <v>725</v>
      </c>
      <c r="I259" s="164">
        <v>725</v>
      </c>
      <c r="J259" s="134" t="s">
        <v>630</v>
      </c>
      <c r="K259" s="135">
        <f>H259-F259</f>
        <v>160</v>
      </c>
      <c r="L259" s="136">
        <f>K259/F259</f>
        <v>0.2831858407079646</v>
      </c>
      <c r="M259" s="131" t="s">
        <v>546</v>
      </c>
      <c r="N259" s="137">
        <v>45169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31">
        <v>193</v>
      </c>
      <c r="B260" s="232">
        <v>45167</v>
      </c>
      <c r="C260" s="232"/>
      <c r="D260" s="233" t="s">
        <v>808</v>
      </c>
      <c r="E260" s="234" t="s">
        <v>544</v>
      </c>
      <c r="F260" s="132">
        <v>700</v>
      </c>
      <c r="G260" s="234"/>
      <c r="H260" s="234">
        <v>950</v>
      </c>
      <c r="I260" s="235">
        <v>950</v>
      </c>
      <c r="J260" s="236" t="s">
        <v>630</v>
      </c>
      <c r="K260" s="135">
        <f>H260-F260</f>
        <v>250</v>
      </c>
      <c r="L260" s="136">
        <f>K260/F260</f>
        <v>0.35714285714285715</v>
      </c>
      <c r="M260" s="131" t="s">
        <v>546</v>
      </c>
      <c r="N260" s="137">
        <v>45261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177">
        <v>194</v>
      </c>
      <c r="B261" s="178">
        <v>45184</v>
      </c>
      <c r="C261" s="53"/>
      <c r="D261" s="53" t="s">
        <v>501</v>
      </c>
      <c r="E261" s="179" t="s">
        <v>544</v>
      </c>
      <c r="F261" s="51" t="s">
        <v>809</v>
      </c>
      <c r="G261" s="51"/>
      <c r="H261" s="51"/>
      <c r="I261" s="51">
        <v>480</v>
      </c>
      <c r="J261" s="51" t="s">
        <v>545</v>
      </c>
      <c r="K261" s="51"/>
      <c r="L261" s="51"/>
      <c r="M261" s="51"/>
      <c r="N261" s="51"/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31">
        <v>195</v>
      </c>
      <c r="B262" s="232">
        <v>45203</v>
      </c>
      <c r="C262" s="232"/>
      <c r="D262" s="233" t="s">
        <v>171</v>
      </c>
      <c r="E262" s="234" t="s">
        <v>544</v>
      </c>
      <c r="F262" s="132">
        <v>992.5</v>
      </c>
      <c r="G262" s="234"/>
      <c r="H262" s="234">
        <v>1198</v>
      </c>
      <c r="I262" s="235">
        <v>1198</v>
      </c>
      <c r="J262" s="236" t="s">
        <v>630</v>
      </c>
      <c r="K262" s="135">
        <f>H262-F262</f>
        <v>205.5</v>
      </c>
      <c r="L262" s="136">
        <f>K262/F262</f>
        <v>0.2070528967254408</v>
      </c>
      <c r="M262" s="131" t="s">
        <v>546</v>
      </c>
      <c r="N262" s="137">
        <v>45392</v>
      </c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31">
        <v>196</v>
      </c>
      <c r="B263" s="232">
        <v>45216</v>
      </c>
      <c r="C263" s="232"/>
      <c r="D263" s="233" t="s">
        <v>104</v>
      </c>
      <c r="E263" s="234" t="s">
        <v>544</v>
      </c>
      <c r="F263" s="132">
        <v>5425</v>
      </c>
      <c r="G263" s="234"/>
      <c r="H263" s="234">
        <v>6880</v>
      </c>
      <c r="I263" s="235">
        <v>6870</v>
      </c>
      <c r="J263" s="236" t="s">
        <v>630</v>
      </c>
      <c r="K263" s="135">
        <f>H263-F263</f>
        <v>1455</v>
      </c>
      <c r="L263" s="136">
        <f>K263/F263</f>
        <v>0.26820276497695855</v>
      </c>
      <c r="M263" s="131" t="s">
        <v>546</v>
      </c>
      <c r="N263" s="137">
        <v>45342</v>
      </c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31">
        <v>197</v>
      </c>
      <c r="B264" s="232">
        <v>45216</v>
      </c>
      <c r="C264" s="232"/>
      <c r="D264" s="233" t="s">
        <v>810</v>
      </c>
      <c r="E264" s="234" t="s">
        <v>544</v>
      </c>
      <c r="F264" s="132">
        <v>1090</v>
      </c>
      <c r="G264" s="234"/>
      <c r="H264" s="234">
        <v>1415</v>
      </c>
      <c r="I264" s="235">
        <v>1415</v>
      </c>
      <c r="J264" s="236" t="s">
        <v>630</v>
      </c>
      <c r="K264" s="135">
        <f>H264-F264</f>
        <v>325</v>
      </c>
      <c r="L264" s="136">
        <f>K264/F264</f>
        <v>0.29816513761467889</v>
      </c>
      <c r="M264" s="131" t="s">
        <v>546</v>
      </c>
      <c r="N264" s="137">
        <v>45282</v>
      </c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1">
        <v>198</v>
      </c>
      <c r="B265" s="232">
        <v>45236</v>
      </c>
      <c r="C265" s="232"/>
      <c r="D265" s="233" t="s">
        <v>813</v>
      </c>
      <c r="E265" s="234" t="s">
        <v>544</v>
      </c>
      <c r="F265" s="132">
        <v>1270</v>
      </c>
      <c r="G265" s="234"/>
      <c r="H265" s="234">
        <v>1613</v>
      </c>
      <c r="I265" s="235">
        <v>1613</v>
      </c>
      <c r="J265" s="236" t="s">
        <v>630</v>
      </c>
      <c r="K265" s="135">
        <f>H265-F265</f>
        <v>343</v>
      </c>
      <c r="L265" s="136">
        <f>K265/F265</f>
        <v>0.27007874015748029</v>
      </c>
      <c r="M265" s="131" t="s">
        <v>546</v>
      </c>
      <c r="N265" s="137">
        <v>45246</v>
      </c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1">
        <v>199</v>
      </c>
      <c r="B266" s="232">
        <v>45251</v>
      </c>
      <c r="C266" s="232"/>
      <c r="D266" s="233" t="s">
        <v>814</v>
      </c>
      <c r="E266" s="234" t="s">
        <v>544</v>
      </c>
      <c r="F266" s="132">
        <v>807.5</v>
      </c>
      <c r="G266" s="234"/>
      <c r="H266" s="234">
        <v>1490</v>
      </c>
      <c r="I266" s="235">
        <v>1490</v>
      </c>
      <c r="J266" s="236" t="s">
        <v>630</v>
      </c>
      <c r="K266" s="135">
        <f>H266-F266</f>
        <v>682.5</v>
      </c>
      <c r="L266" s="136">
        <f>K266/F266</f>
        <v>0.84520123839009287</v>
      </c>
      <c r="M266" s="131" t="s">
        <v>546</v>
      </c>
      <c r="N266" s="137">
        <v>45479</v>
      </c>
      <c r="O266" s="54"/>
      <c r="P266" s="54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7">
        <v>200</v>
      </c>
      <c r="B267" s="178">
        <v>45254</v>
      </c>
      <c r="C267" s="53"/>
      <c r="D267" s="53" t="s">
        <v>813</v>
      </c>
      <c r="E267" s="179" t="s">
        <v>544</v>
      </c>
      <c r="F267" s="51" t="s">
        <v>815</v>
      </c>
      <c r="G267" s="51"/>
      <c r="H267" s="51"/>
      <c r="I267" s="51">
        <v>1806</v>
      </c>
      <c r="J267" s="51" t="s">
        <v>545</v>
      </c>
      <c r="K267" s="51"/>
      <c r="L267" s="51"/>
      <c r="M267" s="51"/>
      <c r="N267" s="51"/>
      <c r="O267" s="54"/>
      <c r="P267" s="54"/>
      <c r="R267" s="37" t="s">
        <v>847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1">
        <v>201</v>
      </c>
      <c r="B268" s="232">
        <v>45265</v>
      </c>
      <c r="C268" s="232"/>
      <c r="D268" s="233" t="s">
        <v>502</v>
      </c>
      <c r="E268" s="234" t="s">
        <v>544</v>
      </c>
      <c r="F268" s="132">
        <v>435</v>
      </c>
      <c r="G268" s="234"/>
      <c r="H268" s="234">
        <v>558</v>
      </c>
      <c r="I268" s="235">
        <v>558</v>
      </c>
      <c r="J268" s="236" t="s">
        <v>630</v>
      </c>
      <c r="K268" s="135">
        <f>H268-F268</f>
        <v>123</v>
      </c>
      <c r="L268" s="136">
        <f>K268/F268</f>
        <v>0.28275862068965518</v>
      </c>
      <c r="M268" s="131" t="s">
        <v>546</v>
      </c>
      <c r="N268" s="137">
        <v>45378</v>
      </c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1">
        <v>202</v>
      </c>
      <c r="B269" s="232">
        <v>45272</v>
      </c>
      <c r="C269" s="232"/>
      <c r="D269" s="233" t="s">
        <v>816</v>
      </c>
      <c r="E269" s="234" t="s">
        <v>544</v>
      </c>
      <c r="F269" s="132">
        <v>4225</v>
      </c>
      <c r="G269" s="234"/>
      <c r="H269" s="234">
        <v>5512</v>
      </c>
      <c r="I269" s="235">
        <v>5512</v>
      </c>
      <c r="J269" s="236" t="s">
        <v>630</v>
      </c>
      <c r="K269" s="135">
        <f>H269-F269</f>
        <v>1287</v>
      </c>
      <c r="L269" s="136">
        <f>K269/F269</f>
        <v>0.30461538461538462</v>
      </c>
      <c r="M269" s="131" t="s">
        <v>546</v>
      </c>
      <c r="N269" s="137">
        <v>45329</v>
      </c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7">
        <v>203</v>
      </c>
      <c r="B270" s="178">
        <v>45292</v>
      </c>
      <c r="C270" s="53"/>
      <c r="D270" s="53" t="s">
        <v>308</v>
      </c>
      <c r="E270" s="179" t="s">
        <v>544</v>
      </c>
      <c r="F270" s="51" t="s">
        <v>817</v>
      </c>
      <c r="G270" s="51"/>
      <c r="H270" s="51"/>
      <c r="I270" s="51">
        <v>4909</v>
      </c>
      <c r="J270" s="51" t="s">
        <v>545</v>
      </c>
      <c r="K270" s="51"/>
      <c r="L270" s="51"/>
      <c r="M270" s="51"/>
      <c r="N270" s="51"/>
      <c r="O270" s="54"/>
      <c r="P270" s="54"/>
      <c r="R270" s="37" t="s">
        <v>847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7">
        <v>204</v>
      </c>
      <c r="B271" s="178">
        <v>45294</v>
      </c>
      <c r="C271" s="53"/>
      <c r="D271" s="53" t="s">
        <v>500</v>
      </c>
      <c r="E271" s="179" t="s">
        <v>544</v>
      </c>
      <c r="F271" s="51" t="s">
        <v>818</v>
      </c>
      <c r="G271" s="51"/>
      <c r="H271" s="51"/>
      <c r="I271" s="51">
        <v>1080</v>
      </c>
      <c r="J271" s="51" t="s">
        <v>545</v>
      </c>
      <c r="K271" s="51"/>
      <c r="L271" s="51"/>
      <c r="M271" s="51"/>
      <c r="N271" s="51"/>
      <c r="O271" s="54"/>
      <c r="P271" s="54"/>
      <c r="R271" s="37" t="s">
        <v>847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7">
        <v>205</v>
      </c>
      <c r="B272" s="178">
        <v>45315</v>
      </c>
      <c r="C272" s="53"/>
      <c r="D272" s="53" t="s">
        <v>309</v>
      </c>
      <c r="E272" s="179" t="s">
        <v>544</v>
      </c>
      <c r="F272" s="51" t="s">
        <v>820</v>
      </c>
      <c r="G272" s="51"/>
      <c r="H272" s="51"/>
      <c r="I272" s="51">
        <v>2077</v>
      </c>
      <c r="J272" s="51" t="s">
        <v>545</v>
      </c>
      <c r="K272" s="51"/>
      <c r="L272" s="51"/>
      <c r="M272" s="51"/>
      <c r="N272" s="51"/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177">
        <v>206</v>
      </c>
      <c r="B273" s="178">
        <v>45320</v>
      </c>
      <c r="C273" s="53"/>
      <c r="D273" s="53" t="s">
        <v>821</v>
      </c>
      <c r="E273" s="179" t="s">
        <v>544</v>
      </c>
      <c r="F273" s="51" t="s">
        <v>822</v>
      </c>
      <c r="G273" s="51"/>
      <c r="H273" s="51"/>
      <c r="I273" s="51">
        <v>2906</v>
      </c>
      <c r="J273" s="51" t="s">
        <v>545</v>
      </c>
      <c r="K273" s="51"/>
      <c r="L273" s="51"/>
      <c r="M273" s="51"/>
      <c r="N273" s="51"/>
      <c r="O273" s="54"/>
      <c r="P273" s="54"/>
      <c r="R273" s="37" t="s">
        <v>847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1">
        <v>207</v>
      </c>
      <c r="B274" s="232">
        <v>45331</v>
      </c>
      <c r="C274" s="232"/>
      <c r="D274" s="233" t="s">
        <v>498</v>
      </c>
      <c r="E274" s="234" t="s">
        <v>544</v>
      </c>
      <c r="F274" s="132">
        <v>3270</v>
      </c>
      <c r="G274" s="234"/>
      <c r="H274" s="234">
        <v>4096</v>
      </c>
      <c r="I274" s="235">
        <v>4096</v>
      </c>
      <c r="J274" s="236" t="s">
        <v>630</v>
      </c>
      <c r="K274" s="135">
        <f>H274-F274</f>
        <v>826</v>
      </c>
      <c r="L274" s="136">
        <f>K274/F274</f>
        <v>0.25259938837920487</v>
      </c>
      <c r="M274" s="131" t="s">
        <v>546</v>
      </c>
      <c r="N274" s="137">
        <v>45377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7">
        <v>208</v>
      </c>
      <c r="B275" s="178">
        <v>45345</v>
      </c>
      <c r="C275" s="53"/>
      <c r="D275" s="53" t="s">
        <v>59</v>
      </c>
      <c r="E275" s="179" t="s">
        <v>544</v>
      </c>
      <c r="F275" s="51" t="s">
        <v>837</v>
      </c>
      <c r="G275" s="51"/>
      <c r="H275" s="51"/>
      <c r="I275" s="51">
        <v>2627</v>
      </c>
      <c r="J275" s="51" t="s">
        <v>545</v>
      </c>
      <c r="K275" s="51"/>
      <c r="L275" s="51"/>
      <c r="M275" s="51"/>
      <c r="N275" s="53"/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1">
        <v>209</v>
      </c>
      <c r="B276" s="232">
        <v>45356</v>
      </c>
      <c r="C276" s="232"/>
      <c r="D276" s="233" t="s">
        <v>808</v>
      </c>
      <c r="E276" s="234" t="s">
        <v>544</v>
      </c>
      <c r="F276" s="132">
        <v>925</v>
      </c>
      <c r="G276" s="234"/>
      <c r="H276" s="234">
        <v>1170</v>
      </c>
      <c r="I276" s="235">
        <v>1170</v>
      </c>
      <c r="J276" s="236" t="s">
        <v>630</v>
      </c>
      <c r="K276" s="135">
        <f>H276-F276</f>
        <v>245</v>
      </c>
      <c r="L276" s="136">
        <f>K276/F276</f>
        <v>0.26486486486486488</v>
      </c>
      <c r="M276" s="131" t="s">
        <v>546</v>
      </c>
      <c r="N276" s="137">
        <v>45435</v>
      </c>
      <c r="O276" s="54"/>
      <c r="P276" s="54"/>
      <c r="R276" s="37" t="s">
        <v>847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1">
        <v>210</v>
      </c>
      <c r="B277" s="232">
        <v>45372</v>
      </c>
      <c r="C277" s="232"/>
      <c r="D277" s="233" t="s">
        <v>474</v>
      </c>
      <c r="E277" s="234" t="s">
        <v>544</v>
      </c>
      <c r="F277" s="132">
        <v>2910</v>
      </c>
      <c r="G277" s="234"/>
      <c r="H277" s="234">
        <v>3696</v>
      </c>
      <c r="I277" s="235">
        <v>3696</v>
      </c>
      <c r="J277" s="236" t="s">
        <v>630</v>
      </c>
      <c r="K277" s="135">
        <f>H277-F277</f>
        <v>786</v>
      </c>
      <c r="L277" s="136">
        <f>K277/F277</f>
        <v>0.27010309278350514</v>
      </c>
      <c r="M277" s="131" t="s">
        <v>546</v>
      </c>
      <c r="N277" s="137">
        <v>45412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31">
        <v>211</v>
      </c>
      <c r="B278" s="232">
        <v>45387</v>
      </c>
      <c r="C278" s="232"/>
      <c r="D278" s="233" t="s">
        <v>504</v>
      </c>
      <c r="E278" s="234" t="s">
        <v>544</v>
      </c>
      <c r="F278" s="132">
        <v>735</v>
      </c>
      <c r="G278" s="234"/>
      <c r="H278" s="234">
        <v>938</v>
      </c>
      <c r="I278" s="235">
        <v>938</v>
      </c>
      <c r="J278" s="236" t="s">
        <v>630</v>
      </c>
      <c r="K278" s="135">
        <f>H278-F278</f>
        <v>203</v>
      </c>
      <c r="L278" s="136">
        <f>K278/F278</f>
        <v>0.27619047619047621</v>
      </c>
      <c r="M278" s="131" t="s">
        <v>546</v>
      </c>
      <c r="N278" s="137">
        <v>45449</v>
      </c>
      <c r="O278" s="54"/>
      <c r="P278" s="54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7">
        <v>212</v>
      </c>
      <c r="B279" s="178">
        <v>45407</v>
      </c>
      <c r="C279" s="53"/>
      <c r="D279" s="53" t="s">
        <v>810</v>
      </c>
      <c r="E279" s="179" t="s">
        <v>544</v>
      </c>
      <c r="F279" s="51" t="s">
        <v>840</v>
      </c>
      <c r="G279" s="51"/>
      <c r="H279" s="51"/>
      <c r="I279" s="51">
        <v>1675</v>
      </c>
      <c r="J279" s="51" t="s">
        <v>545</v>
      </c>
      <c r="K279" s="51"/>
      <c r="L279" s="51"/>
      <c r="M279" s="51"/>
      <c r="N279" s="53"/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1">
        <v>213</v>
      </c>
      <c r="B280" s="232">
        <v>45426</v>
      </c>
      <c r="C280" s="232"/>
      <c r="D280" s="233" t="s">
        <v>787</v>
      </c>
      <c r="E280" s="234" t="s">
        <v>544</v>
      </c>
      <c r="F280" s="132">
        <v>485</v>
      </c>
      <c r="G280" s="234"/>
      <c r="H280" s="234">
        <v>617</v>
      </c>
      <c r="I280" s="235">
        <v>617</v>
      </c>
      <c r="J280" s="236" t="s">
        <v>630</v>
      </c>
      <c r="K280" s="135">
        <f>H280-F280</f>
        <v>132</v>
      </c>
      <c r="L280" s="136">
        <f>K280/F280</f>
        <v>0.27216494845360822</v>
      </c>
      <c r="M280" s="131" t="s">
        <v>546</v>
      </c>
      <c r="N280" s="137">
        <v>45481</v>
      </c>
      <c r="O280" s="54"/>
      <c r="P280" s="54"/>
      <c r="R280" s="37" t="s">
        <v>847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1">
        <v>214</v>
      </c>
      <c r="B281" s="232">
        <v>45448</v>
      </c>
      <c r="C281" s="232"/>
      <c r="D281" s="233" t="s">
        <v>734</v>
      </c>
      <c r="E281" s="234" t="s">
        <v>544</v>
      </c>
      <c r="F281" s="132">
        <v>385</v>
      </c>
      <c r="G281" s="234"/>
      <c r="H281" s="234">
        <v>505</v>
      </c>
      <c r="I281" s="235">
        <v>505</v>
      </c>
      <c r="J281" s="236" t="s">
        <v>630</v>
      </c>
      <c r="K281" s="135">
        <f>H281-F281</f>
        <v>120</v>
      </c>
      <c r="L281" s="136">
        <f>K281/F281</f>
        <v>0.31168831168831168</v>
      </c>
      <c r="M281" s="131" t="s">
        <v>546</v>
      </c>
      <c r="N281" s="137">
        <v>45469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31">
        <v>215</v>
      </c>
      <c r="B282" s="232">
        <v>45464</v>
      </c>
      <c r="C282" s="232"/>
      <c r="D282" s="233" t="s">
        <v>893</v>
      </c>
      <c r="E282" s="234" t="s">
        <v>544</v>
      </c>
      <c r="F282" s="132">
        <v>321</v>
      </c>
      <c r="G282" s="234"/>
      <c r="H282" s="234">
        <v>440</v>
      </c>
      <c r="I282" s="235">
        <v>412</v>
      </c>
      <c r="J282" s="236" t="s">
        <v>630</v>
      </c>
      <c r="K282" s="135">
        <f>H282-F282</f>
        <v>119</v>
      </c>
      <c r="L282" s="136">
        <f>K282/F282</f>
        <v>0.37071651090342678</v>
      </c>
      <c r="M282" s="131" t="s">
        <v>546</v>
      </c>
      <c r="N282" s="137">
        <v>45498</v>
      </c>
      <c r="O282" s="54"/>
      <c r="P282" s="54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7">
        <v>216</v>
      </c>
      <c r="B283" s="178">
        <v>45475</v>
      </c>
      <c r="C283" s="53"/>
      <c r="D283" s="53" t="s">
        <v>889</v>
      </c>
      <c r="E283" s="179" t="s">
        <v>544</v>
      </c>
      <c r="F283" s="51" t="s">
        <v>890</v>
      </c>
      <c r="G283" s="51"/>
      <c r="H283" s="51"/>
      <c r="I283" s="51">
        <v>426</v>
      </c>
      <c r="J283" s="51" t="s">
        <v>545</v>
      </c>
      <c r="K283" s="51"/>
      <c r="L283" s="51"/>
      <c r="M283" s="51"/>
      <c r="N283" s="53"/>
      <c r="O283" s="54"/>
      <c r="P283" s="54"/>
      <c r="R283" s="37" t="s">
        <v>847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77">
        <v>217</v>
      </c>
      <c r="B284" s="178">
        <v>45504</v>
      </c>
      <c r="C284" s="53"/>
      <c r="D284" s="53" t="s">
        <v>909</v>
      </c>
      <c r="E284" s="179" t="s">
        <v>544</v>
      </c>
      <c r="F284" s="51" t="s">
        <v>910</v>
      </c>
      <c r="G284" s="51"/>
      <c r="H284" s="51"/>
      <c r="I284" s="51">
        <v>1765</v>
      </c>
      <c r="J284" s="51" t="s">
        <v>545</v>
      </c>
      <c r="K284" s="51"/>
      <c r="L284" s="51"/>
      <c r="M284" s="51"/>
      <c r="N284" s="53"/>
      <c r="O284" s="54"/>
      <c r="P284" s="54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5" customHeight="1">
      <c r="A285" s="177"/>
      <c r="B285" s="178"/>
      <c r="C285" s="53"/>
      <c r="D285" s="53"/>
      <c r="E285" s="179"/>
      <c r="F285" s="51"/>
      <c r="G285" s="51"/>
      <c r="H285" s="51"/>
      <c r="I285" s="51"/>
      <c r="J285" s="51"/>
      <c r="K285" s="51"/>
      <c r="L285" s="51"/>
      <c r="M285" s="51"/>
      <c r="N285" s="53"/>
      <c r="O285" s="54"/>
      <c r="P285" s="54"/>
      <c r="R285" s="37" t="s">
        <v>847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B286" s="180" t="s">
        <v>785</v>
      </c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37" t="s">
        <v>847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81"/>
      <c r="B287" s="292" t="s">
        <v>892</v>
      </c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37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181"/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37" t="s">
        <v>849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51"/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37" t="s">
        <v>849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43" t="s">
        <v>848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43" t="s">
        <v>848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43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43" t="s">
        <v>848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5" customHeight="1">
      <c r="F462" s="54"/>
      <c r="G462" s="54"/>
      <c r="H462" s="54"/>
      <c r="I462" s="54"/>
      <c r="J462" s="37"/>
      <c r="K462" s="54"/>
      <c r="L462" s="54"/>
      <c r="M462" s="54"/>
      <c r="O46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2024-08-11T10:56:51Z</dcterms:modified>
</cp:coreProperties>
</file>