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5" i="7"/>
  <c r="L75" s="1"/>
  <c r="K30"/>
  <c r="L30" s="1"/>
  <c r="K29"/>
  <c r="L29" s="1"/>
  <c r="K72"/>
  <c r="L72" s="1"/>
  <c r="K43"/>
  <c r="L43" s="1"/>
  <c r="K25"/>
  <c r="L25" s="1"/>
  <c r="K24"/>
  <c r="L24" s="1"/>
  <c r="K19"/>
  <c r="L19" s="1"/>
  <c r="K42"/>
  <c r="K20"/>
  <c r="L20" s="1"/>
  <c r="K17"/>
  <c r="L17" s="1"/>
  <c r="K18"/>
  <c r="L18" s="1"/>
  <c r="K15"/>
  <c r="L15" s="1"/>
  <c r="K16"/>
  <c r="L16" s="1"/>
  <c r="K11"/>
  <c r="L11" s="1"/>
  <c r="K44"/>
  <c r="L44" s="1"/>
  <c r="K46"/>
  <c r="L46" s="1"/>
  <c r="K14"/>
  <c r="L14" s="1"/>
  <c r="K47"/>
  <c r="L47" s="1"/>
  <c r="K10"/>
  <c r="L10" s="1"/>
  <c r="L42" l="1"/>
  <c r="K41"/>
  <c r="L41" s="1"/>
  <c r="K13" l="1"/>
  <c r="L13" s="1"/>
  <c r="K12"/>
  <c r="L12" s="1"/>
  <c r="K241"/>
  <c r="L241" s="1"/>
  <c r="M7" l="1"/>
  <c r="F229" l="1"/>
  <c r="K230"/>
  <c r="L230" s="1"/>
  <c r="K221"/>
  <c r="L221" s="1"/>
  <c r="K224"/>
  <c r="L224" s="1"/>
  <c r="K232" l="1"/>
  <c r="L232" s="1"/>
  <c r="F223"/>
  <c r="F222"/>
  <c r="F220"/>
  <c r="K220" s="1"/>
  <c r="L220" s="1"/>
  <c r="F200"/>
  <c r="F152"/>
  <c r="K231" l="1"/>
  <c r="L231" s="1"/>
  <c r="K229"/>
  <c r="L229" s="1"/>
  <c r="K235"/>
  <c r="L235" s="1"/>
  <c r="K236"/>
  <c r="L236" s="1"/>
  <c r="K228"/>
  <c r="L228" s="1"/>
  <c r="K238"/>
  <c r="L238" s="1"/>
  <c r="K234"/>
  <c r="L234" s="1"/>
  <c r="K227" l="1"/>
  <c r="L227" s="1"/>
  <c r="K216"/>
  <c r="L216" s="1"/>
  <c r="K218"/>
  <c r="L218" s="1"/>
  <c r="K215"/>
  <c r="L215" s="1"/>
  <c r="K217"/>
  <c r="L217" s="1"/>
  <c r="K146"/>
  <c r="L146" s="1"/>
  <c r="K199"/>
  <c r="L199" s="1"/>
  <c r="K213"/>
  <c r="L213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1"/>
  <c r="L201" s="1"/>
  <c r="K200"/>
  <c r="L200" s="1"/>
  <c r="K196"/>
  <c r="L196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2"/>
  <c r="L172" s="1"/>
  <c r="K170"/>
  <c r="L170" s="1"/>
  <c r="K168"/>
  <c r="L168" s="1"/>
  <c r="K167"/>
  <c r="L167" s="1"/>
  <c r="K166"/>
  <c r="L166" s="1"/>
  <c r="K164"/>
  <c r="L164" s="1"/>
  <c r="K163"/>
  <c r="L163" s="1"/>
  <c r="K162"/>
  <c r="L162" s="1"/>
  <c r="K161"/>
  <c r="K160"/>
  <c r="L160" s="1"/>
  <c r="K159"/>
  <c r="L159" s="1"/>
  <c r="K157"/>
  <c r="L157" s="1"/>
  <c r="K156"/>
  <c r="L156" s="1"/>
  <c r="K155"/>
  <c r="L155" s="1"/>
  <c r="K154"/>
  <c r="L154" s="1"/>
  <c r="K153"/>
  <c r="L153" s="1"/>
  <c r="K152"/>
  <c r="L152" s="1"/>
  <c r="H151"/>
  <c r="K151" s="1"/>
  <c r="L151" s="1"/>
  <c r="K148"/>
  <c r="L148" s="1"/>
  <c r="K147"/>
  <c r="L147" s="1"/>
  <c r="K145"/>
  <c r="L145" s="1"/>
  <c r="K144"/>
  <c r="L144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H117"/>
  <c r="K117" s="1"/>
  <c r="L117" s="1"/>
  <c r="F116"/>
  <c r="K116" s="1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D7" i="6"/>
  <c r="K6" i="4"/>
  <c r="K6" i="3"/>
  <c r="L6" i="2"/>
</calcChain>
</file>

<file path=xl/sharedStrings.xml><?xml version="1.0" encoding="utf-8"?>
<sst xmlns="http://schemas.openxmlformats.org/spreadsheetml/2006/main" count="7420" uniqueCount="3799">
  <si>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</si>
  <si>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</si>
  <si>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</si>
  <si>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</si>
  <si>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</si>
  <si>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</si>
  <si>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</si>
  <si>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</si>
  <si>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</si>
  <si>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</si>
  <si>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</si>
  <si>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</si>
  <si>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</si>
  <si>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</si>
  <si>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</si>
  <si>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</si>
  <si>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</si>
  <si>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</si>
  <si>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</si>
  <si>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</si>
  <si>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</si>
  <si>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</si>
  <si>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</si>
  <si>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</si>
  <si>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</si>
  <si>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</si>
  <si>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</si>
  <si>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</si>
  <si>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</si>
  <si>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</si>
  <si>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</si>
  <si>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</si>
  <si>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</si>
  <si>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</si>
  <si>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</si>
  <si>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</si>
  <si>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</si>
  <si>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</si>
  <si>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</si>
  <si>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</si>
  <si>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</si>
  <si>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</si>
  <si>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</si>
  <si>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</si>
  <si>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</si>
  <si>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</si>
  <si>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</si>
  <si>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</si>
  <si>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</si>
  <si>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</si>
  <si>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</si>
  <si>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</si>
  <si>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</si>
  <si>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</si>
  <si>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</si>
  <si>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</si>
  <si>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</si>
  <si>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</si>
  <si>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</si>
  <si>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</si>
  <si>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</si>
  <si>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</si>
  <si>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</si>
  <si>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</si>
  <si>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</si>
  <si>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</si>
  <si>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</si>
  <si>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</si>
  <si>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</si>
  <si>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</si>
  <si>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</si>
  <si>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</si>
  <si>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</si>
  <si>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</si>
  <si>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</si>
  <si>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</si>
  <si>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</si>
  <si>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</si>
  <si>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</si>
  <si>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</si>
  <si>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</si>
  <si>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</si>
  <si>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</si>
  <si>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</si>
  <si>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</si>
  <si>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</si>
  <si>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</si>
  <si>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</si>
  <si>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</si>
  <si>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</si>
  <si>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</si>
  <si>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</si>
  <si>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</si>
  <si>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</si>
  <si>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</si>
  <si>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</si>
  <si>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</si>
  <si>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</si>
  <si>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</si>
  <si>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</si>
  <si>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</si>
  <si>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</si>
  <si>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</si>
  <si>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</si>
  <si>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</si>
  <si>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</si>
  <si>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</si>
  <si>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</si>
  <si>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</si>
  <si>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</si>
  <si>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</si>
  <si>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</si>
  <si>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</si>
  <si>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</si>
  <si>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</si>
  <si>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</si>
  <si>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</si>
  <si>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</si>
  <si>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</si>
  <si>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</si>
  <si>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</si>
  <si>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</si>
  <si>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</si>
  <si>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</si>
  <si>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</si>
  <si>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</si>
  <si>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</si>
  <si>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</si>
  <si>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</si>
  <si>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</si>
  <si>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</si>
  <si>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</si>
  <si>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</si>
  <si>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</si>
  <si>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</si>
  <si>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</si>
  <si>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</si>
  <si>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</si>
  <si>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</si>
  <si>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</si>
  <si>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</si>
  <si>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</si>
  <si>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</si>
  <si>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</si>
  <si>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</si>
  <si>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</si>
  <si>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</si>
  <si>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</si>
  <si>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</si>
  <si>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</si>
  <si>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</si>
  <si>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</si>
  <si>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</si>
  <si>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</si>
  <si>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</si>
  <si>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</si>
  <si>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</si>
  <si>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</si>
  <si>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</si>
  <si>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</si>
  <si>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</si>
  <si>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</si>
  <si>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</si>
  <si>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</si>
  <si>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</si>
  <si>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</si>
  <si>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</si>
  <si>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</si>
  <si>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</si>
  <si>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</si>
  <si>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</si>
  <si>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</si>
  <si>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</si>
  <si>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</si>
  <si>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</si>
  <si>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</si>
  <si>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</si>
  <si>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</si>
  <si>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</si>
  <si>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</si>
  <si>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</si>
  <si>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</si>
  <si>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</si>
  <si>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</si>
  <si>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</si>
  <si>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</si>
  <si>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</si>
  <si>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</si>
  <si>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</si>
  <si>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</si>
  <si>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</si>
  <si>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</si>
  <si>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</si>
  <si>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</si>
  <si>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</si>
  <si>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</si>
  <si>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</si>
  <si>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</si>
  <si>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</si>
  <si>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</si>
  <si>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</si>
  <si>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</si>
  <si>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</si>
  <si>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</si>
  <si>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</si>
  <si>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</si>
  <si>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</si>
  <si>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</si>
  <si>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</si>
  <si>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</si>
  <si>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</si>
  <si>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</si>
  <si>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</si>
  <si>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</si>
  <si>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</si>
  <si>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</si>
  <si>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</si>
  <si>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</si>
  <si>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</si>
  <si>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</si>
  <si>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</si>
  <si>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</si>
  <si>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</si>
  <si>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</si>
  <si>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</si>
  <si>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</si>
  <si>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</si>
  <si>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</si>
  <si>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</si>
  <si>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</si>
  <si>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</si>
  <si>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</si>
  <si>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</si>
  <si>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</si>
  <si>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</si>
  <si>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</si>
  <si>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</si>
  <si>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</si>
  <si>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</si>
  <si>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</si>
  <si>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</si>
  <si>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</si>
  <si>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</si>
  <si>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</si>
  <si>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</si>
  <si>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</si>
  <si>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</si>
  <si>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</si>
  <si>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</si>
  <si>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</si>
  <si>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</si>
  <si>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</si>
  <si>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</si>
  <si>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</si>
  <si>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</si>
  <si>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</si>
  <si>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</si>
  <si>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</si>
  <si>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</si>
  <si>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</si>
  <si>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</si>
  <si>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</si>
  <si>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</si>
  <si>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</si>
  <si>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</si>
  <si>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</si>
  <si>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</si>
  <si>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</si>
  <si>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</si>
  <si>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</si>
  <si>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</si>
  <si>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</si>
  <si>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</si>
  <si>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</si>
  <si>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</si>
  <si>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</si>
  <si>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</si>
  <si>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</si>
  <si>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</si>
  <si>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</si>
  <si>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</si>
  <si>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</si>
  <si>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</si>
  <si>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</si>
  <si>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</si>
  <si>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</si>
  <si>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</si>
  <si>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</si>
  <si>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</si>
  <si>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</si>
  <si>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</si>
  <si>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</si>
  <si>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</si>
  <si>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</si>
  <si>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</si>
  <si>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</si>
  <si>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</si>
  <si>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</si>
  <si>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</si>
  <si>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</si>
  <si>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</si>
  <si>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</si>
  <si>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</si>
  <si>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</si>
  <si>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</si>
  <si>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</si>
  <si>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</si>
  <si>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</si>
  <si>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</si>
  <si>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</si>
  <si>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</si>
  <si>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</si>
  <si>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</si>
  <si>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</si>
  <si>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</si>
  <si>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</si>
  <si>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</si>
  <si>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</si>
  <si>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</si>
  <si>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</si>
  <si>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</si>
  <si>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</si>
  <si>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</si>
  <si>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</si>
  <si>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</si>
  <si>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</si>
  <si>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</si>
  <si>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</si>
  <si>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</si>
  <si>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</si>
  <si>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</si>
  <si>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</si>
  <si>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</si>
  <si>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</si>
  <si>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</si>
  <si>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</si>
  <si>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</si>
  <si>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</si>
  <si>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</si>
  <si>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</si>
  <si>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</si>
  <si>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</si>
  <si>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</si>
  <si>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</si>
  <si>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</si>
  <si>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</si>
  <si>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</si>
  <si>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</si>
  <si>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</si>
  <si>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</si>
  <si>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</si>
  <si>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</si>
  <si>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</si>
  <si>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</si>
  <si>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</si>
  <si>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</si>
  <si>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</si>
  <si>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</si>
  <si>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</si>
  <si>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</si>
  <si>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</si>
  <si>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</si>
  <si>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</si>
  <si>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</si>
  <si>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</si>
  <si>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</si>
  <si>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</si>
  <si>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</si>
  <si>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</si>
  <si>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</si>
  <si>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</si>
  <si>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</si>
  <si>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</si>
  <si>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</si>
  <si>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</si>
  <si>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</si>
  <si>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</si>
  <si>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</si>
  <si>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</si>
  <si>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</si>
  <si>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</si>
  <si>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</si>
  <si>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</si>
  <si>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</si>
  <si>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</si>
  <si>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</si>
  <si>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</si>
  <si>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</si>
  <si>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</si>
  <si>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</si>
  <si>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</si>
  <si>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</si>
  <si>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</si>
  <si>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</si>
  <si>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</si>
  <si>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</si>
  <si>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</si>
  <si>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</si>
  <si>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</si>
  <si>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</si>
  <si>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</si>
  <si>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</si>
  <si>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</si>
  <si>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</si>
  <si>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</si>
  <si>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</si>
  <si>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</si>
  <si>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</si>
  <si>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</si>
  <si>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</si>
  <si>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</si>
  <si>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</si>
  <si>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</si>
  <si>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</si>
  <si>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</si>
  <si>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</si>
  <si>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</si>
  <si>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</si>
  <si>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</si>
  <si>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</si>
  <si>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</si>
  <si>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</si>
  <si>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</si>
  <si>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</si>
  <si>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</si>
  <si>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</si>
  <si>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</si>
  <si>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</si>
  <si>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</si>
  <si>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</si>
  <si>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</si>
  <si>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</si>
  <si>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</si>
  <si>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</si>
  <si>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</si>
  <si>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</si>
  <si>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</si>
  <si>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</si>
  <si>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</si>
  <si>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</si>
  <si>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</si>
  <si>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</si>
  <si>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</si>
  <si>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</si>
  <si>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</si>
  <si>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</si>
  <si>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</si>
  <si>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</si>
  <si>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</si>
  <si>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</si>
  <si>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</si>
  <si>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</si>
  <si>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</si>
  <si>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</si>
  <si>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</si>
  <si>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</si>
  <si>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</si>
  <si>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</si>
  <si>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</si>
  <si>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</si>
  <si>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</si>
  <si>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</si>
  <si>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</si>
  <si>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</si>
  <si>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</si>
  <si>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</si>
  <si>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</si>
  <si>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</si>
  <si>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</si>
  <si>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</si>
  <si>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</si>
  <si>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</si>
  <si>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</si>
  <si>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</si>
  <si>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</si>
  <si>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</si>
  <si>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</si>
  <si>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</si>
  <si>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</si>
  <si>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</si>
  <si>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</si>
  <si>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</si>
  <si>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</si>
  <si>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</si>
  <si>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</si>
  <si>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</si>
  <si>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</si>
  <si>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</si>
  <si>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</si>
  <si>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</si>
  <si>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</si>
  <si>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</si>
  <si>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</si>
  <si>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</si>
  <si>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</si>
  <si>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</si>
  <si>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</si>
  <si>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</si>
  <si>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</si>
  <si>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</si>
  <si>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</si>
  <si>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</si>
  <si>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</si>
  <si>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</si>
  <si>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</si>
  <si>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</si>
  <si>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</si>
  <si>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</si>
  <si>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</si>
  <si>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</si>
  <si>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</si>
  <si>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</si>
  <si>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</si>
  <si>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</si>
  <si>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</si>
  <si>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</si>
  <si>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</si>
  <si>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</si>
  <si>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</si>
  <si>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</si>
  <si>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</si>
  <si>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</si>
  <si>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</si>
  <si>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</si>
  <si>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</si>
  <si>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</si>
  <si>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</si>
  <si>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</si>
  <si>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</si>
  <si>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</si>
  <si>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</si>
  <si>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</si>
  <si>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</si>
  <si>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</si>
  <si>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</si>
  <si>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</si>
  <si>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</si>
  <si>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</si>
  <si>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</si>
  <si>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</si>
  <si>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</si>
  <si>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</si>
  <si>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</si>
  <si>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</si>
  <si>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</si>
  <si>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</si>
  <si>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</si>
  <si>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</si>
  <si>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</si>
  <si>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</si>
  <si>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</si>
  <si>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</si>
  <si>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</si>
  <si>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</si>
  <si>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</si>
  <si>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</si>
  <si>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</si>
  <si>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</si>
  <si>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</si>
  <si>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</si>
  <si>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</si>
  <si>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</si>
  <si>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</si>
  <si>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</si>
  <si>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</si>
  <si>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</si>
  <si>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</si>
  <si>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</si>
  <si>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</si>
  <si>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</si>
  <si>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</si>
  <si>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</si>
  <si>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</si>
  <si>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</si>
  <si>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</si>
  <si>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</si>
  <si>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</si>
  <si>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</si>
  <si>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</si>
  <si>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</si>
  <si>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</si>
  <si>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</si>
  <si>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</si>
  <si>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</si>
  <si>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</si>
  <si>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</si>
  <si>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</si>
  <si>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</si>
  <si>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</si>
  <si>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</si>
  <si>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</si>
  <si>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</si>
  <si>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</si>
  <si>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</si>
  <si>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</si>
  <si>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</si>
  <si>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</si>
  <si>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</si>
  <si>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</si>
  <si>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</si>
  <si>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</si>
  <si>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</si>
  <si>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</si>
  <si>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</si>
  <si>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</si>
  <si>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</si>
  <si>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</si>
  <si>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</si>
  <si>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</si>
  <si>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</si>
  <si>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</si>
  <si>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</si>
  <si>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</si>
  <si>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</si>
  <si>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</si>
  <si>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</si>
  <si>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</si>
  <si>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</si>
  <si>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</si>
  <si>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</si>
  <si>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</si>
  <si>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</si>
  <si>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</si>
  <si>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</si>
  <si>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</si>
  <si>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</si>
  <si>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</si>
  <si>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</si>
  <si>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</si>
  <si>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</si>
  <si>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</si>
  <si>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</si>
  <si>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</si>
  <si>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</si>
  <si>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</si>
  <si>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</si>
  <si>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</si>
  <si>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</si>
  <si>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</si>
  <si>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</si>
  <si>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</si>
  <si>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</si>
  <si>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</si>
  <si>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</si>
  <si>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</si>
  <si>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</si>
  <si>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</si>
  <si>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</si>
  <si>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</si>
  <si>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</si>
  <si>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</si>
  <si>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</si>
  <si>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</si>
  <si>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</si>
  <si>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</si>
  <si>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</si>
  <si>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</si>
  <si>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</si>
  <si>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</si>
  <si>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</si>
  <si>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</si>
  <si>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</si>
  <si>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</si>
  <si>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</si>
  <si>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</si>
  <si>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</si>
  <si>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</si>
  <si>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</si>
  <si>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</si>
  <si>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</si>
  <si>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</si>
  <si>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</si>
  <si>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</si>
  <si>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</si>
  <si>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</si>
  <si>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</si>
  <si>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</si>
  <si>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</si>
  <si>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</si>
  <si>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</si>
  <si>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</si>
  <si>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</si>
  <si>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</si>
  <si>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</si>
  <si>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</si>
  <si>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</si>
  <si>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</si>
  <si>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</si>
  <si>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</si>
  <si>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</si>
  <si>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</si>
  <si>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</si>
  <si>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</si>
  <si>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</si>
  <si>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</si>
  <si>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</si>
  <si>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</si>
  <si>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</si>
  <si>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</si>
  <si>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</si>
  <si>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</si>
  <si>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</si>
  <si>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</si>
  <si>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</si>
  <si>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</si>
  <si>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</si>
  <si>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</si>
  <si>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</si>
  <si>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</si>
  <si>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</si>
  <si>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</si>
  <si>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</si>
  <si>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</si>
  <si>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</si>
  <si>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</si>
  <si>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</si>
  <si>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</si>
  <si>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</si>
  <si>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</si>
  <si>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</si>
  <si>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</si>
  <si>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</si>
  <si>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</si>
  <si>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</si>
  <si>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</si>
  <si>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</si>
  <si>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</si>
  <si>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</si>
  <si>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</si>
  <si>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</si>
  <si>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</si>
  <si>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</si>
  <si>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</si>
  <si>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</si>
  <si>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</si>
  <si>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</si>
  <si>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</si>
  <si>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</si>
  <si>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</si>
  <si>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</si>
  <si>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</si>
  <si>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</si>
  <si>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</si>
  <si>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</si>
  <si>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</si>
  <si>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</si>
  <si>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</si>
  <si>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</si>
  <si>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</si>
  <si>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</si>
  <si>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</si>
  <si>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</si>
  <si>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</si>
  <si>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</si>
  <si>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</si>
  <si>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</si>
  <si>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</si>
  <si>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</si>
  <si>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</si>
  <si>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</si>
  <si>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</si>
  <si>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</si>
  <si>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</si>
  <si>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</si>
  <si>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</si>
  <si>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</si>
  <si>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</si>
  <si>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</si>
  <si>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</si>
  <si>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</si>
  <si>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</si>
  <si>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</si>
  <si>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</si>
  <si>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</si>
  <si>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</si>
  <si>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</si>
  <si>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</si>
  <si>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</si>
  <si>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</si>
  <si>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</si>
  <si>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</si>
  <si>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</si>
  <si>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</si>
  <si>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</si>
  <si>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</si>
  <si>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</si>
  <si>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</si>
  <si>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</si>
  <si>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</si>
  <si>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</si>
  <si>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</si>
  <si>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</si>
  <si>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</si>
  <si>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</si>
  <si>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</si>
  <si>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</si>
  <si>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</si>
  <si>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</si>
  <si>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</si>
  <si>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</si>
  <si>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</si>
  <si>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</si>
  <si>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</si>
  <si>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</si>
  <si>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</si>
  <si>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</si>
  <si>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</si>
  <si>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</si>
  <si>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</si>
  <si>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</si>
  <si>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</si>
  <si>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</si>
  <si>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</si>
  <si>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</si>
  <si>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</si>
  <si>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</si>
  <si>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</si>
  <si>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</si>
  <si>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</si>
  <si>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</si>
  <si>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</si>
  <si>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</si>
  <si>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</si>
  <si>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</si>
  <si>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</si>
  <si>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</si>
  <si>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</si>
  <si>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</si>
  <si>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</si>
  <si>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</si>
  <si>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</si>
  <si>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</si>
  <si>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</si>
  <si>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</si>
  <si>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</si>
  <si>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</si>
  <si>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</si>
  <si>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</si>
  <si>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</si>
  <si>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</si>
  <si>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</si>
  <si>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</si>
  <si>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</si>
  <si>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</si>
  <si>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</si>
  <si>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</si>
  <si>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</si>
  <si>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</si>
  <si>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</si>
  <si>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</si>
  <si>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</si>
  <si>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</si>
  <si>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</si>
  <si>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</si>
  <si>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</si>
  <si>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</si>
  <si>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</si>
  <si>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</si>
  <si>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</si>
  <si>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</si>
  <si>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</si>
  <si>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</si>
  <si>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</si>
  <si>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</si>
  <si>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</si>
  <si>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</si>
  <si>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</si>
  <si>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</si>
  <si>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</si>
  <si>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</si>
  <si>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</si>
  <si>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</si>
  <si>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</si>
  <si>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</si>
  <si>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</si>
  <si>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</si>
  <si>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</si>
  <si>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</si>
  <si>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</si>
  <si>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</si>
  <si>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</si>
  <si>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</si>
  <si>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</si>
  <si>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</si>
  <si>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</si>
  <si>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</si>
  <si>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</si>
  <si>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</si>
  <si>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</si>
  <si>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</si>
  <si>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</si>
  <si>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</si>
  <si>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</si>
  <si>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</si>
  <si>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</si>
  <si>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</si>
  <si>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</si>
  <si>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</si>
  <si>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</si>
  <si>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</si>
  <si>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</si>
  <si>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</si>
  <si>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</si>
  <si>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</si>
  <si>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</si>
  <si>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</si>
  <si>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</si>
  <si>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</si>
  <si>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</si>
  <si>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</si>
  <si>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</si>
  <si>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</si>
  <si>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</si>
  <si>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</si>
  <si>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</si>
  <si>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</si>
  <si>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</si>
  <si>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</si>
  <si>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</si>
  <si>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</si>
  <si>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</si>
  <si>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</si>
  <si>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</si>
  <si>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</si>
  <si>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</si>
  <si>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</si>
  <si>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</si>
  <si>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</si>
  <si>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</si>
  <si>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</si>
  <si>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</si>
  <si>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</si>
  <si>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</si>
  <si>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</si>
  <si>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</si>
  <si>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</si>
  <si>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</si>
  <si>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</si>
  <si>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</si>
  <si>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</si>
  <si>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</si>
  <si>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</si>
  <si>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</si>
  <si>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</si>
  <si>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</si>
  <si>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</si>
  <si>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</si>
  <si>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</si>
  <si>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</si>
  <si>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</si>
  <si>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</si>
  <si>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</si>
  <si>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</si>
  <si>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</si>
  <si>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</si>
  <si>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</si>
  <si>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</si>
  <si>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</si>
  <si>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</si>
  <si>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</si>
  <si>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</si>
  <si>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</si>
  <si>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</si>
  <si>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</si>
  <si>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</si>
  <si>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</si>
  <si>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</si>
  <si>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</si>
  <si>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</si>
  <si>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</si>
  <si>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</si>
  <si>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</si>
  <si>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</si>
  <si>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</si>
  <si>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</si>
  <si>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</si>
  <si>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</si>
  <si>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</si>
  <si>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</si>
  <si>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</si>
  <si>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</si>
  <si>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</si>
  <si>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</si>
  <si>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</si>
  <si>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</si>
  <si>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</si>
  <si>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</si>
  <si>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</si>
  <si>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</si>
  <si>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</si>
  <si>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</si>
  <si>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</si>
  <si>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</si>
  <si>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</si>
  <si>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</si>
  <si>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</si>
  <si>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</si>
  <si>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</si>
  <si>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</si>
  <si>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</si>
  <si>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</si>
  <si>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</si>
  <si>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</si>
  <si>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</si>
  <si>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</si>
  <si>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</si>
  <si>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</si>
  <si>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</si>
  <si>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</si>
  <si>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</si>
  <si>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</si>
  <si>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</si>
  <si>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</si>
  <si>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</si>
  <si>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</si>
  <si>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</si>
  <si>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</si>
  <si>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</si>
  <si>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</si>
  <si>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</si>
  <si>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</si>
  <si>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</si>
  <si>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</si>
  <si>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</si>
  <si>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</si>
  <si>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</si>
  <si>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</si>
  <si>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</si>
  <si>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</si>
  <si>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</si>
  <si>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</si>
  <si>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</si>
  <si>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</si>
  <si>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</si>
  <si>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</si>
  <si>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</si>
  <si>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</si>
  <si>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</si>
  <si>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</si>
  <si>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</si>
  <si>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</si>
  <si>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</si>
  <si>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</si>
  <si>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</si>
  <si>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</si>
  <si>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</si>
  <si>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</si>
  <si>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</si>
  <si>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</si>
  <si>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</si>
  <si>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</si>
  <si>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</si>
  <si>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</si>
  <si>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</si>
  <si>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</si>
  <si>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</si>
  <si>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</si>
  <si>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</si>
  <si>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</si>
  <si>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</si>
  <si>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</si>
  <si>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</si>
  <si>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</si>
  <si>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</si>
  <si>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</si>
  <si>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</si>
  <si>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</si>
  <si>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</si>
  <si>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</si>
  <si>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</si>
  <si>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</si>
  <si>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</si>
  <si>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</si>
  <si>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</si>
  <si>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</si>
  <si>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</si>
  <si>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</si>
  <si>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</si>
  <si>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</si>
  <si>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</si>
  <si>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</si>
  <si>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</si>
  <si>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</si>
  <si>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</si>
  <si>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</si>
  <si>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</si>
  <si>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</si>
  <si>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</si>
  <si>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</si>
  <si>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</si>
  <si>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</si>
  <si>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</si>
  <si>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</si>
  <si>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</si>
  <si>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</si>
  <si>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</si>
  <si>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</si>
  <si>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</si>
  <si>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</si>
  <si>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</si>
  <si>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</si>
  <si>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</si>
  <si>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</si>
  <si>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</si>
  <si>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</si>
  <si>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</si>
  <si>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</si>
  <si>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</si>
  <si>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</si>
  <si>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</si>
  <si>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</si>
  <si>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</si>
  <si>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</si>
  <si>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</si>
  <si>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</si>
  <si>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</si>
  <si>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</si>
  <si>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</si>
  <si>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</si>
  <si>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</si>
  <si>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</si>
  <si>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</si>
  <si>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</si>
  <si>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</si>
  <si>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</si>
  <si>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</si>
  <si>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</si>
  <si>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</si>
  <si>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</si>
  <si>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</si>
  <si>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</si>
  <si>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</si>
  <si>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</si>
  <si>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</si>
  <si>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</si>
  <si>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</si>
  <si>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</si>
  <si>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</si>
  <si>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</si>
  <si>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</si>
  <si>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</si>
  <si>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</si>
  <si>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</si>
  <si>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</si>
  <si>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</si>
  <si>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</si>
  <si>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</si>
  <si>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</si>
  <si>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</si>
  <si>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</si>
  <si>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</si>
  <si>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</si>
  <si>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</si>
  <si>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</si>
  <si>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</si>
  <si>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</si>
  <si>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</si>
  <si>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</si>
  <si>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</si>
  <si>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</si>
  <si>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</si>
  <si>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</si>
  <si>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</si>
  <si>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</si>
  <si>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</si>
  <si>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</si>
  <si>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</si>
  <si>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</si>
  <si>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</si>
  <si>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</si>
  <si>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</si>
  <si>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</si>
  <si>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</si>
  <si>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</si>
  <si>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</si>
  <si>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</si>
  <si>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</si>
  <si>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</si>
  <si>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</si>
  <si>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</si>
  <si>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</si>
  <si>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</si>
  <si>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</si>
  <si>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</si>
  <si>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</si>
  <si>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</si>
  <si>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</si>
  <si>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</si>
  <si>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</si>
  <si>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</si>
  <si>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</si>
  <si>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</si>
  <si>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</si>
  <si>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</si>
  <si>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</si>
  <si>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</si>
  <si>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</si>
  <si>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</si>
  <si>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</si>
  <si>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</si>
  <si>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</si>
  <si>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</si>
  <si>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</si>
  <si>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</si>
  <si>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</si>
  <si>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</si>
  <si>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</si>
  <si>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</si>
  <si>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</si>
  <si>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</si>
  <si>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</si>
  <si>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</si>
  <si>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</si>
  <si>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</si>
  <si>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</si>
  <si>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</si>
  <si>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</si>
  <si>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</si>
  <si>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</si>
  <si>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</si>
  <si>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</si>
  <si>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</si>
  <si>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</si>
  <si>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</si>
  <si>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</si>
  <si>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</si>
  <si>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</si>
  <si>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</si>
  <si>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</si>
  <si>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</si>
  <si>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</si>
  <si>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</si>
  <si>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</si>
  <si>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</si>
  <si>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</si>
  <si>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</si>
  <si>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</si>
  <si>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</si>
  <si>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</si>
  <si>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</si>
  <si>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</si>
  <si>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</si>
  <si>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</si>
  <si>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</si>
  <si>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</si>
  <si>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</si>
  <si>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</si>
  <si>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</si>
  <si>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</si>
  <si>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</si>
  <si>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</si>
  <si>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</si>
  <si>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</si>
  <si>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</si>
  <si>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</si>
  <si>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</si>
  <si>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</si>
  <si>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</si>
  <si>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</si>
  <si>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</si>
  <si>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</si>
  <si>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</si>
  <si>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</si>
  <si>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</si>
  <si>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</si>
  <si>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</si>
  <si>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</si>
  <si>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</si>
  <si>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</si>
  <si>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</si>
  <si>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</si>
  <si>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</si>
  <si>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</si>
  <si>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</si>
  <si>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</si>
  <si>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</si>
  <si>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</si>
  <si>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</si>
  <si>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</si>
  <si>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</si>
  <si>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</si>
  <si>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</si>
  <si>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</si>
  <si>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</si>
  <si>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</si>
  <si>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</si>
  <si>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</si>
  <si>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</si>
  <si>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</si>
  <si>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</si>
  <si>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</si>
  <si>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</si>
  <si>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</si>
  <si>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</si>
  <si>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</si>
  <si>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</si>
  <si>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</si>
  <si>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</si>
  <si>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</si>
  <si>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</si>
  <si>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</si>
  <si>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</si>
  <si>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</si>
  <si>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</si>
  <si>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</si>
  <si>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</si>
  <si>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</si>
  <si>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</si>
  <si>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</si>
  <si>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</si>
  <si>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</si>
  <si>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</si>
  <si>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</si>
  <si>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</si>
  <si>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</si>
  <si>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</si>
  <si>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</si>
  <si>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</si>
  <si>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</si>
  <si>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</si>
  <si>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</si>
  <si>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</si>
  <si>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</si>
  <si>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</si>
  <si>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</si>
  <si>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</si>
  <si>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</si>
  <si>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</si>
  <si>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</si>
  <si>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</si>
  <si>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</si>
  <si>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</si>
  <si>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</si>
  <si>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</si>
  <si>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</si>
  <si>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</si>
  <si>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</si>
  <si>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</si>
  <si>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</si>
  <si>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</si>
  <si>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</si>
  <si>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</si>
  <si>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</si>
  <si>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</si>
  <si>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</si>
  <si>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</si>
  <si>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</si>
  <si>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</si>
  <si>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</si>
  <si>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</si>
  <si>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</si>
  <si>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</si>
  <si>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</si>
  <si>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</si>
  <si>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</si>
  <si>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</si>
  <si>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</si>
  <si>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</si>
  <si>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</si>
  <si>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</si>
  <si>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</si>
  <si>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</si>
  <si>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</si>
  <si>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</si>
  <si>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</si>
  <si>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</si>
  <si>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</si>
  <si>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</si>
  <si>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</si>
  <si>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</si>
  <si>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</si>
  <si>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</si>
  <si>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</si>
  <si>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</si>
  <si>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</si>
  <si>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</si>
  <si>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</si>
  <si>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</si>
  <si>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</si>
  <si>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</si>
  <si>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</si>
  <si>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</si>
  <si>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</si>
  <si>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</si>
  <si>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</si>
  <si>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</si>
  <si>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</si>
  <si>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</si>
  <si>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</si>
  <si>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</si>
  <si>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</si>
  <si>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</si>
  <si>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</si>
  <si>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</si>
  <si>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</si>
  <si>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</si>
  <si>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</si>
  <si>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</si>
  <si>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</si>
  <si>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</si>
  <si>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</si>
  <si>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</si>
  <si>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</si>
  <si>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</si>
  <si>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</si>
  <si>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</si>
  <si>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</si>
  <si>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</si>
  <si>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</si>
  <si>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</si>
  <si>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</si>
  <si>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</si>
  <si>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</si>
  <si>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</si>
  <si>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</si>
  <si>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</si>
  <si>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</si>
  <si>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</si>
  <si>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</si>
  <si>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</si>
  <si>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</si>
  <si>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</si>
  <si>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</si>
  <si>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</si>
  <si>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</si>
  <si>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</si>
  <si>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</si>
  <si>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</si>
  <si>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</si>
  <si>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</si>
  <si>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</si>
  <si>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</si>
  <si>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</si>
  <si>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</si>
  <si>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</si>
  <si>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</si>
  <si>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</si>
  <si>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</si>
  <si>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</si>
  <si>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</si>
  <si>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</si>
  <si>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</si>
  <si>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</si>
  <si>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</si>
  <si>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</si>
  <si>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</si>
  <si>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</si>
  <si>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</si>
  <si>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</si>
  <si>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</si>
  <si>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</si>
  <si>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</si>
  <si>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</si>
  <si>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</si>
  <si>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</si>
  <si>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</si>
  <si>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</si>
  <si>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</si>
  <si>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</si>
  <si>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</si>
  <si>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</si>
  <si>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</si>
  <si>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</si>
  <si>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</si>
  <si>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</si>
  <si>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</si>
  <si>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</si>
  <si>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</si>
  <si>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</si>
  <si>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</si>
  <si>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</si>
  <si>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</si>
  <si>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</si>
  <si>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</si>
  <si>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</si>
  <si>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</si>
  <si>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</si>
  <si>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</si>
  <si>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</si>
  <si>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</si>
  <si>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</si>
  <si>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</si>
  <si>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</si>
  <si>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</si>
  <si>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</si>
  <si>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</si>
  <si>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</si>
  <si>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</si>
  <si>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</si>
  <si>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</si>
  <si>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</si>
  <si>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</si>
  <si>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</si>
  <si>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</si>
  <si>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</si>
  <si>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</si>
  <si>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</si>
  <si>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</si>
  <si>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</si>
  <si>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</si>
  <si>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</si>
  <si>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</si>
  <si>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</si>
  <si>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</si>
  <si>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</si>
  <si>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</si>
  <si>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</si>
  <si>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</si>
  <si>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</si>
  <si>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</si>
  <si>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</si>
  <si>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</si>
  <si>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</si>
  <si>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</si>
  <si>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</si>
  <si>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</si>
  <si>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</si>
  <si>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</si>
  <si>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</si>
  <si>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</si>
  <si>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</si>
  <si>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</si>
  <si>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</si>
  <si>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</si>
  <si>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</si>
  <si>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</si>
  <si>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</si>
  <si>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</si>
  <si>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</si>
  <si>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</si>
  <si>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</si>
  <si>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</si>
  <si>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</si>
  <si>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</si>
  <si>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</si>
  <si>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</si>
  <si>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</si>
  <si>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</si>
  <si>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</si>
  <si>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</si>
  <si>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</si>
  <si>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</si>
  <si>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</si>
  <si>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</si>
  <si>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</si>
  <si>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</si>
  <si>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</si>
  <si>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</si>
  <si>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</si>
  <si>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</si>
  <si>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</si>
  <si>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</si>
  <si>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</si>
  <si>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</si>
  <si>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</si>
  <si>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</si>
  <si>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</si>
  <si>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</si>
  <si>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</si>
  <si>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</si>
  <si>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</si>
  <si>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</si>
  <si>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</si>
  <si>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</si>
  <si>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</si>
  <si>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</si>
  <si>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</si>
  <si>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</si>
  <si>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</si>
  <si>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</si>
  <si>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</si>
  <si>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</si>
  <si>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</si>
  <si>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</si>
  <si>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</si>
  <si>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</si>
  <si>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</si>
  <si>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</si>
  <si>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</si>
  <si>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</si>
  <si>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</si>
  <si>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</si>
  <si>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</si>
  <si>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</si>
  <si>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</si>
  <si>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</si>
  <si>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</si>
  <si>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</si>
  <si>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</si>
  <si>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</si>
  <si>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</si>
  <si>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</si>
  <si>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</si>
  <si>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</si>
  <si>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</si>
  <si>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</si>
  <si>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</si>
  <si>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</si>
  <si>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</si>
  <si>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</si>
  <si>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</si>
  <si>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</si>
  <si>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</si>
  <si>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</si>
  <si>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</si>
  <si>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</si>
  <si>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</si>
  <si>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</si>
  <si>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</si>
  <si>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</si>
  <si>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</si>
  <si>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</si>
  <si>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</si>
  <si>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</si>
  <si>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</si>
  <si>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</si>
  <si>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</si>
  <si>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</si>
  <si>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</si>
  <si>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</si>
  <si>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</si>
  <si>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</si>
  <si>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</si>
  <si>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</si>
  <si>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</si>
  <si>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</si>
  <si>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</si>
  <si>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</si>
  <si>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</si>
  <si>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</si>
  <si>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</si>
  <si>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</si>
  <si>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</si>
  <si>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</si>
  <si>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</si>
  <si>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</si>
  <si>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</si>
  <si>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</si>
  <si>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</si>
  <si>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</si>
  <si>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</si>
  <si>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</si>
  <si>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</si>
  <si>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</si>
  <si>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</si>
  <si>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</si>
  <si>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</si>
  <si>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</si>
  <si>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</si>
  <si>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</si>
  <si>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</si>
  <si>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</si>
  <si>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</si>
  <si>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</si>
  <si>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</si>
  <si>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</si>
  <si>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</si>
  <si>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</si>
  <si>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</si>
  <si>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</si>
  <si>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</si>
  <si>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</si>
  <si>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</si>
  <si>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</si>
  <si>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</si>
  <si>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</si>
  <si>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</si>
  <si>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</si>
  <si>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</si>
  <si>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</si>
  <si>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</si>
  <si>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</si>
  <si>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</si>
  <si>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</si>
  <si>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</si>
  <si>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</si>
  <si>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</si>
  <si>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</si>
  <si>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</si>
  <si>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</si>
  <si>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</si>
  <si>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</si>
  <si>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</si>
  <si>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</si>
  <si>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</si>
  <si>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</si>
  <si>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</si>
  <si>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</si>
  <si>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</si>
  <si>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</si>
  <si>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</si>
  <si>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</si>
  <si>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</si>
  <si>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</si>
  <si>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</si>
  <si>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</si>
  <si>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</si>
  <si>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</si>
  <si>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</si>
  <si>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</si>
  <si>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</si>
  <si>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</si>
  <si>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</si>
  <si>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</si>
  <si>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</si>
  <si>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</si>
  <si>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</si>
  <si>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</si>
  <si>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</si>
  <si>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</si>
  <si>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</si>
  <si>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</si>
  <si>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</si>
  <si>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</si>
  <si>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</si>
  <si>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</si>
  <si>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</si>
  <si>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</si>
  <si>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</si>
  <si>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</si>
  <si>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</si>
  <si>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</si>
  <si>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</si>
  <si>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</si>
  <si>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</si>
  <si>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</si>
  <si>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</si>
  <si>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</si>
  <si>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</si>
  <si>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</si>
  <si>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</si>
  <si>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</si>
  <si>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</si>
  <si>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</si>
  <si>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</si>
  <si>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</si>
  <si>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</si>
  <si>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</si>
  <si>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</si>
  <si>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</si>
  <si>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</si>
  <si>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</si>
  <si>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</si>
  <si>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</si>
  <si>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</si>
  <si>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</si>
  <si>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</si>
  <si>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</si>
  <si>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</si>
  <si>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</si>
  <si>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</si>
  <si>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</si>
  <si>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</si>
  <si>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</si>
  <si>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</si>
  <si>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</si>
  <si>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</si>
  <si>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</si>
  <si>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</si>
  <si>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</si>
  <si>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</si>
  <si>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</si>
  <si>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</si>
  <si>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</si>
  <si>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</si>
  <si>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</si>
  <si>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</si>
  <si>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</si>
  <si>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</si>
  <si>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</si>
  <si>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</si>
  <si>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</si>
  <si>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</si>
  <si>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</si>
  <si>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</si>
  <si>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</si>
  <si>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</si>
  <si>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</si>
  <si>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</si>
  <si>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</si>
  <si>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</si>
  <si>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</si>
  <si>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</si>
  <si>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</si>
  <si>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</si>
  <si>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</si>
  <si>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</si>
  <si>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</si>
  <si>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</si>
  <si>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</si>
  <si>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</si>
  <si>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</si>
  <si>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</si>
  <si>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</si>
  <si>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</si>
  <si>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</si>
  <si>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</si>
  <si>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</si>
  <si>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</si>
  <si>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</si>
  <si>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</si>
  <si>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</si>
  <si>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</si>
  <si>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</si>
  <si>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</si>
  <si>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</si>
  <si>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</si>
  <si>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</si>
  <si>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</si>
  <si>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</si>
  <si>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</si>
  <si>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</si>
  <si>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</si>
  <si>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</si>
  <si>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</si>
  <si>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</si>
  <si>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</si>
  <si>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</si>
  <si>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</si>
  <si>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</si>
  <si>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</si>
  <si>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</si>
  <si>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</si>
  <si>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</si>
  <si>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</si>
  <si>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</si>
  <si>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</si>
  <si>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</si>
  <si>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</si>
  <si>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</si>
  <si>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</si>
  <si>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</si>
  <si>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</si>
  <si>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</si>
  <si>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</si>
  <si>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</si>
  <si>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</si>
  <si>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</si>
  <si>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</si>
  <si>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</si>
  <si>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</si>
  <si>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</si>
  <si>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</si>
  <si>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</si>
  <si>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</si>
  <si>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</si>
  <si>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</si>
  <si>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</si>
  <si>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</si>
  <si>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</si>
  <si>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</si>
  <si>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</si>
  <si>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</si>
  <si>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</si>
  <si>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</si>
  <si>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</si>
  <si>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</si>
  <si>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</si>
  <si>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</si>
  <si>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</si>
  <si>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</si>
  <si>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</si>
  <si>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</si>
  <si>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</si>
  <si>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</si>
  <si>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</si>
  <si>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</si>
  <si>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</si>
  <si>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</si>
  <si>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</si>
  <si>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</si>
  <si>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</si>
  <si>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</si>
  <si>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</si>
  <si>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</si>
  <si>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</si>
  <si>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</si>
  <si>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</si>
  <si>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</si>
  <si>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</si>
  <si>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</si>
  <si>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</si>
  <si>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</si>
  <si>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</si>
  <si>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</si>
  <si>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</si>
  <si>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</si>
  <si>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</si>
  <si>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</si>
  <si>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</si>
  <si>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</si>
  <si>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</si>
  <si>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</si>
  <si>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</si>
  <si>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</si>
  <si>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</si>
  <si>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</si>
  <si>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</si>
  <si>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</si>
  <si>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</si>
  <si>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</si>
  <si>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</si>
  <si>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</si>
  <si>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</si>
  <si>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</si>
  <si>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</si>
  <si>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</si>
  <si>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</si>
  <si>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</si>
  <si>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</si>
  <si>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</si>
  <si>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</si>
  <si>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</si>
  <si>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</si>
  <si>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</si>
  <si>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</si>
  <si>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</si>
  <si>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</si>
  <si>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</si>
  <si>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</si>
  <si>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</si>
  <si>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</si>
  <si>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</si>
  <si>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</si>
  <si>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</si>
  <si>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</si>
  <si>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</si>
  <si>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</si>
  <si>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</si>
  <si>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</si>
  <si>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</si>
  <si>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</si>
  <si>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</si>
  <si>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</si>
  <si>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</si>
  <si>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</si>
  <si>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</si>
  <si>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</si>
  <si>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</si>
  <si>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</si>
  <si>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</si>
  <si>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</si>
  <si>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</si>
  <si>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</si>
  <si>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</si>
  <si>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</si>
  <si>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</si>
  <si>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</si>
  <si>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</si>
  <si>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</si>
  <si>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</si>
  <si>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</si>
  <si>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</si>
  <si>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</si>
  <si>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</si>
  <si>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</si>
  <si>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</si>
  <si>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</si>
  <si>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</si>
  <si>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</si>
  <si>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</si>
  <si>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</si>
  <si>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</si>
  <si>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</si>
  <si>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</si>
  <si>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</si>
  <si>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</si>
  <si>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</si>
  <si>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</si>
  <si>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</si>
  <si>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</si>
  <si>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</si>
  <si>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</si>
  <si>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</si>
  <si>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</si>
  <si>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</si>
  <si>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</si>
  <si>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</si>
  <si>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</si>
  <si>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</si>
  <si>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</si>
  <si>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</si>
  <si>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</si>
  <si>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</si>
  <si>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</si>
  <si>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</si>
  <si>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</si>
  <si>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</si>
  <si>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</si>
  <si>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</si>
  <si>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</si>
  <si>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</si>
  <si>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</si>
  <si>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</si>
  <si>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</si>
  <si>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</si>
  <si>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</si>
  <si>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</si>
  <si>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</si>
  <si>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</si>
  <si>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</si>
  <si>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</si>
  <si>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</si>
  <si>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</si>
  <si>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</si>
  <si>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</si>
  <si>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</si>
  <si>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</si>
  <si>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</si>
  <si>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</si>
  <si>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</si>
  <si>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</si>
  <si>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</si>
  <si>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</si>
  <si>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</si>
  <si>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</si>
  <si>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</si>
  <si>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</si>
  <si>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</si>
  <si>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</si>
  <si>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</si>
  <si>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</si>
  <si>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</si>
  <si>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</si>
  <si>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</si>
  <si>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</si>
  <si>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</si>
  <si>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</si>
  <si>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</si>
  <si>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</si>
  <si>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</si>
  <si>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</si>
  <si>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</si>
  <si>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</si>
  <si>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</si>
  <si>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</si>
  <si>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</si>
  <si>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</si>
  <si>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</si>
  <si>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</si>
  <si>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</si>
  <si>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</si>
  <si>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</si>
  <si>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</si>
  <si>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</si>
  <si>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</si>
  <si>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</si>
  <si>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</si>
  <si>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</si>
  <si>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</si>
  <si>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</si>
  <si>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</si>
  <si>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</si>
  <si>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</si>
  <si>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</si>
  <si>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</si>
  <si>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</si>
  <si>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</si>
  <si>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</si>
  <si>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</si>
  <si>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</si>
  <si>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</si>
  <si>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</si>
  <si>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</si>
  <si>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</si>
  <si>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</si>
  <si>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</si>
  <si>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</si>
  <si>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</si>
  <si>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</si>
  <si>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</si>
  <si>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</si>
  <si>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</si>
  <si>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</si>
  <si>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</si>
  <si>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</si>
  <si>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</si>
  <si>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</si>
  <si>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</si>
  <si>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</si>
  <si>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</si>
  <si>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</si>
  <si>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</si>
  <si>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</si>
  <si>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</si>
  <si>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</si>
  <si>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</si>
  <si>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</si>
  <si>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</si>
  <si>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</si>
  <si>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</si>
  <si>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</si>
  <si>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</si>
  <si>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</si>
  <si>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</si>
  <si>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</si>
  <si>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</si>
  <si>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</si>
  <si>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</si>
  <si>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</si>
  <si>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</si>
  <si>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</si>
  <si>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</si>
  <si>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</si>
  <si>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</si>
  <si>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</si>
  <si>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</si>
  <si>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</si>
  <si>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</si>
  <si>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</si>
  <si>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</si>
  <si>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</si>
  <si>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</si>
  <si>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</si>
  <si>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</si>
  <si>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</si>
  <si>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</si>
  <si>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</si>
  <si>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</si>
  <si>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</si>
  <si>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</si>
  <si>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</si>
  <si>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</si>
  <si>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</si>
  <si>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</si>
  <si>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</si>
  <si>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</si>
  <si>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</si>
  <si>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</si>
  <si>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</si>
  <si>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</si>
  <si>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</si>
  <si>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</si>
  <si>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</si>
  <si>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</si>
  <si>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</si>
  <si>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</si>
  <si>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</si>
  <si>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</si>
  <si>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</si>
  <si>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</si>
  <si>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</si>
  <si>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</si>
  <si>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</si>
  <si>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</si>
  <si>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</si>
  <si>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</si>
  <si>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</si>
  <si>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</si>
  <si>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</si>
  <si>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</si>
  <si>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</si>
  <si>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</si>
  <si>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</si>
  <si>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</si>
  <si>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</si>
  <si>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</si>
  <si>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</si>
  <si>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</si>
  <si>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</si>
  <si>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</si>
  <si>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</si>
  <si>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</si>
  <si>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</si>
  <si>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</si>
  <si>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</si>
  <si>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</si>
  <si>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</si>
  <si>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</si>
  <si>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</si>
  <si>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</si>
  <si>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</si>
  <si>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</si>
  <si>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</si>
  <si>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</si>
  <si>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</si>
  <si>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</si>
  <si>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</si>
  <si>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</si>
  <si>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</si>
  <si>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</si>
  <si>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</si>
  <si>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</si>
  <si>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</si>
  <si>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</si>
  <si>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</si>
  <si>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</si>
  <si>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</si>
  <si>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</si>
  <si>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</si>
  <si>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</si>
  <si>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</si>
  <si>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</si>
  <si>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</si>
  <si>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</si>
  <si>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</si>
  <si>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</si>
  <si>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</si>
  <si>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</si>
  <si>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</si>
  <si>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</si>
  <si>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</si>
  <si>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</si>
  <si>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</si>
  <si>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</si>
  <si>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</si>
  <si>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</si>
  <si>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</si>
  <si>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</si>
  <si>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</si>
  <si>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</si>
  <si>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</si>
  <si>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</si>
  <si>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</si>
  <si>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</si>
  <si>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</si>
  <si>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</si>
  <si>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</si>
  <si>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</si>
  <si>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</si>
  <si>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</si>
  <si>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</si>
  <si>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</si>
  <si>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</si>
  <si>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</si>
  <si>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</si>
  <si>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</si>
  <si>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</si>
  <si>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</si>
  <si>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</si>
  <si>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</si>
  <si>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</si>
  <si>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</si>
  <si>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</si>
  <si>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</si>
  <si>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</si>
  <si>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</si>
  <si>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</si>
  <si>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</si>
  <si>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</si>
  <si>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</si>
  <si>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</si>
  <si>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</si>
  <si>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</si>
  <si>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</si>
  <si>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</si>
  <si>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</si>
  <si>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</si>
  <si>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</si>
  <si>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</si>
  <si>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</si>
  <si>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</si>
  <si>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</si>
  <si>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</si>
  <si>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</si>
  <si>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</si>
  <si>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</si>
  <si>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</si>
  <si>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</si>
  <si>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</si>
  <si>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</si>
  <si>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</si>
  <si>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</si>
  <si>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</si>
  <si>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</si>
  <si>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</si>
  <si>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</si>
  <si>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</si>
  <si>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</si>
  <si>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</si>
  <si>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</si>
  <si>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</si>
  <si>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</si>
  <si>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</si>
  <si>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</si>
  <si>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</si>
  <si>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</si>
  <si>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</si>
  <si>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</si>
  <si>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</si>
  <si>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</si>
  <si>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</si>
  <si>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</si>
  <si>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</si>
  <si>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</si>
  <si>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</si>
  <si>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</si>
  <si>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</si>
  <si>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</si>
  <si>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</si>
  <si>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</si>
  <si>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</si>
  <si>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</si>
  <si>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</si>
  <si>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</si>
  <si>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</si>
  <si>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</si>
  <si>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</si>
  <si>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</si>
  <si>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</si>
  <si>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</si>
  <si>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</si>
  <si>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</si>
  <si>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</si>
  <si>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</si>
  <si>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</si>
  <si>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</si>
  <si>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</si>
  <si>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</si>
  <si>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</si>
  <si>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</si>
  <si>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</si>
  <si>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</si>
  <si>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</si>
  <si>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</si>
  <si>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</si>
  <si>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</si>
  <si>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</si>
  <si>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</si>
  <si>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</si>
  <si>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</si>
  <si>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</si>
  <si>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</si>
  <si>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</si>
  <si>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</si>
  <si>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</si>
  <si>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</si>
  <si>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</si>
  <si>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</si>
  <si>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</si>
  <si>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</si>
  <si>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</si>
  <si>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</si>
  <si>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</si>
  <si>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</si>
  <si>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</si>
  <si>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</si>
  <si>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</si>
  <si>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</si>
  <si>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</si>
  <si>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</si>
  <si>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</si>
  <si>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</si>
  <si>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</si>
  <si>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</si>
  <si>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</si>
  <si>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</si>
  <si>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</si>
  <si>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</si>
  <si>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</si>
  <si>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</si>
  <si>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</si>
  <si>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</si>
  <si>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</si>
  <si>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</si>
  <si>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</si>
  <si>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</si>
  <si>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</si>
  <si>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</si>
  <si>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</si>
  <si>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</si>
  <si>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</si>
  <si>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</si>
  <si>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</si>
  <si>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</si>
  <si>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</si>
  <si>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</si>
  <si>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</si>
  <si>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</si>
  <si>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</si>
  <si>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</si>
  <si>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</si>
  <si>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</si>
  <si>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</si>
  <si>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</si>
  <si>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</si>
  <si>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</si>
  <si>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</si>
  <si>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</si>
  <si>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</si>
  <si>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</si>
  <si>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</si>
  <si>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</si>
  <si>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</si>
  <si>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</si>
  <si>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</si>
  <si>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</si>
  <si>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</si>
  <si>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</si>
  <si>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</si>
  <si>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</si>
  <si>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</si>
  <si>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</si>
  <si>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</si>
  <si>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</si>
  <si>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</si>
  <si>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</si>
  <si>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</si>
  <si>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</si>
  <si>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</si>
  <si>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</si>
  <si>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</si>
  <si>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</si>
  <si>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</si>
  <si>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</si>
  <si>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</si>
  <si>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</si>
  <si>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</si>
  <si>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</si>
  <si>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</si>
  <si>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</si>
  <si>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</si>
  <si>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</si>
  <si>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</si>
  <si>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</si>
  <si>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</si>
  <si>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</si>
  <si>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</si>
  <si>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</si>
  <si>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</si>
  <si>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</si>
  <si>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</si>
  <si>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</si>
  <si>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</si>
  <si>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</si>
  <si>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</si>
  <si>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</si>
  <si>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</si>
  <si>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</si>
  <si>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</si>
  <si>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</si>
  <si>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</si>
  <si>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</si>
  <si>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</si>
  <si>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</si>
  <si>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</si>
  <si>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</si>
  <si>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</si>
  <si>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</si>
  <si>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</si>
  <si>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</si>
  <si>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</si>
  <si>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</si>
  <si>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</si>
  <si>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</si>
  <si>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</si>
  <si>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</si>
  <si>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</si>
  <si>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</si>
  <si>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</si>
  <si>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</si>
  <si>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</si>
  <si>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</si>
  <si>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</si>
  <si>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</si>
  <si>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</si>
  <si>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</si>
  <si>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</si>
  <si>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</si>
  <si>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</si>
  <si>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</si>
  <si>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</si>
  <si>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</si>
  <si>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</si>
  <si>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</si>
  <si>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</si>
  <si>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</si>
  <si>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</si>
  <si>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</si>
  <si>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</si>
  <si>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</si>
  <si>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</si>
  <si>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</si>
  <si>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</si>
  <si>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</si>
  <si>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</si>
  <si>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</si>
  <si>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</si>
  <si>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</si>
  <si>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</si>
  <si>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</si>
  <si>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</si>
  <si>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</si>
  <si>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</si>
  <si>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</si>
  <si>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</si>
  <si>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</si>
  <si>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</si>
  <si>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</si>
  <si>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</si>
  <si>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</si>
  <si>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</si>
  <si>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</si>
  <si>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</si>
  <si>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</si>
  <si>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</si>
  <si>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</si>
  <si>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</si>
  <si>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</si>
  <si>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</si>
  <si>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</si>
  <si>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</si>
  <si>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</si>
  <si>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</si>
  <si>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</si>
  <si>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</si>
  <si>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</si>
  <si>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</si>
  <si>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</si>
  <si>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</si>
  <si>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</si>
  <si>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</si>
  <si>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</si>
  <si>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</si>
  <si>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</si>
  <si>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</si>
  <si>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</si>
  <si>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</si>
  <si>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</si>
  <si>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</si>
  <si>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</si>
  <si>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</si>
  <si>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</si>
  <si>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</si>
  <si>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</si>
  <si>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</si>
  <si>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</si>
  <si>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</si>
  <si>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</si>
  <si>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</si>
  <si>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</si>
  <si>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</si>
  <si>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</si>
  <si>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</si>
  <si>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</si>
  <si>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</si>
  <si>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</si>
  <si>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</si>
  <si>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</si>
  <si>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</si>
  <si>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</si>
  <si>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</si>
  <si>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</si>
  <si>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</si>
  <si>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</si>
  <si>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</si>
  <si>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</si>
  <si>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</si>
  <si>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</si>
  <si>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</si>
  <si>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</si>
  <si>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</si>
  <si>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</si>
  <si>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</si>
  <si>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</si>
  <si>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</si>
  <si>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</si>
  <si>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</si>
  <si>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</si>
  <si>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</si>
  <si>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</si>
  <si>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</si>
  <si>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</si>
  <si>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</si>
  <si>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</si>
  <si>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</si>
  <si>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</si>
  <si>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</si>
  <si>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</si>
  <si>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</si>
  <si>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</si>
  <si>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</si>
  <si>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</si>
  <si>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</si>
  <si>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</si>
  <si>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</si>
  <si>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</si>
  <si>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</si>
  <si>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</si>
  <si>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</si>
  <si>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</si>
  <si>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</si>
  <si>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</si>
  <si>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</si>
  <si>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</si>
  <si>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</si>
  <si>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</si>
  <si>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</si>
  <si>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</si>
  <si>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</si>
  <si>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</si>
  <si>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</si>
  <si>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</si>
  <si>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</si>
  <si>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</si>
  <si>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</si>
  <si>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</si>
  <si>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</si>
  <si>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</si>
  <si>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</si>
  <si>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</si>
  <si>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</si>
  <si>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</si>
  <si>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</si>
  <si>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</si>
  <si>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</si>
  <si>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</si>
  <si>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</si>
  <si>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</si>
  <si>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</si>
  <si>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</si>
  <si>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</si>
  <si>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</si>
  <si>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</si>
  <si>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</si>
  <si>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</si>
  <si>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</si>
  <si>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</si>
  <si>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</si>
  <si>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</si>
  <si>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</si>
  <si>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</si>
  <si>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</si>
  <si>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</si>
  <si>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</si>
  <si>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</si>
  <si>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</si>
  <si>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</si>
  <si>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</si>
  <si>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</si>
  <si>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</si>
  <si>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</si>
  <si>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</si>
  <si>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</si>
  <si>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</si>
  <si>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</si>
  <si>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</si>
  <si>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</si>
  <si>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</si>
  <si>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</si>
  <si>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</si>
  <si>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</si>
  <si>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</si>
  <si>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</si>
  <si>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</si>
  <si>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</si>
  <si>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</si>
  <si>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</si>
  <si>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</si>
  <si>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</si>
  <si>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</si>
  <si>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</si>
  <si>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</si>
  <si>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</si>
  <si>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</si>
  <si>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</si>
  <si>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</si>
  <si>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</si>
  <si>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</si>
  <si>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</si>
  <si>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</si>
  <si>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</si>
  <si>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</si>
  <si>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</si>
  <si>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</si>
  <si>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</si>
  <si>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</si>
  <si>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</si>
  <si>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</si>
  <si>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</si>
  <si>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</si>
  <si>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</si>
  <si>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</si>
  <si>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</si>
  <si>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</si>
  <si>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</si>
  <si>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</si>
  <si>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</si>
  <si>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</si>
  <si>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</si>
  <si>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</si>
  <si>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</si>
  <si>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</si>
  <si>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</si>
  <si>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</si>
  <si>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</si>
  <si>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</si>
  <si>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</si>
  <si>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</si>
  <si>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</si>
  <si>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</si>
  <si>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</si>
  <si>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</si>
  <si>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</si>
  <si>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</si>
  <si>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</si>
  <si>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</si>
  <si>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</si>
  <si>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</si>
  <si>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</si>
  <si>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</si>
  <si>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</si>
  <si>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</si>
  <si>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</si>
  <si>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</si>
  <si>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</si>
  <si>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</si>
  <si>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</si>
  <si>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</si>
  <si>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</si>
  <si>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</si>
  <si>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</si>
  <si>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</si>
  <si>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</si>
  <si>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</si>
  <si>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</si>
  <si>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</si>
  <si>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</si>
  <si>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</si>
  <si>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</si>
  <si>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</si>
  <si>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</si>
  <si>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</si>
  <si>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</si>
  <si>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</si>
  <si>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</si>
  <si>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</si>
  <si>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</si>
  <si>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</si>
  <si>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</si>
  <si>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</si>
  <si>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</si>
  <si>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</si>
  <si>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</si>
  <si>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</si>
  <si>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</si>
  <si>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</si>
  <si>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</si>
  <si>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</si>
  <si>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</si>
  <si>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</si>
  <si>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</si>
  <si>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</si>
  <si>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</si>
  <si>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</si>
  <si>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</si>
  <si>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</si>
  <si>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</si>
  <si>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</si>
  <si>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</si>
  <si>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</si>
  <si>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</si>
  <si>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</si>
  <si>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</si>
  <si>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</si>
  <si>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</si>
  <si>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</si>
  <si>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</si>
  <si>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</si>
  <si>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</si>
  <si>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</si>
  <si>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</si>
  <si>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</si>
  <si>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</si>
  <si>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</si>
  <si>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</si>
  <si>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</si>
  <si>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</si>
  <si>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</si>
  <si>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</si>
  <si>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</si>
  <si>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</si>
  <si>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</si>
  <si>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</si>
  <si>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</si>
  <si>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</si>
  <si>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</si>
  <si>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</si>
  <si>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</si>
  <si>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</si>
  <si>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</si>
  <si>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</si>
  <si>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</si>
  <si>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</si>
  <si>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</si>
  <si>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</si>
  <si>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</si>
  <si>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</si>
  <si>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</si>
  <si>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</si>
  <si>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</si>
  <si>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</si>
  <si>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</si>
  <si>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</si>
  <si>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</si>
  <si>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</si>
  <si>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</si>
  <si>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</si>
  <si>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</si>
  <si>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</si>
  <si>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</si>
  <si>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</si>
  <si>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</si>
  <si>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</si>
  <si>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</si>
  <si>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</si>
  <si>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</si>
  <si>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</si>
  <si>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</si>
  <si>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</si>
  <si>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</si>
  <si>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</si>
  <si>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</si>
  <si>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</si>
  <si>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</si>
  <si>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</si>
  <si>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</si>
  <si>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</si>
  <si>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</si>
  <si>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</si>
  <si>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</si>
  <si>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</si>
  <si>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</si>
  <si>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</si>
  <si>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</si>
  <si>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</si>
  <si>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</si>
  <si>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</si>
  <si>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</si>
  <si>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</si>
  <si>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</si>
  <si>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</si>
  <si>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</si>
  <si>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</si>
  <si>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</si>
  <si>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</si>
  <si>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</si>
  <si>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</si>
  <si>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</si>
  <si>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</si>
  <si>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</si>
  <si>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</si>
  <si>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</si>
  <si>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</si>
  <si>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</si>
  <si>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</si>
  <si>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</si>
  <si>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</si>
  <si>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</si>
  <si>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</si>
  <si>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</si>
  <si>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</si>
  <si>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</si>
  <si>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</si>
  <si>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</si>
  <si>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</si>
  <si>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</si>
  <si>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</si>
  <si>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</si>
  <si>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</si>
  <si>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</si>
  <si>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</si>
  <si>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</si>
  <si>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</si>
  <si>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</si>
  <si>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</si>
  <si>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</si>
  <si>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</si>
  <si>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</si>
  <si>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</si>
  <si>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</si>
  <si>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</si>
  <si>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</si>
  <si>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</si>
  <si>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</si>
  <si>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</si>
  <si>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</si>
  <si>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</si>
  <si>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</si>
  <si>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</si>
  <si>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</si>
  <si>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</si>
  <si>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</si>
  <si>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</si>
  <si>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</si>
  <si>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</si>
  <si>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</si>
  <si>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</si>
  <si>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</si>
  <si>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</si>
  <si>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</si>
  <si>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</si>
  <si>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</si>
  <si>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</si>
  <si>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</si>
  <si>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</si>
  <si>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</si>
  <si>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</si>
  <si>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</si>
  <si>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</si>
  <si>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</si>
  <si>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</si>
  <si>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</si>
  <si>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</si>
  <si>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</si>
  <si>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</si>
  <si>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</si>
  <si>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</si>
  <si>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</si>
  <si>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</si>
  <si>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</si>
  <si>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</si>
  <si>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</si>
  <si>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</si>
  <si>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</si>
  <si>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</si>
  <si>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</si>
  <si>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</si>
  <si>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</si>
  <si>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</si>
  <si>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</si>
  <si>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</si>
  <si>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</si>
  <si>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</si>
  <si>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</si>
  <si>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</si>
  <si>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</si>
  <si>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</si>
  <si>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</si>
  <si>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</si>
  <si>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</si>
  <si>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</si>
  <si>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</si>
  <si>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</si>
  <si>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</si>
  <si>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</si>
  <si>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</si>
  <si>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</si>
  <si>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</si>
  <si>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</si>
  <si>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</si>
  <si>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</si>
  <si>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</si>
  <si>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</si>
  <si>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</si>
  <si>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</si>
  <si>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</si>
  <si>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</si>
  <si>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</si>
  <si>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</si>
  <si>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</si>
  <si>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</si>
  <si>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</si>
  <si>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</si>
  <si>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</si>
  <si>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</si>
  <si>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</si>
  <si>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</si>
  <si>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</si>
  <si>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</si>
  <si>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</si>
  <si>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</si>
  <si>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</si>
  <si>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</si>
  <si>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</si>
  <si>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</si>
  <si>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</si>
  <si>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</si>
  <si>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</si>
  <si>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</si>
  <si>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</si>
  <si>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</si>
  <si>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</si>
  <si>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</si>
  <si>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</si>
  <si>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</si>
  <si>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</si>
  <si>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</si>
  <si>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</si>
  <si>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</si>
  <si>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</si>
  <si>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</si>
  <si>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</si>
  <si>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</si>
  <si>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</si>
  <si>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</si>
  <si>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</si>
  <si>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</si>
  <si>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</si>
  <si>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</si>
  <si>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</si>
  <si>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</si>
  <si>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</si>
  <si>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</si>
  <si>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</si>
  <si>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</si>
  <si>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</si>
  <si>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</si>
  <si>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</si>
  <si>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</si>
  <si>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</si>
  <si>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</si>
  <si>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</si>
  <si>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</si>
  <si>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</si>
  <si>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</si>
  <si>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</si>
  <si>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</si>
  <si>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</si>
  <si>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</si>
  <si>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</si>
  <si>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</si>
  <si>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</si>
  <si>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</si>
  <si>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</si>
  <si>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</si>
  <si>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</si>
  <si>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</si>
  <si>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</si>
  <si>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</si>
  <si>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</si>
  <si>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</si>
  <si>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</si>
  <si>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</si>
  <si>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</si>
  <si>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</si>
  <si>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</si>
  <si>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</si>
  <si>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</si>
  <si>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</si>
  <si>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</si>
  <si>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</si>
  <si>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</si>
  <si>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</si>
  <si>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</si>
  <si>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</si>
  <si>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</si>
  <si>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</si>
  <si>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</si>
  <si>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</si>
  <si>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</si>
  <si>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</si>
  <si>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</si>
  <si>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</si>
  <si>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</si>
  <si>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</si>
  <si>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</si>
  <si>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</si>
  <si>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</si>
  <si>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</si>
  <si>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</si>
  <si>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</si>
  <si>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</si>
  <si>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</si>
  <si>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</si>
  <si>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</si>
  <si>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</si>
  <si>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</si>
  <si>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</si>
  <si>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</si>
  <si>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</si>
  <si>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</si>
  <si>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</si>
  <si>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</si>
  <si>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</si>
  <si>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</si>
  <si>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</si>
  <si>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</si>
  <si>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</si>
  <si>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</si>
  <si>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</si>
  <si>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</si>
  <si>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</si>
  <si>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</si>
  <si>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</si>
  <si>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</si>
  <si>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</si>
  <si>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</si>
  <si>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</si>
  <si>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</si>
  <si>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</si>
  <si>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</si>
  <si>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</si>
  <si>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</si>
  <si>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</si>
  <si>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</si>
  <si>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</si>
  <si>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</si>
  <si>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</si>
  <si>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</si>
  <si>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</si>
  <si>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</si>
  <si>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</si>
  <si>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</si>
  <si>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</si>
  <si>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</si>
  <si>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</si>
  <si>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</si>
  <si>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</si>
  <si>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</si>
  <si>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</si>
  <si>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</si>
  <si>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</si>
  <si>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</si>
  <si>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</si>
  <si>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</si>
  <si>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</si>
  <si>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</si>
  <si>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</si>
  <si>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</si>
  <si>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</si>
  <si>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</si>
  <si>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</si>
  <si>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</si>
  <si>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</si>
  <si>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</si>
  <si>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</si>
  <si>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</si>
  <si>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</si>
  <si>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</si>
  <si>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</si>
  <si>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</si>
  <si>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</si>
  <si>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</si>
  <si>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</si>
  <si>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</si>
  <si>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</si>
  <si>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</si>
  <si>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</si>
  <si>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</si>
  <si>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</si>
  <si>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</si>
  <si>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</si>
  <si>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</si>
  <si>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</si>
  <si>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</si>
  <si>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</si>
  <si>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</si>
  <si>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</si>
  <si>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</si>
  <si>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</si>
  <si>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</si>
  <si>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</si>
  <si>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</si>
  <si>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</si>
  <si>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</si>
  <si>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</si>
  <si>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</si>
  <si>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</si>
  <si>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</si>
  <si>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</si>
  <si>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</si>
  <si>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</si>
  <si>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</si>
  <si>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</si>
  <si>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</si>
  <si>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</si>
  <si>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</si>
  <si>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</si>
  <si>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</si>
  <si>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</si>
  <si>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</si>
  <si>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</si>
  <si>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</si>
  <si>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</si>
  <si>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</si>
  <si>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</si>
  <si>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</si>
  <si>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</si>
  <si>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</si>
  <si>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</si>
  <si>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</si>
  <si>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</si>
  <si>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</si>
  <si>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</si>
  <si>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</si>
  <si>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</si>
  <si>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</si>
  <si>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</si>
  <si>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</si>
  <si>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</si>
  <si>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</si>
  <si>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</si>
  <si>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</si>
  <si>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</si>
  <si>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</si>
  <si>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</si>
  <si>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</si>
  <si>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</si>
  <si>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</si>
  <si>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</si>
  <si>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</si>
  <si>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</si>
  <si>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</si>
  <si>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</si>
  <si>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</si>
  <si>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</si>
  <si>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</si>
  <si>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</si>
  <si>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</si>
  <si>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</si>
  <si>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</si>
  <si>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</si>
  <si>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</si>
  <si>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</si>
  <si>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</si>
  <si>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</si>
  <si>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</si>
  <si>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</si>
  <si>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</si>
  <si>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</si>
  <si>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</si>
  <si>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</si>
  <si>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</si>
  <si>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</si>
  <si>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</si>
  <si>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</si>
  <si>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</si>
  <si>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</si>
  <si>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</si>
  <si>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</si>
  <si>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</si>
  <si>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</si>
  <si>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</si>
  <si>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</si>
  <si>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</si>
  <si>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</si>
  <si>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</si>
  <si>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</si>
  <si>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</si>
  <si>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</si>
  <si>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</si>
  <si>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</si>
  <si>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</si>
  <si>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</si>
  <si>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</si>
  <si>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</si>
  <si>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</si>
  <si>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</si>
  <si>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</si>
  <si>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</si>
  <si>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</si>
  <si>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</si>
  <si>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</si>
  <si>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</si>
  <si>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</si>
  <si>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</si>
  <si>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</si>
  <si>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</si>
  <si>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</si>
  <si>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</si>
  <si>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</si>
  <si>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</si>
  <si>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</si>
  <si>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</si>
  <si>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</si>
  <si>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</si>
  <si>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</si>
  <si>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</si>
  <si>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</si>
  <si>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</si>
  <si>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</si>
  <si>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</si>
  <si>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</si>
  <si>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</si>
  <si>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</si>
  <si>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</si>
  <si>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</si>
  <si>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</si>
  <si>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</si>
  <si>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</si>
  <si>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</si>
  <si>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</si>
  <si>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</si>
  <si>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</si>
  <si>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</si>
  <si>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</si>
  <si>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</si>
  <si>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</si>
  <si>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</si>
  <si>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</si>
  <si>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</si>
  <si>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</si>
  <si>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</si>
  <si>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</si>
  <si>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</si>
  <si>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</si>
  <si>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</si>
  <si>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</si>
  <si>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</si>
  <si>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</si>
  <si>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</si>
  <si>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</si>
  <si>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</si>
  <si>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</si>
  <si>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</si>
  <si>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</si>
  <si>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</si>
  <si>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</si>
  <si>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</si>
  <si>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</si>
  <si>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</si>
  <si>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</si>
  <si>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</si>
  <si>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</si>
  <si>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</si>
  <si>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</si>
  <si>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</si>
  <si>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</si>
  <si>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</si>
  <si>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</si>
  <si>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</si>
  <si>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</si>
  <si>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</si>
  <si>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</si>
  <si>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</si>
  <si>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</si>
  <si>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</si>
  <si>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</si>
  <si>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</si>
  <si>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</si>
  <si>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</si>
  <si>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</si>
  <si>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</si>
  <si>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</si>
  <si>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</si>
  <si>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</si>
  <si>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</si>
  <si>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</si>
  <si>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</si>
  <si>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</si>
  <si>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</si>
  <si>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</si>
  <si>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</si>
  <si>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</si>
  <si>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</si>
  <si>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</si>
  <si>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</si>
  <si>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</si>
  <si>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</si>
  <si>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</si>
  <si>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</si>
  <si>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</si>
  <si>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</si>
  <si>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</si>
  <si>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</si>
  <si>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</si>
  <si>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</si>
  <si>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</si>
  <si>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</si>
  <si>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</si>
  <si>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</si>
  <si>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</si>
  <si>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</si>
  <si>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</si>
  <si>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</si>
  <si>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</si>
  <si>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</si>
  <si>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</si>
  <si>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</si>
  <si>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</si>
  <si>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</si>
  <si>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</si>
  <si>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</si>
  <si>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</si>
  <si>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</si>
  <si>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</si>
  <si>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</si>
  <si>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</si>
  <si>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</si>
  <si>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</si>
  <si>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</si>
  <si>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</si>
  <si>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</si>
  <si>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</si>
  <si>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</si>
  <si>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</si>
  <si>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</si>
  <si>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</si>
  <si>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</si>
  <si>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</si>
  <si>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</si>
  <si>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</si>
  <si>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</si>
  <si>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</si>
  <si>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</si>
  <si>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</si>
  <si>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</si>
  <si>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</si>
  <si>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</si>
  <si>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</si>
  <si>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</si>
  <si>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</si>
  <si>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</si>
  <si>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</si>
  <si>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</si>
  <si>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</si>
  <si>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</si>
  <si>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</si>
  <si>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</si>
  <si>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</si>
  <si>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</si>
  <si>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</si>
  <si>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</si>
  <si>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</si>
  <si>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</si>
  <si>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</si>
  <si>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</si>
  <si>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</si>
  <si>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</si>
  <si>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</si>
  <si>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</si>
  <si>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</si>
  <si>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</si>
  <si>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</si>
  <si>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</si>
  <si>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</si>
  <si>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</si>
  <si>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</si>
  <si>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</si>
  <si>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</si>
  <si>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</si>
  <si>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</si>
  <si>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</si>
  <si>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</si>
  <si>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</si>
  <si>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</si>
  <si>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</si>
  <si>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</si>
  <si>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</si>
  <si>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</si>
  <si>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</si>
  <si>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</si>
  <si>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</si>
  <si>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</si>
  <si>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</si>
  <si>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</si>
  <si>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</si>
  <si>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</si>
  <si>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</si>
  <si>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</si>
  <si>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</si>
  <si>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</si>
  <si>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</si>
  <si>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</si>
  <si>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</si>
  <si>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</si>
  <si>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</si>
  <si>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</si>
  <si>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</si>
  <si>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</si>
  <si>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</si>
  <si>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</si>
  <si>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</si>
  <si>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</si>
  <si>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</si>
  <si>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</si>
  <si>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</si>
  <si>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</si>
  <si>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</si>
  <si>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</si>
  <si>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</si>
  <si>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</si>
  <si>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</si>
  <si>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</si>
  <si>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</si>
  <si>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</si>
  <si>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</si>
  <si>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</si>
  <si>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</si>
  <si>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</si>
  <si>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</si>
  <si>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</si>
  <si>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</si>
  <si>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</si>
  <si>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</si>
  <si>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</si>
  <si>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</si>
  <si>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</si>
  <si>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</si>
  <si>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</si>
  <si>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</si>
  <si>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</si>
  <si>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</si>
  <si>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</si>
  <si>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</si>
  <si>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</si>
  <si>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</si>
  <si>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</si>
  <si>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</si>
  <si>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</si>
  <si>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</si>
  <si>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</si>
  <si>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</si>
  <si>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</si>
  <si>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</si>
  <si>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</si>
  <si>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</si>
  <si>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</si>
  <si>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</si>
  <si>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</si>
  <si>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</si>
  <si>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</si>
  <si>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</si>
  <si>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</si>
  <si>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</si>
  <si>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</si>
  <si>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</si>
  <si>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</si>
  <si>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</si>
  <si>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</si>
  <si>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</si>
  <si>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</si>
  <si>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</si>
  <si>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</si>
  <si>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</si>
  <si>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</si>
  <si>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</si>
  <si>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</si>
  <si>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</si>
  <si>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</si>
  <si>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</si>
  <si>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</si>
  <si>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</si>
  <si>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</si>
  <si>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</si>
  <si>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</si>
  <si>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</si>
  <si>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</si>
  <si>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</si>
  <si>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</si>
  <si>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</si>
  <si>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</si>
  <si>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</si>
  <si>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</si>
  <si>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</si>
  <si>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</si>
  <si>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</si>
  <si>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</si>
  <si>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</si>
  <si>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</si>
  <si>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</si>
  <si>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</si>
  <si>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</si>
  <si>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</si>
  <si>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</si>
  <si>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</si>
  <si>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</si>
  <si>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</si>
  <si>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</si>
  <si>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</si>
  <si>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</si>
  <si>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</si>
  <si>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</si>
  <si>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</si>
  <si>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</si>
  <si>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</si>
  <si>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</si>
  <si>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</si>
  <si>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</si>
  <si>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</si>
  <si>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</si>
  <si>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</si>
  <si>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</si>
  <si>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</si>
  <si>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</si>
  <si>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</si>
  <si>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</si>
  <si>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</si>
  <si>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</si>
  <si>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</si>
  <si>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</si>
  <si>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</si>
  <si>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</si>
  <si>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</si>
  <si>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</si>
  <si>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</si>
  <si>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</si>
  <si>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</si>
  <si>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</si>
  <si>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</si>
  <si>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</si>
  <si>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</si>
  <si>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</si>
  <si>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</si>
  <si>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</si>
  <si>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</si>
  <si>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</si>
  <si>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</si>
  <si>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</si>
  <si>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</si>
  <si>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</si>
  <si>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</si>
  <si>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</si>
  <si>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</si>
  <si>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</si>
  <si>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</si>
  <si>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</si>
  <si>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</si>
  <si>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</si>
  <si>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</si>
  <si>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</si>
  <si>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</si>
  <si>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</si>
  <si>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</si>
  <si>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</si>
  <si>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</si>
  <si>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</si>
  <si>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</si>
  <si>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</si>
  <si>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</si>
  <si>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</si>
  <si>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</si>
  <si>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</si>
  <si>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</si>
  <si>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</si>
  <si>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</si>
  <si>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</si>
  <si>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</si>
  <si>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</si>
  <si>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</si>
  <si>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</si>
  <si>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</si>
  <si>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</si>
  <si>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</si>
  <si>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</si>
  <si>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</si>
  <si>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</si>
  <si>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</si>
  <si>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</si>
  <si>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</si>
  <si>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</si>
  <si>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</si>
  <si>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</si>
  <si>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</si>
  <si>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TOWER RESEARCH CAPITAL MARKETS INDIA PRIVATE LIMITED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</si>
  <si>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</si>
  <si>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</si>
  <si>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</si>
  <si>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</si>
  <si>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</si>
  <si>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</si>
  <si>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</si>
  <si>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</si>
  <si>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</si>
  <si>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</si>
  <si>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</si>
  <si>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</si>
  <si>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1305-1315</t>
  </si>
  <si>
    <t>750-760</t>
  </si>
  <si>
    <t>ALPHA LEON ENTERPRISES LLP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</si>
  <si>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</si>
  <si>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</si>
  <si>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</si>
  <si>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</si>
  <si>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</si>
  <si>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</si>
  <si>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</si>
  <si>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</si>
  <si>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</si>
  <si>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</si>
  <si>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</si>
  <si>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</si>
  <si>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</si>
  <si>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</si>
  <si>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</si>
  <si>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</si>
  <si>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+</t>
  </si>
  <si>
    <t>United Polyfab Guj. Ltd.</t>
  </si>
  <si>
    <t>VISHWAKARMA TRADING HOUSE</t>
  </si>
  <si>
    <t>Profit of Rs.20/-</t>
  </si>
  <si>
    <t>Profit of Rs.12.5/-</t>
  </si>
  <si>
    <t>Profit of Rs.22.5/-</t>
  </si>
  <si>
    <t>16770-16800</t>
  </si>
  <si>
    <t>18000-18500</t>
  </si>
  <si>
    <t>640-643</t>
  </si>
  <si>
    <t>670-680</t>
  </si>
  <si>
    <t>Profit of Rs.26/-</t>
  </si>
  <si>
    <t>Loss of Rs.65/-</t>
  </si>
  <si>
    <t>ICLORGANIC</t>
  </si>
  <si>
    <t>HRTI PRIVATE LIMITED</t>
  </si>
  <si>
    <t>Part Profit of Rs.46/-</t>
  </si>
  <si>
    <t>365-368</t>
  </si>
  <si>
    <t>2000-2100</t>
  </si>
  <si>
    <t>1080-1120</t>
  </si>
  <si>
    <t>2340-2350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</si>
  <si>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</si>
  <si>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</si>
  <si>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</si>
  <si>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</si>
  <si>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</si>
  <si>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55-57</t>
  </si>
  <si>
    <t>40-42</t>
  </si>
  <si>
    <t>NCC Limited</t>
  </si>
  <si>
    <t>Profit of Rs.19/-</t>
  </si>
  <si>
    <t>Part Profit of Rs.65/-</t>
  </si>
  <si>
    <t>BANKNIFTY 21500 PE 16-JUL</t>
  </si>
  <si>
    <t>600-700</t>
  </si>
  <si>
    <t>ASHARI</t>
  </si>
  <si>
    <t>MANOJKUMAR GUNVANTRAI SOMANI</t>
  </si>
  <si>
    <t>JONJUA</t>
  </si>
  <si>
    <t>LIFETIME SOLUTIONS</t>
  </si>
  <si>
    <t>MARFATIA NISHIL SURENDRA</t>
  </si>
  <si>
    <t>TREJHARA SOLUTIONS LIMITE</t>
  </si>
  <si>
    <t>Part Profit of Rs.40/-</t>
  </si>
  <si>
    <t>935-943</t>
  </si>
  <si>
    <t>1020-1050</t>
  </si>
  <si>
    <t>98.5-99.5</t>
  </si>
  <si>
    <t>112-115</t>
  </si>
  <si>
    <t>5700-5500</t>
  </si>
  <si>
    <t>260-265</t>
  </si>
  <si>
    <t>565-569</t>
  </si>
  <si>
    <t>600-610</t>
  </si>
  <si>
    <t>1130-1140</t>
  </si>
  <si>
    <t>1250-1270</t>
  </si>
  <si>
    <t>Loss of Rs.40/-</t>
  </si>
  <si>
    <t>Profit of Rs.540/-</t>
  </si>
  <si>
    <t>Profit of Rs.35.5/-</t>
  </si>
  <si>
    <t>USHA BAID</t>
  </si>
  <si>
    <t>NUTRICIRCLE</t>
  </si>
  <si>
    <t>PRISMMEDI</t>
  </si>
  <si>
    <t>MANISH NITIN THAKUR</t>
  </si>
  <si>
    <t>GLOBE</t>
  </si>
  <si>
    <t>Globe Textiles (I) Ltd.</t>
  </si>
  <si>
    <t>RS SECURITIES</t>
  </si>
  <si>
    <t>Tejas Networks Limited</t>
  </si>
  <si>
    <t>Oil Country Tubular Ltd</t>
  </si>
  <si>
    <t>UMW INDIA VENTURES (L) LTD</t>
  </si>
  <si>
    <t>Transwind Infra Limited</t>
  </si>
  <si>
    <t>ADESH VENTURES LLP</t>
  </si>
  <si>
    <t>Part Profit of Rs.235/-</t>
  </si>
  <si>
    <t>Profit of Rs.13/-</t>
  </si>
  <si>
    <t>576-579</t>
  </si>
  <si>
    <t>550-540</t>
  </si>
  <si>
    <t>NIFTY 23-JUL 10200 PE</t>
  </si>
  <si>
    <t>10760-10770</t>
  </si>
  <si>
    <t>94-98</t>
  </si>
  <si>
    <t>10500-10400</t>
  </si>
  <si>
    <t>Open/-</t>
  </si>
  <si>
    <t>300</t>
  </si>
  <si>
    <t>Loss of Rs.230/-</t>
  </si>
  <si>
    <t xml:space="preserve">Sell </t>
  </si>
  <si>
    <t>19400-19600</t>
  </si>
  <si>
    <t>18000-17500</t>
  </si>
  <si>
    <t>AKSHAR</t>
  </si>
  <si>
    <t>INDRAVADAN MEHTA</t>
  </si>
  <si>
    <t>SELTRON RESOURCE SOLUTIONS LLP</t>
  </si>
  <si>
    <t>ARYACAPM</t>
  </si>
  <si>
    <t>JAI AMBE TRADEXIM PRIVATE LIMITED</t>
  </si>
  <si>
    <t>SHAH REKHABEN MUKESHKUMAR</t>
  </si>
  <si>
    <t>UMESHBABANUBHE</t>
  </si>
  <si>
    <t>BCLENTERPR</t>
  </si>
  <si>
    <t>STIVANSON RAMESHCHANDRA TEKRIWALA</t>
  </si>
  <si>
    <t>CHDCHEM</t>
  </si>
  <si>
    <t>CHETAN KISHOR BHIMJIYANI</t>
  </si>
  <si>
    <t>GALADA</t>
  </si>
  <si>
    <t>VIVEK KUMAR BHAUKA</t>
  </si>
  <si>
    <t>SHARON GUPTA</t>
  </si>
  <si>
    <t>GITARENEW</t>
  </si>
  <si>
    <t>KARIKISH VYAPAAR PRIVATE LIMITED</t>
  </si>
  <si>
    <t>GLOBE STOCKS &amp; SECURITIES LTD</t>
  </si>
  <si>
    <t>SAMRIDDHI GUPTA</t>
  </si>
  <si>
    <t>HITESH MOHANLAL PATEL</t>
  </si>
  <si>
    <t>JIGAR</t>
  </si>
  <si>
    <t>VASANTBHAI HARDASBHAI SHINGALA</t>
  </si>
  <si>
    <t>NOVATEOR</t>
  </si>
  <si>
    <t>HEENA S JAIN</t>
  </si>
  <si>
    <t>DIMPLE VIPUL PATEL .</t>
  </si>
  <si>
    <t>VISHNU MARUTI RAMANE</t>
  </si>
  <si>
    <t>RONI</t>
  </si>
  <si>
    <t>VARSHALI RAVINDRANATH WARADKAR</t>
  </si>
  <si>
    <t>SAJANKUMAR RAMESHWARLAL BAJAJ</t>
  </si>
  <si>
    <t>SYNCOMF</t>
  </si>
  <si>
    <t>ACCORD</t>
  </si>
  <si>
    <t>Accord Synergy Limited</t>
  </si>
  <si>
    <t>DR PRADEEP KAYAL HUF</t>
  </si>
  <si>
    <t>AKSHAT KAYAL HUF</t>
  </si>
  <si>
    <t>Archidply Industries Limi</t>
  </si>
  <si>
    <t>JITENDRA RADHESHYAM AGRAWAL HUF</t>
  </si>
  <si>
    <t>Dhampur Sugar Mills Ltd</t>
  </si>
  <si>
    <t>PARAMOUNT TRADING</t>
  </si>
  <si>
    <t>PASHUPATI</t>
  </si>
  <si>
    <t>Pashupati Cotspin Limited</t>
  </si>
  <si>
    <t>SILKON TRADES LLP</t>
  </si>
  <si>
    <t>Premier Explosives Ltd</t>
  </si>
  <si>
    <t>DILIPKUMAR VISHINDAS LAKHI</t>
  </si>
  <si>
    <t>RELCAPITAL LTD- Depo Set</t>
  </si>
  <si>
    <t>TEJAS TRADEFIN LLP</t>
  </si>
  <si>
    <t>Reliance Infrastructu Ltd</t>
  </si>
  <si>
    <t>ASHWIN STOCKS AND INVESTMENT PRIVATE LIMITED</t>
  </si>
  <si>
    <t>SML Isuzu Limited</t>
  </si>
  <si>
    <t>N.K.SECURITIES</t>
  </si>
  <si>
    <t>SHRI PRAKASH KABRA</t>
  </si>
  <si>
    <t>ARVINDF-RE</t>
  </si>
  <si>
    <t>Arvind Fashions RE</t>
  </si>
  <si>
    <t>SCHRODER ASIAN GROWTH FUND</t>
  </si>
  <si>
    <t>Bil Energy Systems Ltd</t>
  </si>
  <si>
    <t>HDFC MF A/C HDFC GROWTH FUND</t>
  </si>
  <si>
    <t>UMANG JITENDRAKUMAR SHAH HUF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</si>
</sst>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61">
    <xf numFmtId="0" fontId="0" fillId="0" borderId="0"/>
    <xf numFmtId="0" fontId="32" fillId="30" borderId="0" applyNumberFormat="0" applyBorder="0" applyAlignment="0" applyProtection="0"/>
    <xf numFmtId="0" fontId="26" fillId="26" borderId="0" applyNumberFormat="0" applyBorder="0" applyAlignment="0" applyProtection="0"/>
    <xf numFmtId="0" fontId="26" fillId="31" borderId="0" applyNumberFormat="0" applyBorder="0" applyAlignment="0" applyProtection="0"/>
    <xf numFmtId="9" fontId="48" fillId="0" borderId="0" applyFont="0" applyFill="0" applyBorder="0" applyAlignment="0" applyProtection="0"/>
    <xf numFmtId="0" fontId="33" fillId="28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32" fillId="30" borderId="0" applyNumberFormat="0" applyBorder="0" applyAlignment="0" applyProtection="0"/>
    <xf numFmtId="0" fontId="32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2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37" borderId="0" applyNumberFormat="0" applyBorder="0" applyAlignment="0" applyProtection="0"/>
    <xf numFmtId="0" fontId="26" fillId="31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9" fontId="48" fillId="0" borderId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7" borderId="34" applyNumberFormat="0" applyFont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6" borderId="33" applyNumberFormat="0" applyAlignment="0" applyProtection="0"/>
    <xf numFmtId="0" fontId="45" fillId="56" borderId="33" applyNumberFormat="0" applyAlignment="0" applyProtection="0"/>
    <xf numFmtId="0" fontId="45" fillId="56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2" borderId="27" applyNumberForma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2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4" borderId="11" xfId="0" applyNumberFormat="1" applyFont="1" applyFill="1" applyBorder="1" applyAlignment="1">
      <alignment horizontal="left"/>
    </xf>
    <xf numFmtId="167" fontId="48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8" fillId="14" borderId="9" xfId="0" applyFont="1" applyFill="1" applyBorder="1" applyAlignment="1">
      <alignment horizontal="centerContinuous"/>
    </xf>
    <xf numFmtId="0" fontId="48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8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center"/>
    </xf>
    <xf numFmtId="0" fontId="48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43" fontId="7" fillId="58" borderId="37" xfId="160" applyFont="1" applyFill="1" applyBorder="1" applyAlignment="1">
      <alignment horizont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8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8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8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 vertical="center"/>
    </xf>
    <xf numFmtId="43" fontId="7" fillId="49" borderId="37" xfId="160" applyFont="1" applyFill="1" applyBorder="1" applyAlignment="1">
      <alignment horizontal="center"/>
    </xf>
    <xf numFmtId="16" fontId="7" fillId="49" borderId="37" xfId="160" applyNumberFormat="1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/>
    </xf>
    <xf numFmtId="1" fontId="0" fillId="2" borderId="5" xfId="0" applyNumberFormat="1" applyFon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5" fontId="0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/>
    </xf>
    <xf numFmtId="0" fontId="48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/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8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16" fontId="8" fillId="2" borderId="39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165" fontId="8" fillId="2" borderId="5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44022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7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44022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8" t="s">
        <v>16</v>
      </c>
      <c r="B9" s="550" t="s">
        <v>17</v>
      </c>
      <c r="C9" s="550" t="s">
        <v>18</v>
      </c>
      <c r="D9" s="274" t="s">
        <v>19</v>
      </c>
      <c r="E9" s="274" t="s">
        <v>20</v>
      </c>
      <c r="F9" s="545" t="s">
        <v>21</v>
      </c>
      <c r="G9" s="546"/>
      <c r="H9" s="547"/>
      <c r="I9" s="545" t="s">
        <v>22</v>
      </c>
      <c r="J9" s="546"/>
      <c r="K9" s="547"/>
      <c r="L9" s="274"/>
      <c r="M9" s="281"/>
      <c r="N9" s="281"/>
      <c r="O9" s="281"/>
    </row>
    <row r="10" spans="1:15" ht="59.25" customHeight="1">
      <c r="A10" s="549"/>
      <c r="B10" s="551" t="s">
        <v>17</v>
      </c>
      <c r="C10" s="55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6" t="s">
        <v>34</v>
      </c>
      <c r="C11" s="277" t="s">
        <v>35</v>
      </c>
      <c r="D11" s="303">
        <v>22908.1</v>
      </c>
      <c r="E11" s="303">
        <v>22846.033333333336</v>
      </c>
      <c r="F11" s="315">
        <v>22712.066666666673</v>
      </c>
      <c r="G11" s="315">
        <v>22516.033333333336</v>
      </c>
      <c r="H11" s="315">
        <v>22382.066666666673</v>
      </c>
      <c r="I11" s="315">
        <v>23042.066666666673</v>
      </c>
      <c r="J11" s="315">
        <v>23176.03333333334</v>
      </c>
      <c r="K11" s="315">
        <v>23372.066666666673</v>
      </c>
      <c r="L11" s="302">
        <v>22980</v>
      </c>
      <c r="M11" s="302">
        <v>22650</v>
      </c>
      <c r="N11" s="319">
        <v>1617250</v>
      </c>
      <c r="O11" s="320">
        <v>3.2473055095950145E-4</v>
      </c>
    </row>
    <row r="12" spans="1:15" ht="15">
      <c r="A12" s="277">
        <v>2</v>
      </c>
      <c r="B12" s="396" t="s">
        <v>34</v>
      </c>
      <c r="C12" s="277" t="s">
        <v>36</v>
      </c>
      <c r="D12" s="316">
        <v>10823.55</v>
      </c>
      <c r="E12" s="316">
        <v>10793.766666666666</v>
      </c>
      <c r="F12" s="317">
        <v>10742.583333333332</v>
      </c>
      <c r="G12" s="317">
        <v>10661.616666666665</v>
      </c>
      <c r="H12" s="317">
        <v>10610.433333333331</v>
      </c>
      <c r="I12" s="317">
        <v>10874.733333333334</v>
      </c>
      <c r="J12" s="317">
        <v>10925.916666666668</v>
      </c>
      <c r="K12" s="317">
        <v>11006.883333333335</v>
      </c>
      <c r="L12" s="304">
        <v>10844.95</v>
      </c>
      <c r="M12" s="304">
        <v>10712.8</v>
      </c>
      <c r="N12" s="319">
        <v>13379775</v>
      </c>
      <c r="O12" s="320">
        <v>6.0454029376972779E-2</v>
      </c>
    </row>
    <row r="13" spans="1:15" ht="15">
      <c r="A13" s="277">
        <v>3</v>
      </c>
      <c r="B13" s="396" t="s">
        <v>37</v>
      </c>
      <c r="C13" s="277" t="s">
        <v>38</v>
      </c>
      <c r="D13" s="316">
        <v>1328.2</v>
      </c>
      <c r="E13" s="316">
        <v>1324.7666666666667</v>
      </c>
      <c r="F13" s="317">
        <v>1310.9833333333333</v>
      </c>
      <c r="G13" s="317">
        <v>1293.7666666666667</v>
      </c>
      <c r="H13" s="317">
        <v>1279.9833333333333</v>
      </c>
      <c r="I13" s="317">
        <v>1341.9833333333333</v>
      </c>
      <c r="J13" s="317">
        <v>1355.7666666666667</v>
      </c>
      <c r="K13" s="317">
        <v>1372.9833333333333</v>
      </c>
      <c r="L13" s="304">
        <v>1338.55</v>
      </c>
      <c r="M13" s="304">
        <v>1307.55</v>
      </c>
      <c r="N13" s="319">
        <v>2327500</v>
      </c>
      <c r="O13" s="320">
        <v>3.2608695652173912E-2</v>
      </c>
    </row>
    <row r="14" spans="1:15" ht="15">
      <c r="A14" s="277">
        <v>4</v>
      </c>
      <c r="B14" s="396" t="s">
        <v>39</v>
      </c>
      <c r="C14" s="277" t="s">
        <v>40</v>
      </c>
      <c r="D14" s="316">
        <v>163.05000000000001</v>
      </c>
      <c r="E14" s="316">
        <v>163.30000000000001</v>
      </c>
      <c r="F14" s="317">
        <v>161.30000000000001</v>
      </c>
      <c r="G14" s="317">
        <v>159.55000000000001</v>
      </c>
      <c r="H14" s="317">
        <v>157.55000000000001</v>
      </c>
      <c r="I14" s="317">
        <v>165.05</v>
      </c>
      <c r="J14" s="317">
        <v>167.05</v>
      </c>
      <c r="K14" s="317">
        <v>168.8</v>
      </c>
      <c r="L14" s="304">
        <v>165.3</v>
      </c>
      <c r="M14" s="304">
        <v>161.55000000000001</v>
      </c>
      <c r="N14" s="319">
        <v>19296000</v>
      </c>
      <c r="O14" s="320">
        <v>-4.1442188147534188E-4</v>
      </c>
    </row>
    <row r="15" spans="1:15" ht="15">
      <c r="A15" s="277">
        <v>5</v>
      </c>
      <c r="B15" s="396" t="s">
        <v>39</v>
      </c>
      <c r="C15" s="277" t="s">
        <v>41</v>
      </c>
      <c r="D15" s="316">
        <v>344.95</v>
      </c>
      <c r="E15" s="316">
        <v>344.2833333333333</v>
      </c>
      <c r="F15" s="317">
        <v>341.46666666666658</v>
      </c>
      <c r="G15" s="317">
        <v>337.98333333333329</v>
      </c>
      <c r="H15" s="317">
        <v>335.16666666666657</v>
      </c>
      <c r="I15" s="317">
        <v>347.76666666666659</v>
      </c>
      <c r="J15" s="317">
        <v>350.58333333333331</v>
      </c>
      <c r="K15" s="317">
        <v>354.06666666666661</v>
      </c>
      <c r="L15" s="304">
        <v>347.1</v>
      </c>
      <c r="M15" s="304">
        <v>340.8</v>
      </c>
      <c r="N15" s="319">
        <v>30762500</v>
      </c>
      <c r="O15" s="320">
        <v>3.2517681489309814E-4</v>
      </c>
    </row>
    <row r="16" spans="1:15" ht="15">
      <c r="A16" s="277">
        <v>6</v>
      </c>
      <c r="B16" s="396" t="s">
        <v>44</v>
      </c>
      <c r="C16" s="277" t="s">
        <v>45</v>
      </c>
      <c r="D16" s="316">
        <v>699.05</v>
      </c>
      <c r="E16" s="316">
        <v>698.76666666666677</v>
      </c>
      <c r="F16" s="317">
        <v>694.53333333333353</v>
      </c>
      <c r="G16" s="317">
        <v>690.01666666666677</v>
      </c>
      <c r="H16" s="317">
        <v>685.78333333333353</v>
      </c>
      <c r="I16" s="317">
        <v>703.28333333333353</v>
      </c>
      <c r="J16" s="317">
        <v>707.51666666666688</v>
      </c>
      <c r="K16" s="317">
        <v>712.03333333333353</v>
      </c>
      <c r="L16" s="304">
        <v>703</v>
      </c>
      <c r="M16" s="304">
        <v>694.25</v>
      </c>
      <c r="N16" s="319">
        <v>1511000</v>
      </c>
      <c r="O16" s="320">
        <v>-2.0738820479585224E-2</v>
      </c>
    </row>
    <row r="17" spans="1:15" ht="15">
      <c r="A17" s="277">
        <v>7</v>
      </c>
      <c r="B17" s="396" t="s">
        <v>37</v>
      </c>
      <c r="C17" s="277" t="s">
        <v>46</v>
      </c>
      <c r="D17" s="316">
        <v>202.6</v>
      </c>
      <c r="E17" s="316">
        <v>200.55000000000004</v>
      </c>
      <c r="F17" s="317">
        <v>197.60000000000008</v>
      </c>
      <c r="G17" s="317">
        <v>192.60000000000005</v>
      </c>
      <c r="H17" s="317">
        <v>189.65000000000009</v>
      </c>
      <c r="I17" s="317">
        <v>205.55000000000007</v>
      </c>
      <c r="J17" s="317">
        <v>208.50000000000006</v>
      </c>
      <c r="K17" s="317">
        <v>213.50000000000006</v>
      </c>
      <c r="L17" s="304">
        <v>203.5</v>
      </c>
      <c r="M17" s="304">
        <v>195.55</v>
      </c>
      <c r="N17" s="319">
        <v>18804000</v>
      </c>
      <c r="O17" s="320">
        <v>3.041262534933421E-2</v>
      </c>
    </row>
    <row r="18" spans="1:15" ht="15">
      <c r="A18" s="277">
        <v>8</v>
      </c>
      <c r="B18" s="396" t="s">
        <v>39</v>
      </c>
      <c r="C18" s="277" t="s">
        <v>47</v>
      </c>
      <c r="D18" s="316">
        <v>1408.65</v>
      </c>
      <c r="E18" s="316">
        <v>1408.8333333333333</v>
      </c>
      <c r="F18" s="317">
        <v>1394.6666666666665</v>
      </c>
      <c r="G18" s="317">
        <v>1380.6833333333332</v>
      </c>
      <c r="H18" s="317">
        <v>1366.5166666666664</v>
      </c>
      <c r="I18" s="317">
        <v>1422.8166666666666</v>
      </c>
      <c r="J18" s="317">
        <v>1436.9833333333331</v>
      </c>
      <c r="K18" s="317">
        <v>1450.9666666666667</v>
      </c>
      <c r="L18" s="304">
        <v>1423</v>
      </c>
      <c r="M18" s="304">
        <v>1394.85</v>
      </c>
      <c r="N18" s="319">
        <v>960500</v>
      </c>
      <c r="O18" s="320">
        <v>4.6866485013623976E-2</v>
      </c>
    </row>
    <row r="19" spans="1:15" ht="15">
      <c r="A19" s="277">
        <v>9</v>
      </c>
      <c r="B19" s="396" t="s">
        <v>44</v>
      </c>
      <c r="C19" s="277" t="s">
        <v>48</v>
      </c>
      <c r="D19" s="316">
        <v>115.75</v>
      </c>
      <c r="E19" s="316">
        <v>115.61666666666667</v>
      </c>
      <c r="F19" s="317">
        <v>114.23333333333335</v>
      </c>
      <c r="G19" s="317">
        <v>112.71666666666667</v>
      </c>
      <c r="H19" s="317">
        <v>111.33333333333334</v>
      </c>
      <c r="I19" s="317">
        <v>117.13333333333335</v>
      </c>
      <c r="J19" s="317">
        <v>118.51666666666668</v>
      </c>
      <c r="K19" s="317">
        <v>120.03333333333336</v>
      </c>
      <c r="L19" s="304">
        <v>117</v>
      </c>
      <c r="M19" s="304">
        <v>114.1</v>
      </c>
      <c r="N19" s="319">
        <v>9565000</v>
      </c>
      <c r="O19" s="320">
        <v>-3.8210155857214684E-2</v>
      </c>
    </row>
    <row r="20" spans="1:15" ht="15">
      <c r="A20" s="277">
        <v>10</v>
      </c>
      <c r="B20" s="396" t="s">
        <v>44</v>
      </c>
      <c r="C20" s="277" t="s">
        <v>49</v>
      </c>
      <c r="D20" s="316">
        <v>52.35</v>
      </c>
      <c r="E20" s="316">
        <v>52.333333333333336</v>
      </c>
      <c r="F20" s="317">
        <v>51.81666666666667</v>
      </c>
      <c r="G20" s="317">
        <v>51.283333333333331</v>
      </c>
      <c r="H20" s="317">
        <v>50.766666666666666</v>
      </c>
      <c r="I20" s="317">
        <v>52.866666666666674</v>
      </c>
      <c r="J20" s="317">
        <v>53.38333333333334</v>
      </c>
      <c r="K20" s="317">
        <v>53.916666666666679</v>
      </c>
      <c r="L20" s="304">
        <v>52.85</v>
      </c>
      <c r="M20" s="304">
        <v>51.8</v>
      </c>
      <c r="N20" s="319">
        <v>44001000</v>
      </c>
      <c r="O20" s="320">
        <v>4.933196300102775E-3</v>
      </c>
    </row>
    <row r="21" spans="1:15" ht="15">
      <c r="A21" s="277">
        <v>11</v>
      </c>
      <c r="B21" s="396" t="s">
        <v>50</v>
      </c>
      <c r="C21" s="277" t="s">
        <v>51</v>
      </c>
      <c r="D21" s="316">
        <v>1719.1</v>
      </c>
      <c r="E21" s="316">
        <v>1711.6000000000001</v>
      </c>
      <c r="F21" s="317">
        <v>1700.0500000000002</v>
      </c>
      <c r="G21" s="317">
        <v>1681</v>
      </c>
      <c r="H21" s="317">
        <v>1669.45</v>
      </c>
      <c r="I21" s="317">
        <v>1730.6500000000003</v>
      </c>
      <c r="J21" s="317">
        <v>1742.2</v>
      </c>
      <c r="K21" s="317">
        <v>1761.2500000000005</v>
      </c>
      <c r="L21" s="304">
        <v>1723.15</v>
      </c>
      <c r="M21" s="304">
        <v>1692.55</v>
      </c>
      <c r="N21" s="319">
        <v>5271300</v>
      </c>
      <c r="O21" s="320">
        <v>-1.3751683879658734E-2</v>
      </c>
    </row>
    <row r="22" spans="1:15" ht="15">
      <c r="A22" s="277">
        <v>12</v>
      </c>
      <c r="B22" s="396" t="s">
        <v>52</v>
      </c>
      <c r="C22" s="277" t="s">
        <v>53</v>
      </c>
      <c r="D22" s="316">
        <v>816</v>
      </c>
      <c r="E22" s="316">
        <v>814.08333333333337</v>
      </c>
      <c r="F22" s="317">
        <v>804.91666666666674</v>
      </c>
      <c r="G22" s="317">
        <v>793.83333333333337</v>
      </c>
      <c r="H22" s="317">
        <v>784.66666666666674</v>
      </c>
      <c r="I22" s="317">
        <v>825.16666666666674</v>
      </c>
      <c r="J22" s="317">
        <v>834.33333333333348</v>
      </c>
      <c r="K22" s="317">
        <v>845.41666666666674</v>
      </c>
      <c r="L22" s="304">
        <v>823.25</v>
      </c>
      <c r="M22" s="304">
        <v>803</v>
      </c>
      <c r="N22" s="319">
        <v>12750400</v>
      </c>
      <c r="O22" s="320">
        <v>4.3006348556215443E-3</v>
      </c>
    </row>
    <row r="23" spans="1:15" ht="15">
      <c r="A23" s="277">
        <v>13</v>
      </c>
      <c r="B23" s="396" t="s">
        <v>54</v>
      </c>
      <c r="C23" s="277" t="s">
        <v>55</v>
      </c>
      <c r="D23" s="316">
        <v>454.1</v>
      </c>
      <c r="E23" s="316">
        <v>452.5333333333333</v>
      </c>
      <c r="F23" s="317">
        <v>447.71666666666658</v>
      </c>
      <c r="G23" s="317">
        <v>441.33333333333326</v>
      </c>
      <c r="H23" s="317">
        <v>436.51666666666654</v>
      </c>
      <c r="I23" s="317">
        <v>458.91666666666663</v>
      </c>
      <c r="J23" s="317">
        <v>463.73333333333335</v>
      </c>
      <c r="K23" s="317">
        <v>470.11666666666667</v>
      </c>
      <c r="L23" s="304">
        <v>457.35</v>
      </c>
      <c r="M23" s="304">
        <v>446.15</v>
      </c>
      <c r="N23" s="319">
        <v>60147600</v>
      </c>
      <c r="O23" s="320">
        <v>-3.9954797065640021E-2</v>
      </c>
    </row>
    <row r="24" spans="1:15" ht="15">
      <c r="A24" s="277">
        <v>14</v>
      </c>
      <c r="B24" s="396" t="s">
        <v>44</v>
      </c>
      <c r="C24" s="277" t="s">
        <v>56</v>
      </c>
      <c r="D24" s="316">
        <v>2890.3</v>
      </c>
      <c r="E24" s="316">
        <v>2876.5333333333333</v>
      </c>
      <c r="F24" s="317">
        <v>2855.0666666666666</v>
      </c>
      <c r="G24" s="317">
        <v>2819.8333333333335</v>
      </c>
      <c r="H24" s="317">
        <v>2798.3666666666668</v>
      </c>
      <c r="I24" s="317">
        <v>2911.7666666666664</v>
      </c>
      <c r="J24" s="317">
        <v>2933.2333333333327</v>
      </c>
      <c r="K24" s="317">
        <v>2968.4666666666662</v>
      </c>
      <c r="L24" s="304">
        <v>2898</v>
      </c>
      <c r="M24" s="304">
        <v>2841.3</v>
      </c>
      <c r="N24" s="319">
        <v>1683500</v>
      </c>
      <c r="O24" s="320">
        <v>-1.650357820943479E-2</v>
      </c>
    </row>
    <row r="25" spans="1:15" ht="15">
      <c r="A25" s="277">
        <v>15</v>
      </c>
      <c r="B25" s="396" t="s">
        <v>57</v>
      </c>
      <c r="C25" s="277" t="s">
        <v>58</v>
      </c>
      <c r="D25" s="316">
        <v>6583.05</v>
      </c>
      <c r="E25" s="316">
        <v>6535.6833333333334</v>
      </c>
      <c r="F25" s="317">
        <v>6422.3666666666668</v>
      </c>
      <c r="G25" s="317">
        <v>6261.6833333333334</v>
      </c>
      <c r="H25" s="317">
        <v>6148.3666666666668</v>
      </c>
      <c r="I25" s="317">
        <v>6696.3666666666668</v>
      </c>
      <c r="J25" s="317">
        <v>6809.6833333333343</v>
      </c>
      <c r="K25" s="317">
        <v>6970.3666666666668</v>
      </c>
      <c r="L25" s="304">
        <v>6649</v>
      </c>
      <c r="M25" s="304">
        <v>6375</v>
      </c>
      <c r="N25" s="319">
        <v>732125</v>
      </c>
      <c r="O25" s="320">
        <v>-2.6591324580355659E-2</v>
      </c>
    </row>
    <row r="26" spans="1:15" ht="15">
      <c r="A26" s="277">
        <v>16</v>
      </c>
      <c r="B26" s="396" t="s">
        <v>57</v>
      </c>
      <c r="C26" s="277" t="s">
        <v>59</v>
      </c>
      <c r="D26" s="316">
        <v>3325.4</v>
      </c>
      <c r="E26" s="316">
        <v>3293.0666666666671</v>
      </c>
      <c r="F26" s="317">
        <v>3217.1333333333341</v>
      </c>
      <c r="G26" s="317">
        <v>3108.8666666666672</v>
      </c>
      <c r="H26" s="317">
        <v>3032.9333333333343</v>
      </c>
      <c r="I26" s="317">
        <v>3401.3333333333339</v>
      </c>
      <c r="J26" s="317">
        <v>3477.2666666666673</v>
      </c>
      <c r="K26" s="317">
        <v>3585.5333333333338</v>
      </c>
      <c r="L26" s="304">
        <v>3369</v>
      </c>
      <c r="M26" s="304">
        <v>3184.8</v>
      </c>
      <c r="N26" s="319">
        <v>7023250</v>
      </c>
      <c r="O26" s="320">
        <v>-1.5903597575927419E-2</v>
      </c>
    </row>
    <row r="27" spans="1:15" ht="15">
      <c r="A27" s="277">
        <v>17</v>
      </c>
      <c r="B27" s="396" t="s">
        <v>44</v>
      </c>
      <c r="C27" s="277" t="s">
        <v>60</v>
      </c>
      <c r="D27" s="316">
        <v>1273.75</v>
      </c>
      <c r="E27" s="316">
        <v>1270.3500000000001</v>
      </c>
      <c r="F27" s="317">
        <v>1258.7000000000003</v>
      </c>
      <c r="G27" s="317">
        <v>1243.6500000000001</v>
      </c>
      <c r="H27" s="317">
        <v>1232.0000000000002</v>
      </c>
      <c r="I27" s="317">
        <v>1285.4000000000003</v>
      </c>
      <c r="J27" s="317">
        <v>1297.0500000000004</v>
      </c>
      <c r="K27" s="317">
        <v>1312.1000000000004</v>
      </c>
      <c r="L27" s="304">
        <v>1282</v>
      </c>
      <c r="M27" s="304">
        <v>1255.3</v>
      </c>
      <c r="N27" s="319">
        <v>1316000</v>
      </c>
      <c r="O27" s="320">
        <v>4.7770700636942678E-2</v>
      </c>
    </row>
    <row r="28" spans="1:15" ht="15">
      <c r="A28" s="277">
        <v>18</v>
      </c>
      <c r="B28" s="396" t="s">
        <v>54</v>
      </c>
      <c r="C28" s="277" t="s">
        <v>233</v>
      </c>
      <c r="D28" s="316">
        <v>382.35</v>
      </c>
      <c r="E28" s="316">
        <v>381.26666666666671</v>
      </c>
      <c r="F28" s="317">
        <v>376.43333333333339</v>
      </c>
      <c r="G28" s="317">
        <v>370.51666666666671</v>
      </c>
      <c r="H28" s="317">
        <v>365.68333333333339</v>
      </c>
      <c r="I28" s="317">
        <v>387.18333333333339</v>
      </c>
      <c r="J28" s="317">
        <v>392.01666666666677</v>
      </c>
      <c r="K28" s="317">
        <v>397.93333333333339</v>
      </c>
      <c r="L28" s="304">
        <v>386.1</v>
      </c>
      <c r="M28" s="304">
        <v>375.35</v>
      </c>
      <c r="N28" s="319">
        <v>11372400</v>
      </c>
      <c r="O28" s="320">
        <v>-2.9982641628530852E-3</v>
      </c>
    </row>
    <row r="29" spans="1:15" ht="15">
      <c r="A29" s="277">
        <v>19</v>
      </c>
      <c r="B29" s="396" t="s">
        <v>54</v>
      </c>
      <c r="C29" s="277" t="s">
        <v>61</v>
      </c>
      <c r="D29" s="316">
        <v>53</v>
      </c>
      <c r="E29" s="316">
        <v>52.866666666666667</v>
      </c>
      <c r="F29" s="317">
        <v>52.033333333333331</v>
      </c>
      <c r="G29" s="317">
        <v>51.066666666666663</v>
      </c>
      <c r="H29" s="317">
        <v>50.233333333333327</v>
      </c>
      <c r="I29" s="317">
        <v>53.833333333333336</v>
      </c>
      <c r="J29" s="317">
        <v>54.666666666666664</v>
      </c>
      <c r="K29" s="317">
        <v>55.63333333333334</v>
      </c>
      <c r="L29" s="304">
        <v>53.7</v>
      </c>
      <c r="M29" s="304">
        <v>51.9</v>
      </c>
      <c r="N29" s="319">
        <v>41262400</v>
      </c>
      <c r="O29" s="320">
        <v>1.4311630719612981E-2</v>
      </c>
    </row>
    <row r="30" spans="1:15" ht="15">
      <c r="A30" s="277">
        <v>20</v>
      </c>
      <c r="B30" s="396" t="s">
        <v>50</v>
      </c>
      <c r="C30" s="277" t="s">
        <v>63</v>
      </c>
      <c r="D30" s="316">
        <v>1289.8499999999999</v>
      </c>
      <c r="E30" s="316">
        <v>1288.1833333333332</v>
      </c>
      <c r="F30" s="317">
        <v>1272.2666666666664</v>
      </c>
      <c r="G30" s="317">
        <v>1254.6833333333332</v>
      </c>
      <c r="H30" s="317">
        <v>1238.7666666666664</v>
      </c>
      <c r="I30" s="317">
        <v>1305.7666666666664</v>
      </c>
      <c r="J30" s="317">
        <v>1321.6833333333329</v>
      </c>
      <c r="K30" s="317">
        <v>1339.2666666666664</v>
      </c>
      <c r="L30" s="304">
        <v>1304.0999999999999</v>
      </c>
      <c r="M30" s="304">
        <v>1270.5999999999999</v>
      </c>
      <c r="N30" s="319">
        <v>1977250</v>
      </c>
      <c r="O30" s="320">
        <v>8.643094590510729E-2</v>
      </c>
    </row>
    <row r="31" spans="1:15" ht="15">
      <c r="A31" s="277">
        <v>21</v>
      </c>
      <c r="B31" s="396" t="s">
        <v>64</v>
      </c>
      <c r="C31" s="277" t="s">
        <v>65</v>
      </c>
      <c r="D31" s="316">
        <v>100.3</v>
      </c>
      <c r="E31" s="316">
        <v>100.98333333333333</v>
      </c>
      <c r="F31" s="317">
        <v>99.016666666666666</v>
      </c>
      <c r="G31" s="317">
        <v>97.733333333333334</v>
      </c>
      <c r="H31" s="317">
        <v>95.766666666666666</v>
      </c>
      <c r="I31" s="317">
        <v>102.26666666666667</v>
      </c>
      <c r="J31" s="317">
        <v>104.23333333333333</v>
      </c>
      <c r="K31" s="317">
        <v>105.51666666666667</v>
      </c>
      <c r="L31" s="304">
        <v>102.95</v>
      </c>
      <c r="M31" s="304">
        <v>99.7</v>
      </c>
      <c r="N31" s="319">
        <v>23841200</v>
      </c>
      <c r="O31" s="320">
        <v>-1.4451775054979578E-2</v>
      </c>
    </row>
    <row r="32" spans="1:15" ht="15">
      <c r="A32" s="277">
        <v>22</v>
      </c>
      <c r="B32" s="396" t="s">
        <v>50</v>
      </c>
      <c r="C32" s="277" t="s">
        <v>66</v>
      </c>
      <c r="D32" s="316">
        <v>505.6</v>
      </c>
      <c r="E32" s="316">
        <v>503.2833333333333</v>
      </c>
      <c r="F32" s="317">
        <v>499.46666666666658</v>
      </c>
      <c r="G32" s="317">
        <v>493.33333333333326</v>
      </c>
      <c r="H32" s="317">
        <v>489.51666666666654</v>
      </c>
      <c r="I32" s="317">
        <v>509.41666666666663</v>
      </c>
      <c r="J32" s="317">
        <v>513.23333333333335</v>
      </c>
      <c r="K32" s="317">
        <v>519.36666666666667</v>
      </c>
      <c r="L32" s="304">
        <v>507.1</v>
      </c>
      <c r="M32" s="304">
        <v>497.15</v>
      </c>
      <c r="N32" s="319">
        <v>4618900</v>
      </c>
      <c r="O32" s="320">
        <v>8.4053794428434192E-3</v>
      </c>
    </row>
    <row r="33" spans="1:15" ht="15">
      <c r="A33" s="277">
        <v>23</v>
      </c>
      <c r="B33" s="396" t="s">
        <v>44</v>
      </c>
      <c r="C33" s="277" t="s">
        <v>67</v>
      </c>
      <c r="D33" s="316">
        <v>370</v>
      </c>
      <c r="E33" s="316">
        <v>368.41666666666669</v>
      </c>
      <c r="F33" s="317">
        <v>364.78333333333336</v>
      </c>
      <c r="G33" s="317">
        <v>359.56666666666666</v>
      </c>
      <c r="H33" s="317">
        <v>355.93333333333334</v>
      </c>
      <c r="I33" s="317">
        <v>373.63333333333338</v>
      </c>
      <c r="J33" s="317">
        <v>377.26666666666671</v>
      </c>
      <c r="K33" s="317">
        <v>382.48333333333341</v>
      </c>
      <c r="L33" s="304">
        <v>372.05</v>
      </c>
      <c r="M33" s="304">
        <v>363.2</v>
      </c>
      <c r="N33" s="319">
        <v>6313500</v>
      </c>
      <c r="O33" s="320">
        <v>1.1893434823977164E-3</v>
      </c>
    </row>
    <row r="34" spans="1:15" ht="15">
      <c r="A34" s="277">
        <v>24</v>
      </c>
      <c r="B34" s="396" t="s">
        <v>68</v>
      </c>
      <c r="C34" s="277" t="s">
        <v>69</v>
      </c>
      <c r="D34" s="316">
        <v>570.54999999999995</v>
      </c>
      <c r="E34" s="316">
        <v>568.19999999999993</v>
      </c>
      <c r="F34" s="317">
        <v>564.39999999999986</v>
      </c>
      <c r="G34" s="317">
        <v>558.24999999999989</v>
      </c>
      <c r="H34" s="317">
        <v>554.44999999999982</v>
      </c>
      <c r="I34" s="317">
        <v>574.34999999999991</v>
      </c>
      <c r="J34" s="317">
        <v>578.14999999999986</v>
      </c>
      <c r="K34" s="317">
        <v>584.29999999999995</v>
      </c>
      <c r="L34" s="304">
        <v>572</v>
      </c>
      <c r="M34" s="304">
        <v>562.04999999999995</v>
      </c>
      <c r="N34" s="319">
        <v>87198759</v>
      </c>
      <c r="O34" s="320">
        <v>-6.7469269855995277E-3</v>
      </c>
    </row>
    <row r="35" spans="1:15" ht="15">
      <c r="A35" s="277">
        <v>25</v>
      </c>
      <c r="B35" s="396" t="s">
        <v>64</v>
      </c>
      <c r="C35" s="277" t="s">
        <v>70</v>
      </c>
      <c r="D35" s="316">
        <v>42.1</v>
      </c>
      <c r="E35" s="316">
        <v>42.1</v>
      </c>
      <c r="F35" s="317">
        <v>41.2</v>
      </c>
      <c r="G35" s="317">
        <v>40.300000000000004</v>
      </c>
      <c r="H35" s="317">
        <v>39.400000000000006</v>
      </c>
      <c r="I35" s="317">
        <v>43</v>
      </c>
      <c r="J35" s="317">
        <v>43.899999999999991</v>
      </c>
      <c r="K35" s="317">
        <v>44.8</v>
      </c>
      <c r="L35" s="304">
        <v>43</v>
      </c>
      <c r="M35" s="304">
        <v>41.2</v>
      </c>
      <c r="N35" s="319">
        <v>50421000</v>
      </c>
      <c r="O35" s="320">
        <v>-4.1134185303514377E-2</v>
      </c>
    </row>
    <row r="36" spans="1:15" ht="15">
      <c r="A36" s="277">
        <v>26</v>
      </c>
      <c r="B36" s="396" t="s">
        <v>52</v>
      </c>
      <c r="C36" s="277" t="s">
        <v>71</v>
      </c>
      <c r="D36" s="316">
        <v>407.55</v>
      </c>
      <c r="E36" s="316">
        <v>404.43333333333334</v>
      </c>
      <c r="F36" s="317">
        <v>399.86666666666667</v>
      </c>
      <c r="G36" s="317">
        <v>392.18333333333334</v>
      </c>
      <c r="H36" s="317">
        <v>387.61666666666667</v>
      </c>
      <c r="I36" s="317">
        <v>412.11666666666667</v>
      </c>
      <c r="J36" s="317">
        <v>416.68333333333339</v>
      </c>
      <c r="K36" s="317">
        <v>424.36666666666667</v>
      </c>
      <c r="L36" s="304">
        <v>409</v>
      </c>
      <c r="M36" s="304">
        <v>396.75</v>
      </c>
      <c r="N36" s="319">
        <v>15124800</v>
      </c>
      <c r="O36" s="320">
        <v>1.7956656346749224E-2</v>
      </c>
    </row>
    <row r="37" spans="1:15" ht="15">
      <c r="A37" s="277">
        <v>27</v>
      </c>
      <c r="B37" s="396" t="s">
        <v>44</v>
      </c>
      <c r="C37" s="277" t="s">
        <v>72</v>
      </c>
      <c r="D37" s="316">
        <v>13442.45</v>
      </c>
      <c r="E37" s="316">
        <v>13459.300000000001</v>
      </c>
      <c r="F37" s="317">
        <v>13256.550000000003</v>
      </c>
      <c r="G37" s="317">
        <v>13070.650000000001</v>
      </c>
      <c r="H37" s="317">
        <v>12867.900000000003</v>
      </c>
      <c r="I37" s="317">
        <v>13645.200000000003</v>
      </c>
      <c r="J37" s="317">
        <v>13847.949999999999</v>
      </c>
      <c r="K37" s="317">
        <v>14033.850000000002</v>
      </c>
      <c r="L37" s="304">
        <v>13662.05</v>
      </c>
      <c r="M37" s="304">
        <v>13273.4</v>
      </c>
      <c r="N37" s="319">
        <v>118100</v>
      </c>
      <c r="O37" s="320">
        <v>5.5342699020859941E-3</v>
      </c>
    </row>
    <row r="38" spans="1:15" ht="15">
      <c r="A38" s="277">
        <v>28</v>
      </c>
      <c r="B38" s="396" t="s">
        <v>73</v>
      </c>
      <c r="C38" s="277" t="s">
        <v>74</v>
      </c>
      <c r="D38" s="316">
        <v>378.65</v>
      </c>
      <c r="E38" s="316">
        <v>378.55</v>
      </c>
      <c r="F38" s="317">
        <v>374.6</v>
      </c>
      <c r="G38" s="317">
        <v>370.55</v>
      </c>
      <c r="H38" s="317">
        <v>366.6</v>
      </c>
      <c r="I38" s="317">
        <v>382.6</v>
      </c>
      <c r="J38" s="317">
        <v>386.54999999999995</v>
      </c>
      <c r="K38" s="317">
        <v>390.6</v>
      </c>
      <c r="L38" s="304">
        <v>382.5</v>
      </c>
      <c r="M38" s="304">
        <v>374.5</v>
      </c>
      <c r="N38" s="319">
        <v>18487800</v>
      </c>
      <c r="O38" s="320">
        <v>2.107565364350333E-2</v>
      </c>
    </row>
    <row r="39" spans="1:15" ht="15">
      <c r="A39" s="277">
        <v>29</v>
      </c>
      <c r="B39" s="396" t="s">
        <v>50</v>
      </c>
      <c r="C39" s="277" t="s">
        <v>75</v>
      </c>
      <c r="D39" s="316">
        <v>3686.8</v>
      </c>
      <c r="E39" s="316">
        <v>3683.3333333333335</v>
      </c>
      <c r="F39" s="317">
        <v>3662.666666666667</v>
      </c>
      <c r="G39" s="317">
        <v>3638.5333333333333</v>
      </c>
      <c r="H39" s="317">
        <v>3617.8666666666668</v>
      </c>
      <c r="I39" s="317">
        <v>3707.4666666666672</v>
      </c>
      <c r="J39" s="317">
        <v>3728.1333333333341</v>
      </c>
      <c r="K39" s="317">
        <v>3752.2666666666673</v>
      </c>
      <c r="L39" s="304">
        <v>3704</v>
      </c>
      <c r="M39" s="304">
        <v>3659.2</v>
      </c>
      <c r="N39" s="319">
        <v>1559400</v>
      </c>
      <c r="O39" s="320">
        <v>-1.1661807580174927E-2</v>
      </c>
    </row>
    <row r="40" spans="1:15" ht="15">
      <c r="A40" s="277">
        <v>30</v>
      </c>
      <c r="B40" s="396" t="s">
        <v>52</v>
      </c>
      <c r="C40" s="277" t="s">
        <v>76</v>
      </c>
      <c r="D40" s="316">
        <v>357.65</v>
      </c>
      <c r="E40" s="316">
        <v>359.5333333333333</v>
      </c>
      <c r="F40" s="317">
        <v>354.66666666666663</v>
      </c>
      <c r="G40" s="317">
        <v>351.68333333333334</v>
      </c>
      <c r="H40" s="317">
        <v>346.81666666666666</v>
      </c>
      <c r="I40" s="317">
        <v>362.51666666666659</v>
      </c>
      <c r="J40" s="317">
        <v>367.38333333333327</v>
      </c>
      <c r="K40" s="317">
        <v>370.36666666666656</v>
      </c>
      <c r="L40" s="304">
        <v>364.4</v>
      </c>
      <c r="M40" s="304">
        <v>356.55</v>
      </c>
      <c r="N40" s="319">
        <v>6725400</v>
      </c>
      <c r="O40" s="320">
        <v>6.5156794425087108E-2</v>
      </c>
    </row>
    <row r="41" spans="1:15" ht="15">
      <c r="A41" s="277">
        <v>31</v>
      </c>
      <c r="B41" s="396" t="s">
        <v>54</v>
      </c>
      <c r="C41" s="277" t="s">
        <v>77</v>
      </c>
      <c r="D41" s="316">
        <v>108.9</v>
      </c>
      <c r="E41" s="316">
        <v>108.88333333333333</v>
      </c>
      <c r="F41" s="317">
        <v>106.36666666666665</v>
      </c>
      <c r="G41" s="317">
        <v>103.83333333333331</v>
      </c>
      <c r="H41" s="317">
        <v>101.31666666666663</v>
      </c>
      <c r="I41" s="317">
        <v>111.41666666666666</v>
      </c>
      <c r="J41" s="317">
        <v>113.93333333333334</v>
      </c>
      <c r="K41" s="317">
        <v>116.46666666666667</v>
      </c>
      <c r="L41" s="304">
        <v>111.4</v>
      </c>
      <c r="M41" s="304">
        <v>106.35</v>
      </c>
      <c r="N41" s="319">
        <v>13530000</v>
      </c>
      <c r="O41" s="320">
        <v>-2.9411764705882353E-2</v>
      </c>
    </row>
    <row r="42" spans="1:15" ht="15">
      <c r="A42" s="277">
        <v>32</v>
      </c>
      <c r="B42" s="396" t="s">
        <v>79</v>
      </c>
      <c r="C42" s="277" t="s">
        <v>80</v>
      </c>
      <c r="D42" s="316">
        <v>322.45</v>
      </c>
      <c r="E42" s="316">
        <v>318.68333333333334</v>
      </c>
      <c r="F42" s="317">
        <v>313.16666666666669</v>
      </c>
      <c r="G42" s="317">
        <v>303.88333333333333</v>
      </c>
      <c r="H42" s="317">
        <v>298.36666666666667</v>
      </c>
      <c r="I42" s="317">
        <v>327.9666666666667</v>
      </c>
      <c r="J42" s="317">
        <v>333.48333333333335</v>
      </c>
      <c r="K42" s="317">
        <v>342.76666666666671</v>
      </c>
      <c r="L42" s="304">
        <v>324.2</v>
      </c>
      <c r="M42" s="304">
        <v>309.39999999999998</v>
      </c>
      <c r="N42" s="319">
        <v>3035200</v>
      </c>
      <c r="O42" s="320">
        <v>7.1146245059288543E-2</v>
      </c>
    </row>
    <row r="43" spans="1:15" ht="15">
      <c r="A43" s="277">
        <v>33</v>
      </c>
      <c r="B43" s="396" t="s">
        <v>57</v>
      </c>
      <c r="C43" s="277" t="s">
        <v>82</v>
      </c>
      <c r="D43" s="316">
        <v>208.45</v>
      </c>
      <c r="E43" s="316">
        <v>207.58333333333334</v>
      </c>
      <c r="F43" s="317">
        <v>204.61666666666667</v>
      </c>
      <c r="G43" s="317">
        <v>200.78333333333333</v>
      </c>
      <c r="H43" s="317">
        <v>197.81666666666666</v>
      </c>
      <c r="I43" s="317">
        <v>211.41666666666669</v>
      </c>
      <c r="J43" s="317">
        <v>214.38333333333333</v>
      </c>
      <c r="K43" s="317">
        <v>218.2166666666667</v>
      </c>
      <c r="L43" s="304">
        <v>210.55</v>
      </c>
      <c r="M43" s="304">
        <v>203.75</v>
      </c>
      <c r="N43" s="319">
        <v>6935000</v>
      </c>
      <c r="O43" s="320">
        <v>-1.8053097345132742E-2</v>
      </c>
    </row>
    <row r="44" spans="1:15" ht="15">
      <c r="A44" s="277">
        <v>34</v>
      </c>
      <c r="B44" s="396" t="s">
        <v>52</v>
      </c>
      <c r="C44" s="277" t="s">
        <v>83</v>
      </c>
      <c r="D44" s="316">
        <v>641.04999999999995</v>
      </c>
      <c r="E44" s="316">
        <v>640.93333333333328</v>
      </c>
      <c r="F44" s="317">
        <v>637.41666666666652</v>
      </c>
      <c r="G44" s="317">
        <v>633.78333333333319</v>
      </c>
      <c r="H44" s="317">
        <v>630.26666666666642</v>
      </c>
      <c r="I44" s="317">
        <v>644.56666666666661</v>
      </c>
      <c r="J44" s="317">
        <v>648.08333333333326</v>
      </c>
      <c r="K44" s="317">
        <v>651.7166666666667</v>
      </c>
      <c r="L44" s="304">
        <v>644.45000000000005</v>
      </c>
      <c r="M44" s="304">
        <v>637.29999999999995</v>
      </c>
      <c r="N44" s="319">
        <v>11943100</v>
      </c>
      <c r="O44" s="320">
        <v>4.3558749863878909E-4</v>
      </c>
    </row>
    <row r="45" spans="1:15" ht="15">
      <c r="A45" s="277">
        <v>35</v>
      </c>
      <c r="B45" s="396" t="s">
        <v>39</v>
      </c>
      <c r="C45" s="277" t="s">
        <v>84</v>
      </c>
      <c r="D45" s="316">
        <v>130.5</v>
      </c>
      <c r="E45" s="316">
        <v>131.81666666666669</v>
      </c>
      <c r="F45" s="317">
        <v>127.83333333333337</v>
      </c>
      <c r="G45" s="317">
        <v>125.16666666666669</v>
      </c>
      <c r="H45" s="317">
        <v>121.18333333333337</v>
      </c>
      <c r="I45" s="317">
        <v>134.48333333333338</v>
      </c>
      <c r="J45" s="317">
        <v>138.46666666666667</v>
      </c>
      <c r="K45" s="317">
        <v>141.13333333333338</v>
      </c>
      <c r="L45" s="304">
        <v>135.80000000000001</v>
      </c>
      <c r="M45" s="304">
        <v>129.15</v>
      </c>
      <c r="N45" s="319">
        <v>38827800</v>
      </c>
      <c r="O45" s="320">
        <v>0.10906785034876347</v>
      </c>
    </row>
    <row r="46" spans="1:15" ht="15">
      <c r="A46" s="277">
        <v>36</v>
      </c>
      <c r="B46" s="396" t="s">
        <v>50</v>
      </c>
      <c r="C46" s="277" t="s">
        <v>85</v>
      </c>
      <c r="D46" s="316">
        <v>1382.65</v>
      </c>
      <c r="E46" s="316">
        <v>1386.6333333333334</v>
      </c>
      <c r="F46" s="317">
        <v>1368.8166666666668</v>
      </c>
      <c r="G46" s="317">
        <v>1354.9833333333333</v>
      </c>
      <c r="H46" s="317">
        <v>1337.1666666666667</v>
      </c>
      <c r="I46" s="317">
        <v>1400.4666666666669</v>
      </c>
      <c r="J46" s="317">
        <v>1418.2833333333335</v>
      </c>
      <c r="K46" s="317">
        <v>1432.116666666667</v>
      </c>
      <c r="L46" s="304">
        <v>1404.45</v>
      </c>
      <c r="M46" s="304">
        <v>1372.8</v>
      </c>
      <c r="N46" s="319">
        <v>2665600</v>
      </c>
      <c r="O46" s="320">
        <v>-3.1536113936927769E-2</v>
      </c>
    </row>
    <row r="47" spans="1:15" ht="15">
      <c r="A47" s="277">
        <v>37</v>
      </c>
      <c r="B47" s="396" t="s">
        <v>39</v>
      </c>
      <c r="C47" s="277" t="s">
        <v>86</v>
      </c>
      <c r="D47" s="316">
        <v>430.15</v>
      </c>
      <c r="E47" s="316">
        <v>433.68333333333334</v>
      </c>
      <c r="F47" s="317">
        <v>423.66666666666669</v>
      </c>
      <c r="G47" s="317">
        <v>417.18333333333334</v>
      </c>
      <c r="H47" s="317">
        <v>407.16666666666669</v>
      </c>
      <c r="I47" s="317">
        <v>440.16666666666669</v>
      </c>
      <c r="J47" s="317">
        <v>450.18333333333334</v>
      </c>
      <c r="K47" s="317">
        <v>456.66666666666669</v>
      </c>
      <c r="L47" s="304">
        <v>443.7</v>
      </c>
      <c r="M47" s="304">
        <v>427.2</v>
      </c>
      <c r="N47" s="319">
        <v>5534583</v>
      </c>
      <c r="O47" s="320">
        <v>-1.9928037641848879E-2</v>
      </c>
    </row>
    <row r="48" spans="1:15" ht="15">
      <c r="A48" s="277">
        <v>38</v>
      </c>
      <c r="B48" s="396" t="s">
        <v>64</v>
      </c>
      <c r="C48" s="277" t="s">
        <v>87</v>
      </c>
      <c r="D48" s="316">
        <v>401.2</v>
      </c>
      <c r="E48" s="316">
        <v>404.88333333333338</v>
      </c>
      <c r="F48" s="317">
        <v>395.06666666666678</v>
      </c>
      <c r="G48" s="317">
        <v>388.93333333333339</v>
      </c>
      <c r="H48" s="317">
        <v>379.11666666666679</v>
      </c>
      <c r="I48" s="317">
        <v>411.01666666666677</v>
      </c>
      <c r="J48" s="317">
        <v>420.83333333333337</v>
      </c>
      <c r="K48" s="317">
        <v>426.96666666666675</v>
      </c>
      <c r="L48" s="304">
        <v>414.7</v>
      </c>
      <c r="M48" s="304">
        <v>398.75</v>
      </c>
      <c r="N48" s="319">
        <v>1984800</v>
      </c>
      <c r="O48" s="320">
        <v>7.8930202217873446E-2</v>
      </c>
    </row>
    <row r="49" spans="1:15" ht="15">
      <c r="A49" s="277">
        <v>39</v>
      </c>
      <c r="B49" s="396" t="s">
        <v>50</v>
      </c>
      <c r="C49" s="277" t="s">
        <v>88</v>
      </c>
      <c r="D49" s="316">
        <v>474.3</v>
      </c>
      <c r="E49" s="316">
        <v>473.7833333333333</v>
      </c>
      <c r="F49" s="317">
        <v>470.16666666666663</v>
      </c>
      <c r="G49" s="317">
        <v>466.0333333333333</v>
      </c>
      <c r="H49" s="317">
        <v>462.41666666666663</v>
      </c>
      <c r="I49" s="317">
        <v>477.91666666666663</v>
      </c>
      <c r="J49" s="317">
        <v>481.5333333333333</v>
      </c>
      <c r="K49" s="317">
        <v>485.66666666666663</v>
      </c>
      <c r="L49" s="304">
        <v>477.4</v>
      </c>
      <c r="M49" s="304">
        <v>469.65</v>
      </c>
      <c r="N49" s="319">
        <v>13202500</v>
      </c>
      <c r="O49" s="320">
        <v>2.0872865275142313E-3</v>
      </c>
    </row>
    <row r="50" spans="1:15" ht="15">
      <c r="A50" s="277">
        <v>40</v>
      </c>
      <c r="B50" s="396" t="s">
        <v>52</v>
      </c>
      <c r="C50" s="277" t="s">
        <v>91</v>
      </c>
      <c r="D50" s="316">
        <v>2182.6</v>
      </c>
      <c r="E50" s="316">
        <v>2179.8666666666668</v>
      </c>
      <c r="F50" s="317">
        <v>2161.3333333333335</v>
      </c>
      <c r="G50" s="317">
        <v>2140.0666666666666</v>
      </c>
      <c r="H50" s="317">
        <v>2121.5333333333333</v>
      </c>
      <c r="I50" s="317">
        <v>2201.1333333333337</v>
      </c>
      <c r="J50" s="317">
        <v>2219.6666666666665</v>
      </c>
      <c r="K50" s="317">
        <v>2240.9333333333338</v>
      </c>
      <c r="L50" s="304">
        <v>2198.4</v>
      </c>
      <c r="M50" s="304">
        <v>2158.6</v>
      </c>
      <c r="N50" s="319">
        <v>4672000</v>
      </c>
      <c r="O50" s="320">
        <v>1.3717421124828531E-3</v>
      </c>
    </row>
    <row r="51" spans="1:15" ht="15">
      <c r="A51" s="277">
        <v>41</v>
      </c>
      <c r="B51" s="396" t="s">
        <v>92</v>
      </c>
      <c r="C51" s="277" t="s">
        <v>93</v>
      </c>
      <c r="D51" s="316">
        <v>146.69999999999999</v>
      </c>
      <c r="E51" s="316">
        <v>147.48333333333335</v>
      </c>
      <c r="F51" s="317">
        <v>144.06666666666669</v>
      </c>
      <c r="G51" s="317">
        <v>141.43333333333334</v>
      </c>
      <c r="H51" s="317">
        <v>138.01666666666668</v>
      </c>
      <c r="I51" s="317">
        <v>150.1166666666667</v>
      </c>
      <c r="J51" s="317">
        <v>153.53333333333333</v>
      </c>
      <c r="K51" s="317">
        <v>156.16666666666671</v>
      </c>
      <c r="L51" s="304">
        <v>150.9</v>
      </c>
      <c r="M51" s="304">
        <v>144.85</v>
      </c>
      <c r="N51" s="319">
        <v>30765900</v>
      </c>
      <c r="O51" s="320">
        <v>6.3687392055267701E-3</v>
      </c>
    </row>
    <row r="52" spans="1:15" ht="15">
      <c r="A52" s="277">
        <v>42</v>
      </c>
      <c r="B52" s="396" t="s">
        <v>52</v>
      </c>
      <c r="C52" s="277" t="s">
        <v>94</v>
      </c>
      <c r="D52" s="316">
        <v>3876.55</v>
      </c>
      <c r="E52" s="316">
        <v>3869.8833333333332</v>
      </c>
      <c r="F52" s="317">
        <v>3843.7666666666664</v>
      </c>
      <c r="G52" s="317">
        <v>3810.9833333333331</v>
      </c>
      <c r="H52" s="317">
        <v>3784.8666666666663</v>
      </c>
      <c r="I52" s="317">
        <v>3902.6666666666665</v>
      </c>
      <c r="J52" s="317">
        <v>3928.7833333333333</v>
      </c>
      <c r="K52" s="317">
        <v>3961.5666666666666</v>
      </c>
      <c r="L52" s="304">
        <v>3896</v>
      </c>
      <c r="M52" s="304">
        <v>3837.1</v>
      </c>
      <c r="N52" s="319">
        <v>3600000</v>
      </c>
      <c r="O52" s="320">
        <v>4.1140785161425282E-3</v>
      </c>
    </row>
    <row r="53" spans="1:15" ht="15">
      <c r="A53" s="277">
        <v>43</v>
      </c>
      <c r="B53" s="396" t="s">
        <v>44</v>
      </c>
      <c r="C53" s="277" t="s">
        <v>95</v>
      </c>
      <c r="D53" s="316">
        <v>19557.7</v>
      </c>
      <c r="E53" s="316">
        <v>19513.399999999998</v>
      </c>
      <c r="F53" s="317">
        <v>19354.299999999996</v>
      </c>
      <c r="G53" s="317">
        <v>19150.899999999998</v>
      </c>
      <c r="H53" s="317">
        <v>18991.799999999996</v>
      </c>
      <c r="I53" s="317">
        <v>19716.799999999996</v>
      </c>
      <c r="J53" s="317">
        <v>19875.899999999994</v>
      </c>
      <c r="K53" s="317">
        <v>20079.299999999996</v>
      </c>
      <c r="L53" s="304">
        <v>19672.5</v>
      </c>
      <c r="M53" s="304">
        <v>19310</v>
      </c>
      <c r="N53" s="319">
        <v>285215</v>
      </c>
      <c r="O53" s="320">
        <v>5.9251944204419208E-3</v>
      </c>
    </row>
    <row r="54" spans="1:15" ht="15">
      <c r="A54" s="277">
        <v>44</v>
      </c>
      <c r="B54" s="396" t="s">
        <v>57</v>
      </c>
      <c r="C54" s="277" t="s">
        <v>96</v>
      </c>
      <c r="D54" s="316">
        <v>58.4</v>
      </c>
      <c r="E54" s="316">
        <v>57.716666666666669</v>
      </c>
      <c r="F54" s="317">
        <v>56.683333333333337</v>
      </c>
      <c r="G54" s="317">
        <v>54.966666666666669</v>
      </c>
      <c r="H54" s="317">
        <v>53.933333333333337</v>
      </c>
      <c r="I54" s="317">
        <v>59.433333333333337</v>
      </c>
      <c r="J54" s="317">
        <v>60.466666666666669</v>
      </c>
      <c r="K54" s="317">
        <v>62.183333333333337</v>
      </c>
      <c r="L54" s="304">
        <v>58.75</v>
      </c>
      <c r="M54" s="304">
        <v>56</v>
      </c>
      <c r="N54" s="319">
        <v>12433600</v>
      </c>
      <c r="O54" s="320">
        <v>-9.9614749587231696E-2</v>
      </c>
    </row>
    <row r="55" spans="1:15" ht="15">
      <c r="A55" s="277">
        <v>45</v>
      </c>
      <c r="B55" s="396" t="s">
        <v>44</v>
      </c>
      <c r="C55" s="277" t="s">
        <v>97</v>
      </c>
      <c r="D55" s="316">
        <v>1133.25</v>
      </c>
      <c r="E55" s="316">
        <v>1120.75</v>
      </c>
      <c r="F55" s="317">
        <v>1104.5</v>
      </c>
      <c r="G55" s="317">
        <v>1075.75</v>
      </c>
      <c r="H55" s="317">
        <v>1059.5</v>
      </c>
      <c r="I55" s="317">
        <v>1149.5</v>
      </c>
      <c r="J55" s="317">
        <v>1165.75</v>
      </c>
      <c r="K55" s="317">
        <v>1194.5</v>
      </c>
      <c r="L55" s="304">
        <v>1137</v>
      </c>
      <c r="M55" s="304">
        <v>1092</v>
      </c>
      <c r="N55" s="319">
        <v>3196600</v>
      </c>
      <c r="O55" s="320">
        <v>0.22564318852804724</v>
      </c>
    </row>
    <row r="56" spans="1:15" ht="15">
      <c r="A56" s="277">
        <v>46</v>
      </c>
      <c r="B56" s="396" t="s">
        <v>44</v>
      </c>
      <c r="C56" s="277" t="s">
        <v>98</v>
      </c>
      <c r="D56" s="316">
        <v>156.75</v>
      </c>
      <c r="E56" s="316">
        <v>156.5</v>
      </c>
      <c r="F56" s="317">
        <v>155.1</v>
      </c>
      <c r="G56" s="317">
        <v>153.44999999999999</v>
      </c>
      <c r="H56" s="317">
        <v>152.04999999999998</v>
      </c>
      <c r="I56" s="317">
        <v>158.15</v>
      </c>
      <c r="J56" s="317">
        <v>159.54999999999998</v>
      </c>
      <c r="K56" s="317">
        <v>161.20000000000002</v>
      </c>
      <c r="L56" s="304">
        <v>157.9</v>
      </c>
      <c r="M56" s="304">
        <v>154.85</v>
      </c>
      <c r="N56" s="319">
        <v>11570400</v>
      </c>
      <c r="O56" s="320">
        <v>-5.569306930693069E-3</v>
      </c>
    </row>
    <row r="57" spans="1:15" ht="15">
      <c r="A57" s="277">
        <v>47</v>
      </c>
      <c r="B57" s="396" t="s">
        <v>54</v>
      </c>
      <c r="C57" s="277" t="s">
        <v>99</v>
      </c>
      <c r="D57" s="316">
        <v>55.4</v>
      </c>
      <c r="E57" s="316">
        <v>55.25</v>
      </c>
      <c r="F57" s="317">
        <v>54.7</v>
      </c>
      <c r="G57" s="317">
        <v>54</v>
      </c>
      <c r="H57" s="317">
        <v>53.45</v>
      </c>
      <c r="I57" s="317">
        <v>55.95</v>
      </c>
      <c r="J57" s="317">
        <v>56.5</v>
      </c>
      <c r="K57" s="317">
        <v>57.2</v>
      </c>
      <c r="L57" s="304">
        <v>55.8</v>
      </c>
      <c r="M57" s="304">
        <v>54.55</v>
      </c>
      <c r="N57" s="319">
        <v>60562500</v>
      </c>
      <c r="O57" s="320">
        <v>2.2678340749246448E-2</v>
      </c>
    </row>
    <row r="58" spans="1:15" ht="15">
      <c r="A58" s="277">
        <v>48</v>
      </c>
      <c r="B58" s="396" t="s">
        <v>73</v>
      </c>
      <c r="C58" s="277" t="s">
        <v>100</v>
      </c>
      <c r="D58" s="316">
        <v>105.85</v>
      </c>
      <c r="E58" s="316">
        <v>105.55</v>
      </c>
      <c r="F58" s="317">
        <v>103.35</v>
      </c>
      <c r="G58" s="317">
        <v>100.85</v>
      </c>
      <c r="H58" s="317">
        <v>98.649999999999991</v>
      </c>
      <c r="I58" s="317">
        <v>108.05</v>
      </c>
      <c r="J58" s="317">
        <v>110.25000000000001</v>
      </c>
      <c r="K58" s="317">
        <v>112.75</v>
      </c>
      <c r="L58" s="304">
        <v>107.75</v>
      </c>
      <c r="M58" s="304">
        <v>103.05</v>
      </c>
      <c r="N58" s="319">
        <v>34507700</v>
      </c>
      <c r="O58" s="320">
        <v>3.0231287561464214E-2</v>
      </c>
    </row>
    <row r="59" spans="1:15" ht="15">
      <c r="A59" s="277">
        <v>49</v>
      </c>
      <c r="B59" s="396" t="s">
        <v>52</v>
      </c>
      <c r="C59" s="277" t="s">
        <v>101</v>
      </c>
      <c r="D59" s="316">
        <v>436</v>
      </c>
      <c r="E59" s="316">
        <v>432.56666666666666</v>
      </c>
      <c r="F59" s="317">
        <v>426.13333333333333</v>
      </c>
      <c r="G59" s="317">
        <v>416.26666666666665</v>
      </c>
      <c r="H59" s="317">
        <v>409.83333333333331</v>
      </c>
      <c r="I59" s="317">
        <v>442.43333333333334</v>
      </c>
      <c r="J59" s="317">
        <v>448.86666666666662</v>
      </c>
      <c r="K59" s="317">
        <v>458.73333333333335</v>
      </c>
      <c r="L59" s="304">
        <v>439</v>
      </c>
      <c r="M59" s="304">
        <v>422.7</v>
      </c>
      <c r="N59" s="319">
        <v>5370500</v>
      </c>
      <c r="O59" s="320">
        <v>-2.8297960882230546E-2</v>
      </c>
    </row>
    <row r="60" spans="1:15" ht="15">
      <c r="A60" s="277">
        <v>50</v>
      </c>
      <c r="B60" s="396" t="s">
        <v>102</v>
      </c>
      <c r="C60" s="277" t="s">
        <v>103</v>
      </c>
      <c r="D60" s="316">
        <v>20.75</v>
      </c>
      <c r="E60" s="316">
        <v>20.849999999999998</v>
      </c>
      <c r="F60" s="317">
        <v>20.549999999999997</v>
      </c>
      <c r="G60" s="317">
        <v>20.349999999999998</v>
      </c>
      <c r="H60" s="317">
        <v>20.049999999999997</v>
      </c>
      <c r="I60" s="317">
        <v>21.049999999999997</v>
      </c>
      <c r="J60" s="317">
        <v>21.35</v>
      </c>
      <c r="K60" s="317">
        <v>21.549999999999997</v>
      </c>
      <c r="L60" s="304">
        <v>21.15</v>
      </c>
      <c r="M60" s="304">
        <v>20.65</v>
      </c>
      <c r="N60" s="319">
        <v>97875000</v>
      </c>
      <c r="O60" s="320">
        <v>1.3513513513513514E-2</v>
      </c>
    </row>
    <row r="61" spans="1:15" ht="15">
      <c r="A61" s="277">
        <v>51</v>
      </c>
      <c r="B61" s="396" t="s">
        <v>50</v>
      </c>
      <c r="C61" s="277" t="s">
        <v>104</v>
      </c>
      <c r="D61" s="316">
        <v>696.4</v>
      </c>
      <c r="E61" s="316">
        <v>694.76666666666677</v>
      </c>
      <c r="F61" s="317">
        <v>689.53333333333353</v>
      </c>
      <c r="G61" s="317">
        <v>682.66666666666674</v>
      </c>
      <c r="H61" s="317">
        <v>677.43333333333351</v>
      </c>
      <c r="I61" s="317">
        <v>701.63333333333355</v>
      </c>
      <c r="J61" s="317">
        <v>706.8666666666669</v>
      </c>
      <c r="K61" s="317">
        <v>713.73333333333358</v>
      </c>
      <c r="L61" s="304">
        <v>700</v>
      </c>
      <c r="M61" s="304">
        <v>687.9</v>
      </c>
      <c r="N61" s="319">
        <v>7096000</v>
      </c>
      <c r="O61" s="320">
        <v>-2.8876419871356234E-2</v>
      </c>
    </row>
    <row r="62" spans="1:15" ht="15">
      <c r="A62" s="277">
        <v>52</v>
      </c>
      <c r="B62" s="449" t="s">
        <v>39</v>
      </c>
      <c r="C62" s="277" t="s">
        <v>248</v>
      </c>
      <c r="D62" s="316">
        <v>881.5</v>
      </c>
      <c r="E62" s="316">
        <v>880.7166666666667</v>
      </c>
      <c r="F62" s="317">
        <v>872.43333333333339</v>
      </c>
      <c r="G62" s="317">
        <v>863.36666666666667</v>
      </c>
      <c r="H62" s="317">
        <v>855.08333333333337</v>
      </c>
      <c r="I62" s="317">
        <v>889.78333333333342</v>
      </c>
      <c r="J62" s="317">
        <v>898.06666666666672</v>
      </c>
      <c r="K62" s="317">
        <v>907.13333333333344</v>
      </c>
      <c r="L62" s="304">
        <v>889</v>
      </c>
      <c r="M62" s="304">
        <v>871.65</v>
      </c>
      <c r="N62" s="319">
        <v>326300</v>
      </c>
      <c r="O62" s="320">
        <v>-2.9013539651837523E-2</v>
      </c>
    </row>
    <row r="63" spans="1:15" ht="15">
      <c r="A63" s="277">
        <v>53</v>
      </c>
      <c r="B63" s="396" t="s">
        <v>37</v>
      </c>
      <c r="C63" s="277" t="s">
        <v>105</v>
      </c>
      <c r="D63" s="316">
        <v>620.04999999999995</v>
      </c>
      <c r="E63" s="316">
        <v>618.08333333333337</v>
      </c>
      <c r="F63" s="317">
        <v>611.9666666666667</v>
      </c>
      <c r="G63" s="317">
        <v>603.88333333333333</v>
      </c>
      <c r="H63" s="317">
        <v>597.76666666666665</v>
      </c>
      <c r="I63" s="317">
        <v>626.16666666666674</v>
      </c>
      <c r="J63" s="317">
        <v>632.2833333333333</v>
      </c>
      <c r="K63" s="317">
        <v>640.36666666666679</v>
      </c>
      <c r="L63" s="304">
        <v>624.20000000000005</v>
      </c>
      <c r="M63" s="304">
        <v>610</v>
      </c>
      <c r="N63" s="319">
        <v>18430000</v>
      </c>
      <c r="O63" s="320">
        <v>-1.0607915136678907E-2</v>
      </c>
    </row>
    <row r="64" spans="1:15" ht="15">
      <c r="A64" s="277">
        <v>54</v>
      </c>
      <c r="B64" s="396" t="s">
        <v>39</v>
      </c>
      <c r="C64" s="277" t="s">
        <v>106</v>
      </c>
      <c r="D64" s="316">
        <v>587.70000000000005</v>
      </c>
      <c r="E64" s="316">
        <v>584.44999999999993</v>
      </c>
      <c r="F64" s="317">
        <v>579.59999999999991</v>
      </c>
      <c r="G64" s="317">
        <v>571.5</v>
      </c>
      <c r="H64" s="317">
        <v>566.65</v>
      </c>
      <c r="I64" s="317">
        <v>592.54999999999984</v>
      </c>
      <c r="J64" s="317">
        <v>597.4</v>
      </c>
      <c r="K64" s="317">
        <v>605.49999999999977</v>
      </c>
      <c r="L64" s="304">
        <v>589.29999999999995</v>
      </c>
      <c r="M64" s="304">
        <v>576.35</v>
      </c>
      <c r="N64" s="319">
        <v>5339000</v>
      </c>
      <c r="O64" s="320">
        <v>-2.9878618113912229E-3</v>
      </c>
    </row>
    <row r="65" spans="1:15" ht="15">
      <c r="A65" s="277">
        <v>55</v>
      </c>
      <c r="B65" s="396" t="s">
        <v>107</v>
      </c>
      <c r="C65" s="277" t="s">
        <v>108</v>
      </c>
      <c r="D65" s="316">
        <v>585.95000000000005</v>
      </c>
      <c r="E65" s="316">
        <v>583.43333333333328</v>
      </c>
      <c r="F65" s="317">
        <v>576.96666666666658</v>
      </c>
      <c r="G65" s="317">
        <v>567.98333333333335</v>
      </c>
      <c r="H65" s="317">
        <v>561.51666666666665</v>
      </c>
      <c r="I65" s="317">
        <v>592.41666666666652</v>
      </c>
      <c r="J65" s="317">
        <v>598.88333333333321</v>
      </c>
      <c r="K65" s="317">
        <v>607.86666666666645</v>
      </c>
      <c r="L65" s="304">
        <v>589.9</v>
      </c>
      <c r="M65" s="304">
        <v>574.45000000000005</v>
      </c>
      <c r="N65" s="319">
        <v>20462400</v>
      </c>
      <c r="O65" s="320">
        <v>-1.8467530723255656E-2</v>
      </c>
    </row>
    <row r="66" spans="1:15" ht="15">
      <c r="A66" s="277">
        <v>56</v>
      </c>
      <c r="B66" s="396" t="s">
        <v>57</v>
      </c>
      <c r="C66" s="277" t="s">
        <v>109</v>
      </c>
      <c r="D66" s="316">
        <v>1946.35</v>
      </c>
      <c r="E66" s="316">
        <v>1920.5166666666667</v>
      </c>
      <c r="F66" s="317">
        <v>1888.0333333333333</v>
      </c>
      <c r="G66" s="317">
        <v>1829.7166666666667</v>
      </c>
      <c r="H66" s="317">
        <v>1797.2333333333333</v>
      </c>
      <c r="I66" s="317">
        <v>1978.8333333333333</v>
      </c>
      <c r="J66" s="317">
        <v>2011.3166666666664</v>
      </c>
      <c r="K66" s="317">
        <v>2069.6333333333332</v>
      </c>
      <c r="L66" s="304">
        <v>1953</v>
      </c>
      <c r="M66" s="304">
        <v>1862.2</v>
      </c>
      <c r="N66" s="319">
        <v>29147400</v>
      </c>
      <c r="O66" s="320">
        <v>-9.5721581699746167E-3</v>
      </c>
    </row>
    <row r="67" spans="1:15" ht="15">
      <c r="A67" s="277">
        <v>57</v>
      </c>
      <c r="B67" s="396" t="s">
        <v>54</v>
      </c>
      <c r="C67" s="277" t="s">
        <v>110</v>
      </c>
      <c r="D67" s="316">
        <v>1122.45</v>
      </c>
      <c r="E67" s="316">
        <v>1117.1166666666668</v>
      </c>
      <c r="F67" s="317">
        <v>1109.2833333333335</v>
      </c>
      <c r="G67" s="317">
        <v>1096.1166666666668</v>
      </c>
      <c r="H67" s="317">
        <v>1088.2833333333335</v>
      </c>
      <c r="I67" s="317">
        <v>1130.2833333333335</v>
      </c>
      <c r="J67" s="317">
        <v>1138.1166666666666</v>
      </c>
      <c r="K67" s="317">
        <v>1151.2833333333335</v>
      </c>
      <c r="L67" s="304">
        <v>1124.95</v>
      </c>
      <c r="M67" s="304">
        <v>1103.95</v>
      </c>
      <c r="N67" s="319">
        <v>43781650</v>
      </c>
      <c r="O67" s="320">
        <v>-3.6173834676813698E-3</v>
      </c>
    </row>
    <row r="68" spans="1:15" ht="15">
      <c r="A68" s="277">
        <v>58</v>
      </c>
      <c r="B68" s="396" t="s">
        <v>57</v>
      </c>
      <c r="C68" s="277" t="s">
        <v>253</v>
      </c>
      <c r="D68" s="316">
        <v>586.85</v>
      </c>
      <c r="E68" s="316">
        <v>586.68333333333328</v>
      </c>
      <c r="F68" s="317">
        <v>583.36666666666656</v>
      </c>
      <c r="G68" s="317">
        <v>579.88333333333333</v>
      </c>
      <c r="H68" s="317">
        <v>576.56666666666661</v>
      </c>
      <c r="I68" s="317">
        <v>590.16666666666652</v>
      </c>
      <c r="J68" s="317">
        <v>593.48333333333335</v>
      </c>
      <c r="K68" s="317">
        <v>596.96666666666647</v>
      </c>
      <c r="L68" s="304">
        <v>590</v>
      </c>
      <c r="M68" s="304">
        <v>583.20000000000005</v>
      </c>
      <c r="N68" s="319">
        <v>12918400</v>
      </c>
      <c r="O68" s="320">
        <v>4.4474854601436881E-3</v>
      </c>
    </row>
    <row r="69" spans="1:15" ht="15">
      <c r="A69" s="277">
        <v>59</v>
      </c>
      <c r="B69" s="396" t="s">
        <v>44</v>
      </c>
      <c r="C69" s="277" t="s">
        <v>111</v>
      </c>
      <c r="D69" s="316">
        <v>2678.75</v>
      </c>
      <c r="E69" s="316">
        <v>2677.1833333333334</v>
      </c>
      <c r="F69" s="317">
        <v>2654.3666666666668</v>
      </c>
      <c r="G69" s="317">
        <v>2629.9833333333336</v>
      </c>
      <c r="H69" s="317">
        <v>2607.166666666667</v>
      </c>
      <c r="I69" s="317">
        <v>2701.5666666666666</v>
      </c>
      <c r="J69" s="317">
        <v>2724.3833333333332</v>
      </c>
      <c r="K69" s="317">
        <v>2748.7666666666664</v>
      </c>
      <c r="L69" s="304">
        <v>2700</v>
      </c>
      <c r="M69" s="304">
        <v>2652.8</v>
      </c>
      <c r="N69" s="319">
        <v>2386200</v>
      </c>
      <c r="O69" s="320">
        <v>-7.9820404090795716E-3</v>
      </c>
    </row>
    <row r="70" spans="1:15" ht="15">
      <c r="A70" s="277">
        <v>60</v>
      </c>
      <c r="B70" s="396" t="s">
        <v>113</v>
      </c>
      <c r="C70" s="277" t="s">
        <v>114</v>
      </c>
      <c r="D70" s="316">
        <v>165.05</v>
      </c>
      <c r="E70" s="316">
        <v>162.70000000000002</v>
      </c>
      <c r="F70" s="317">
        <v>159.40000000000003</v>
      </c>
      <c r="G70" s="317">
        <v>153.75000000000003</v>
      </c>
      <c r="H70" s="317">
        <v>150.45000000000005</v>
      </c>
      <c r="I70" s="317">
        <v>168.35000000000002</v>
      </c>
      <c r="J70" s="317">
        <v>171.65000000000003</v>
      </c>
      <c r="K70" s="317">
        <v>177.3</v>
      </c>
      <c r="L70" s="304">
        <v>166</v>
      </c>
      <c r="M70" s="304">
        <v>157.05000000000001</v>
      </c>
      <c r="N70" s="319">
        <v>39641700</v>
      </c>
      <c r="O70" s="320">
        <v>7.0980483271375461E-2</v>
      </c>
    </row>
    <row r="71" spans="1:15" ht="15">
      <c r="A71" s="277">
        <v>61</v>
      </c>
      <c r="B71" s="396" t="s">
        <v>73</v>
      </c>
      <c r="C71" s="277" t="s">
        <v>115</v>
      </c>
      <c r="D71" s="316">
        <v>206.4</v>
      </c>
      <c r="E71" s="316">
        <v>208.81666666666669</v>
      </c>
      <c r="F71" s="317">
        <v>203.38333333333338</v>
      </c>
      <c r="G71" s="317">
        <v>200.3666666666667</v>
      </c>
      <c r="H71" s="317">
        <v>194.93333333333339</v>
      </c>
      <c r="I71" s="317">
        <v>211.83333333333337</v>
      </c>
      <c r="J71" s="317">
        <v>217.26666666666671</v>
      </c>
      <c r="K71" s="317">
        <v>220.28333333333336</v>
      </c>
      <c r="L71" s="304">
        <v>214.25</v>
      </c>
      <c r="M71" s="304">
        <v>205.8</v>
      </c>
      <c r="N71" s="319">
        <v>24923700</v>
      </c>
      <c r="O71" s="320">
        <v>4.6005665722379602E-2</v>
      </c>
    </row>
    <row r="72" spans="1:15" ht="15">
      <c r="A72" s="277">
        <v>62</v>
      </c>
      <c r="B72" s="396" t="s">
        <v>50</v>
      </c>
      <c r="C72" s="277" t="s">
        <v>116</v>
      </c>
      <c r="D72" s="316">
        <v>2185.15</v>
      </c>
      <c r="E72" s="316">
        <v>2196.5333333333333</v>
      </c>
      <c r="F72" s="317">
        <v>2165.5666666666666</v>
      </c>
      <c r="G72" s="317">
        <v>2145.9833333333331</v>
      </c>
      <c r="H72" s="317">
        <v>2115.0166666666664</v>
      </c>
      <c r="I72" s="317">
        <v>2216.1166666666668</v>
      </c>
      <c r="J72" s="317">
        <v>2247.083333333333</v>
      </c>
      <c r="K72" s="317">
        <v>2266.666666666667</v>
      </c>
      <c r="L72" s="304">
        <v>2227.5</v>
      </c>
      <c r="M72" s="304">
        <v>2176.9499999999998</v>
      </c>
      <c r="N72" s="319">
        <v>17084400</v>
      </c>
      <c r="O72" s="320">
        <v>5.4556047952824026E-3</v>
      </c>
    </row>
    <row r="73" spans="1:15" ht="15">
      <c r="A73" s="277">
        <v>63</v>
      </c>
      <c r="B73" s="396" t="s">
        <v>57</v>
      </c>
      <c r="C73" s="277" t="s">
        <v>117</v>
      </c>
      <c r="D73" s="316">
        <v>229.9</v>
      </c>
      <c r="E73" s="316">
        <v>230.38333333333333</v>
      </c>
      <c r="F73" s="317">
        <v>227.86666666666665</v>
      </c>
      <c r="G73" s="317">
        <v>225.83333333333331</v>
      </c>
      <c r="H73" s="317">
        <v>223.31666666666663</v>
      </c>
      <c r="I73" s="317">
        <v>232.41666666666666</v>
      </c>
      <c r="J73" s="317">
        <v>234.93333333333331</v>
      </c>
      <c r="K73" s="317">
        <v>236.96666666666667</v>
      </c>
      <c r="L73" s="304">
        <v>232.9</v>
      </c>
      <c r="M73" s="304">
        <v>228.35</v>
      </c>
      <c r="N73" s="319">
        <v>11457600</v>
      </c>
      <c r="O73" s="320">
        <v>-4.5701006971340045E-2</v>
      </c>
    </row>
    <row r="74" spans="1:15" ht="15">
      <c r="A74" s="277">
        <v>64</v>
      </c>
      <c r="B74" s="396" t="s">
        <v>54</v>
      </c>
      <c r="C74" s="277" t="s">
        <v>118</v>
      </c>
      <c r="D74" s="316">
        <v>372.1</v>
      </c>
      <c r="E74" s="316">
        <v>371.51666666666671</v>
      </c>
      <c r="F74" s="317">
        <v>366.73333333333341</v>
      </c>
      <c r="G74" s="317">
        <v>361.36666666666667</v>
      </c>
      <c r="H74" s="317">
        <v>356.58333333333337</v>
      </c>
      <c r="I74" s="317">
        <v>376.88333333333344</v>
      </c>
      <c r="J74" s="317">
        <v>381.66666666666674</v>
      </c>
      <c r="K74" s="317">
        <v>387.03333333333347</v>
      </c>
      <c r="L74" s="304">
        <v>376.3</v>
      </c>
      <c r="M74" s="304">
        <v>366.15</v>
      </c>
      <c r="N74" s="319">
        <v>109179125</v>
      </c>
      <c r="O74" s="320">
        <v>-2.2492523434947602E-3</v>
      </c>
    </row>
    <row r="75" spans="1:15" ht="15">
      <c r="A75" s="277">
        <v>65</v>
      </c>
      <c r="B75" s="396" t="s">
        <v>57</v>
      </c>
      <c r="C75" s="277" t="s">
        <v>119</v>
      </c>
      <c r="D75" s="316">
        <v>433.05</v>
      </c>
      <c r="E75" s="316">
        <v>430.95</v>
      </c>
      <c r="F75" s="317">
        <v>427</v>
      </c>
      <c r="G75" s="317">
        <v>420.95</v>
      </c>
      <c r="H75" s="317">
        <v>417</v>
      </c>
      <c r="I75" s="317">
        <v>437</v>
      </c>
      <c r="J75" s="317">
        <v>440.94999999999993</v>
      </c>
      <c r="K75" s="317">
        <v>447</v>
      </c>
      <c r="L75" s="304">
        <v>434.9</v>
      </c>
      <c r="M75" s="304">
        <v>424.9</v>
      </c>
      <c r="N75" s="319">
        <v>7516500</v>
      </c>
      <c r="O75" s="320">
        <v>-9.2922103598260183E-3</v>
      </c>
    </row>
    <row r="76" spans="1:15" ht="15">
      <c r="A76" s="277">
        <v>66</v>
      </c>
      <c r="B76" s="396" t="s">
        <v>68</v>
      </c>
      <c r="C76" s="277" t="s">
        <v>120</v>
      </c>
      <c r="D76" s="316">
        <v>9.4</v>
      </c>
      <c r="E76" s="316">
        <v>9.3166666666666682</v>
      </c>
      <c r="F76" s="317">
        <v>9.0833333333333357</v>
      </c>
      <c r="G76" s="317">
        <v>8.7666666666666675</v>
      </c>
      <c r="H76" s="317">
        <v>8.533333333333335</v>
      </c>
      <c r="I76" s="317">
        <v>9.6333333333333364</v>
      </c>
      <c r="J76" s="317">
        <v>9.8666666666666671</v>
      </c>
      <c r="K76" s="317">
        <v>10.183333333333337</v>
      </c>
      <c r="L76" s="304">
        <v>9.5500000000000007</v>
      </c>
      <c r="M76" s="304">
        <v>9</v>
      </c>
      <c r="N76" s="319">
        <v>332640000</v>
      </c>
      <c r="O76" s="320">
        <v>4.256252742430891E-2</v>
      </c>
    </row>
    <row r="77" spans="1:15" ht="15">
      <c r="A77" s="277">
        <v>67</v>
      </c>
      <c r="B77" s="396" t="s">
        <v>54</v>
      </c>
      <c r="C77" s="277" t="s">
        <v>121</v>
      </c>
      <c r="D77" s="316">
        <v>28.05</v>
      </c>
      <c r="E77" s="316">
        <v>28.166666666666668</v>
      </c>
      <c r="F77" s="317">
        <v>27.833333333333336</v>
      </c>
      <c r="G77" s="317">
        <v>27.616666666666667</v>
      </c>
      <c r="H77" s="317">
        <v>27.283333333333335</v>
      </c>
      <c r="I77" s="317">
        <v>28.383333333333336</v>
      </c>
      <c r="J77" s="317">
        <v>28.716666666666672</v>
      </c>
      <c r="K77" s="317">
        <v>28.933333333333337</v>
      </c>
      <c r="L77" s="304">
        <v>28.5</v>
      </c>
      <c r="M77" s="304">
        <v>27.95</v>
      </c>
      <c r="N77" s="319">
        <v>114000000</v>
      </c>
      <c r="O77" s="320">
        <v>1.3351134846461949E-3</v>
      </c>
    </row>
    <row r="78" spans="1:15" ht="15">
      <c r="A78" s="277">
        <v>68</v>
      </c>
      <c r="B78" s="396" t="s">
        <v>73</v>
      </c>
      <c r="C78" s="277" t="s">
        <v>122</v>
      </c>
      <c r="D78" s="316">
        <v>412.1</v>
      </c>
      <c r="E78" s="316">
        <v>412.63333333333338</v>
      </c>
      <c r="F78" s="317">
        <v>407.56666666666678</v>
      </c>
      <c r="G78" s="317">
        <v>403.03333333333342</v>
      </c>
      <c r="H78" s="317">
        <v>397.96666666666681</v>
      </c>
      <c r="I78" s="317">
        <v>417.16666666666674</v>
      </c>
      <c r="J78" s="317">
        <v>422.23333333333335</v>
      </c>
      <c r="K78" s="317">
        <v>426.76666666666671</v>
      </c>
      <c r="L78" s="304">
        <v>417.7</v>
      </c>
      <c r="M78" s="304">
        <v>408.1</v>
      </c>
      <c r="N78" s="319">
        <v>9675875</v>
      </c>
      <c r="O78" s="320">
        <v>6.4277071990320622E-2</v>
      </c>
    </row>
    <row r="79" spans="1:15" ht="15">
      <c r="A79" s="277">
        <v>69</v>
      </c>
      <c r="B79" s="396" t="s">
        <v>39</v>
      </c>
      <c r="C79" s="277" t="s">
        <v>123</v>
      </c>
      <c r="D79" s="316">
        <v>1022.25</v>
      </c>
      <c r="E79" s="316">
        <v>1037.4333333333332</v>
      </c>
      <c r="F79" s="317">
        <v>997.41666666666629</v>
      </c>
      <c r="G79" s="317">
        <v>972.58333333333314</v>
      </c>
      <c r="H79" s="317">
        <v>932.56666666666626</v>
      </c>
      <c r="I79" s="317">
        <v>1062.2666666666664</v>
      </c>
      <c r="J79" s="317">
        <v>1102.2833333333333</v>
      </c>
      <c r="K79" s="317">
        <v>1127.1166666666663</v>
      </c>
      <c r="L79" s="304">
        <v>1077.45</v>
      </c>
      <c r="M79" s="304">
        <v>1012.6</v>
      </c>
      <c r="N79" s="319">
        <v>2804000</v>
      </c>
      <c r="O79" s="320">
        <v>-1.9408987585242177E-2</v>
      </c>
    </row>
    <row r="80" spans="1:15" ht="15">
      <c r="A80" s="277">
        <v>70</v>
      </c>
      <c r="B80" s="396" t="s">
        <v>54</v>
      </c>
      <c r="C80" s="277" t="s">
        <v>124</v>
      </c>
      <c r="D80" s="316">
        <v>558.20000000000005</v>
      </c>
      <c r="E80" s="316">
        <v>560.31666666666672</v>
      </c>
      <c r="F80" s="317">
        <v>549.28333333333342</v>
      </c>
      <c r="G80" s="317">
        <v>540.36666666666667</v>
      </c>
      <c r="H80" s="317">
        <v>529.33333333333337</v>
      </c>
      <c r="I80" s="317">
        <v>569.23333333333346</v>
      </c>
      <c r="J80" s="317">
        <v>580.26666666666677</v>
      </c>
      <c r="K80" s="317">
        <v>589.18333333333351</v>
      </c>
      <c r="L80" s="304">
        <v>571.35</v>
      </c>
      <c r="M80" s="304">
        <v>551.4</v>
      </c>
      <c r="N80" s="319">
        <v>32936800</v>
      </c>
      <c r="O80" s="320">
        <v>-3.4677608440797189E-2</v>
      </c>
    </row>
    <row r="81" spans="1:15" ht="15">
      <c r="A81" s="277">
        <v>71</v>
      </c>
      <c r="B81" s="396" t="s">
        <v>68</v>
      </c>
      <c r="C81" s="277" t="s">
        <v>125</v>
      </c>
      <c r="D81" s="316">
        <v>215.45</v>
      </c>
      <c r="E81" s="316">
        <v>216</v>
      </c>
      <c r="F81" s="317">
        <v>212.6</v>
      </c>
      <c r="G81" s="317">
        <v>209.75</v>
      </c>
      <c r="H81" s="317">
        <v>206.35</v>
      </c>
      <c r="I81" s="317">
        <v>218.85</v>
      </c>
      <c r="J81" s="317">
        <v>222.24999999999997</v>
      </c>
      <c r="K81" s="317">
        <v>225.1</v>
      </c>
      <c r="L81" s="304">
        <v>219.4</v>
      </c>
      <c r="M81" s="304">
        <v>213.15</v>
      </c>
      <c r="N81" s="319">
        <v>11286800</v>
      </c>
      <c r="O81" s="320">
        <v>7.780748663101604E-2</v>
      </c>
    </row>
    <row r="82" spans="1:15" ht="15">
      <c r="A82" s="277">
        <v>72</v>
      </c>
      <c r="B82" s="396" t="s">
        <v>107</v>
      </c>
      <c r="C82" s="277" t="s">
        <v>126</v>
      </c>
      <c r="D82" s="316">
        <v>782.05</v>
      </c>
      <c r="E82" s="316">
        <v>780.73333333333323</v>
      </c>
      <c r="F82" s="317">
        <v>774.71666666666647</v>
      </c>
      <c r="G82" s="317">
        <v>767.38333333333321</v>
      </c>
      <c r="H82" s="317">
        <v>761.36666666666645</v>
      </c>
      <c r="I82" s="317">
        <v>788.06666666666649</v>
      </c>
      <c r="J82" s="317">
        <v>794.08333333333314</v>
      </c>
      <c r="K82" s="317">
        <v>801.41666666666652</v>
      </c>
      <c r="L82" s="304">
        <v>786.75</v>
      </c>
      <c r="M82" s="304">
        <v>773.4</v>
      </c>
      <c r="N82" s="319">
        <v>51288000</v>
      </c>
      <c r="O82" s="320">
        <v>-3.0324236062514577E-3</v>
      </c>
    </row>
    <row r="83" spans="1:15" ht="15">
      <c r="A83" s="277">
        <v>73</v>
      </c>
      <c r="B83" s="396" t="s">
        <v>73</v>
      </c>
      <c r="C83" s="277" t="s">
        <v>127</v>
      </c>
      <c r="D83" s="316">
        <v>86.9</v>
      </c>
      <c r="E83" s="316">
        <v>87.283333333333346</v>
      </c>
      <c r="F83" s="317">
        <v>85.866666666666688</v>
      </c>
      <c r="G83" s="317">
        <v>84.833333333333343</v>
      </c>
      <c r="H83" s="317">
        <v>83.416666666666686</v>
      </c>
      <c r="I83" s="317">
        <v>88.316666666666691</v>
      </c>
      <c r="J83" s="317">
        <v>89.733333333333348</v>
      </c>
      <c r="K83" s="317">
        <v>90.766666666666694</v>
      </c>
      <c r="L83" s="304">
        <v>88.7</v>
      </c>
      <c r="M83" s="304">
        <v>86.25</v>
      </c>
      <c r="N83" s="319">
        <v>56122200</v>
      </c>
      <c r="O83" s="320">
        <v>2.2111491747119277E-2</v>
      </c>
    </row>
    <row r="84" spans="1:15" ht="15">
      <c r="A84" s="277">
        <v>74</v>
      </c>
      <c r="B84" s="396" t="s">
        <v>50</v>
      </c>
      <c r="C84" s="277" t="s">
        <v>128</v>
      </c>
      <c r="D84" s="316">
        <v>196.35</v>
      </c>
      <c r="E84" s="316">
        <v>196.23333333333335</v>
      </c>
      <c r="F84" s="317">
        <v>194.8666666666667</v>
      </c>
      <c r="G84" s="317">
        <v>193.38333333333335</v>
      </c>
      <c r="H84" s="317">
        <v>192.01666666666671</v>
      </c>
      <c r="I84" s="317">
        <v>197.7166666666667</v>
      </c>
      <c r="J84" s="317">
        <v>199.08333333333337</v>
      </c>
      <c r="K84" s="317">
        <v>200.56666666666669</v>
      </c>
      <c r="L84" s="304">
        <v>197.6</v>
      </c>
      <c r="M84" s="304">
        <v>194.75</v>
      </c>
      <c r="N84" s="319">
        <v>88848000</v>
      </c>
      <c r="O84" s="320">
        <v>1.0187374931780971E-2</v>
      </c>
    </row>
    <row r="85" spans="1:15" ht="15">
      <c r="A85" s="277">
        <v>75</v>
      </c>
      <c r="B85" s="396" t="s">
        <v>113</v>
      </c>
      <c r="C85" s="277" t="s">
        <v>129</v>
      </c>
      <c r="D85" s="316">
        <v>164.3</v>
      </c>
      <c r="E85" s="316">
        <v>162.85</v>
      </c>
      <c r="F85" s="317">
        <v>159.25</v>
      </c>
      <c r="G85" s="317">
        <v>154.20000000000002</v>
      </c>
      <c r="H85" s="317">
        <v>150.60000000000002</v>
      </c>
      <c r="I85" s="317">
        <v>167.89999999999998</v>
      </c>
      <c r="J85" s="317">
        <v>171.49999999999994</v>
      </c>
      <c r="K85" s="317">
        <v>176.54999999999995</v>
      </c>
      <c r="L85" s="304">
        <v>166.45</v>
      </c>
      <c r="M85" s="304">
        <v>157.80000000000001</v>
      </c>
      <c r="N85" s="319">
        <v>19095000</v>
      </c>
      <c r="O85" s="320">
        <v>1.9215372297838269E-2</v>
      </c>
    </row>
    <row r="86" spans="1:15" ht="15">
      <c r="A86" s="277">
        <v>76</v>
      </c>
      <c r="B86" s="396" t="s">
        <v>113</v>
      </c>
      <c r="C86" s="277" t="s">
        <v>130</v>
      </c>
      <c r="D86" s="316">
        <v>198.35</v>
      </c>
      <c r="E86" s="316">
        <v>199.36666666666667</v>
      </c>
      <c r="F86" s="317">
        <v>195.73333333333335</v>
      </c>
      <c r="G86" s="317">
        <v>193.11666666666667</v>
      </c>
      <c r="H86" s="317">
        <v>189.48333333333335</v>
      </c>
      <c r="I86" s="317">
        <v>201.98333333333335</v>
      </c>
      <c r="J86" s="317">
        <v>205.61666666666667</v>
      </c>
      <c r="K86" s="317">
        <v>208.23333333333335</v>
      </c>
      <c r="L86" s="304">
        <v>203</v>
      </c>
      <c r="M86" s="304">
        <v>196.75</v>
      </c>
      <c r="N86" s="319">
        <v>45292500</v>
      </c>
      <c r="O86" s="320">
        <v>4.1903621670158634E-3</v>
      </c>
    </row>
    <row r="87" spans="1:15" ht="15">
      <c r="A87" s="277">
        <v>77</v>
      </c>
      <c r="B87" s="396" t="s">
        <v>39</v>
      </c>
      <c r="C87" s="277" t="s">
        <v>131</v>
      </c>
      <c r="D87" s="316">
        <v>1692.65</v>
      </c>
      <c r="E87" s="316">
        <v>1688.4166666666667</v>
      </c>
      <c r="F87" s="317">
        <v>1670.3833333333334</v>
      </c>
      <c r="G87" s="317">
        <v>1648.1166666666668</v>
      </c>
      <c r="H87" s="317">
        <v>1630.0833333333335</v>
      </c>
      <c r="I87" s="317">
        <v>1710.6833333333334</v>
      </c>
      <c r="J87" s="317">
        <v>1728.7166666666667</v>
      </c>
      <c r="K87" s="317">
        <v>1750.9833333333333</v>
      </c>
      <c r="L87" s="304">
        <v>1706.45</v>
      </c>
      <c r="M87" s="304">
        <v>1666.15</v>
      </c>
      <c r="N87" s="319">
        <v>2376000</v>
      </c>
      <c r="O87" s="320">
        <v>-1.1235955056179775E-2</v>
      </c>
    </row>
    <row r="88" spans="1:15" ht="15">
      <c r="A88" s="277">
        <v>78</v>
      </c>
      <c r="B88" s="396" t="s">
        <v>39</v>
      </c>
      <c r="C88" s="277" t="s">
        <v>132</v>
      </c>
      <c r="D88" s="316">
        <v>375.55</v>
      </c>
      <c r="E88" s="316">
        <v>377.85000000000008</v>
      </c>
      <c r="F88" s="317">
        <v>371.85000000000014</v>
      </c>
      <c r="G88" s="317">
        <v>368.15000000000003</v>
      </c>
      <c r="H88" s="317">
        <v>362.15000000000009</v>
      </c>
      <c r="I88" s="317">
        <v>381.55000000000018</v>
      </c>
      <c r="J88" s="317">
        <v>387.55000000000007</v>
      </c>
      <c r="K88" s="317">
        <v>391.25000000000023</v>
      </c>
      <c r="L88" s="304">
        <v>383.85</v>
      </c>
      <c r="M88" s="304">
        <v>374.15</v>
      </c>
      <c r="N88" s="319">
        <v>1338400</v>
      </c>
      <c r="O88" s="320">
        <v>-3.5317860746720484E-2</v>
      </c>
    </row>
    <row r="89" spans="1:15" ht="15">
      <c r="A89" s="277">
        <v>79</v>
      </c>
      <c r="B89" s="396" t="s">
        <v>54</v>
      </c>
      <c r="C89" s="277" t="s">
        <v>133</v>
      </c>
      <c r="D89" s="316">
        <v>1369.75</v>
      </c>
      <c r="E89" s="316">
        <v>1363.9833333333333</v>
      </c>
      <c r="F89" s="317">
        <v>1353.0666666666666</v>
      </c>
      <c r="G89" s="317">
        <v>1336.3833333333332</v>
      </c>
      <c r="H89" s="317">
        <v>1325.4666666666665</v>
      </c>
      <c r="I89" s="317">
        <v>1380.6666666666667</v>
      </c>
      <c r="J89" s="317">
        <v>1391.5833333333333</v>
      </c>
      <c r="K89" s="317">
        <v>1408.2666666666669</v>
      </c>
      <c r="L89" s="304">
        <v>1374.9</v>
      </c>
      <c r="M89" s="304">
        <v>1347.3</v>
      </c>
      <c r="N89" s="319">
        <v>8052800</v>
      </c>
      <c r="O89" s="320">
        <v>-4.9076567002031078E-2</v>
      </c>
    </row>
    <row r="90" spans="1:15" ht="15">
      <c r="A90" s="277">
        <v>80</v>
      </c>
      <c r="B90" s="396" t="s">
        <v>57</v>
      </c>
      <c r="C90" s="277" t="s">
        <v>134</v>
      </c>
      <c r="D90" s="316">
        <v>70.5</v>
      </c>
      <c r="E90" s="316">
        <v>70.983333333333334</v>
      </c>
      <c r="F90" s="317">
        <v>69.066666666666663</v>
      </c>
      <c r="G90" s="317">
        <v>67.633333333333326</v>
      </c>
      <c r="H90" s="317">
        <v>65.716666666666654</v>
      </c>
      <c r="I90" s="317">
        <v>72.416666666666671</v>
      </c>
      <c r="J90" s="317">
        <v>74.333333333333329</v>
      </c>
      <c r="K90" s="317">
        <v>75.76666666666668</v>
      </c>
      <c r="L90" s="304">
        <v>72.900000000000006</v>
      </c>
      <c r="M90" s="304">
        <v>69.55</v>
      </c>
      <c r="N90" s="319">
        <v>35992400</v>
      </c>
      <c r="O90" s="320">
        <v>-1.6974726518294984E-3</v>
      </c>
    </row>
    <row r="91" spans="1:15" ht="15">
      <c r="A91" s="277">
        <v>81</v>
      </c>
      <c r="B91" s="396" t="s">
        <v>57</v>
      </c>
      <c r="C91" s="277" t="s">
        <v>135</v>
      </c>
      <c r="D91" s="316">
        <v>283.75</v>
      </c>
      <c r="E91" s="316">
        <v>283.8</v>
      </c>
      <c r="F91" s="317">
        <v>280.75</v>
      </c>
      <c r="G91" s="317">
        <v>277.75</v>
      </c>
      <c r="H91" s="317">
        <v>274.7</v>
      </c>
      <c r="I91" s="317">
        <v>286.8</v>
      </c>
      <c r="J91" s="317">
        <v>289.85000000000008</v>
      </c>
      <c r="K91" s="317">
        <v>292.85000000000002</v>
      </c>
      <c r="L91" s="304">
        <v>286.85000000000002</v>
      </c>
      <c r="M91" s="304">
        <v>280.8</v>
      </c>
      <c r="N91" s="319">
        <v>9080000</v>
      </c>
      <c r="O91" s="320">
        <v>7.0984915705412602E-3</v>
      </c>
    </row>
    <row r="92" spans="1:15" ht="15">
      <c r="A92" s="277">
        <v>82</v>
      </c>
      <c r="B92" s="396" t="s">
        <v>64</v>
      </c>
      <c r="C92" s="277" t="s">
        <v>136</v>
      </c>
      <c r="D92" s="316">
        <v>947.95</v>
      </c>
      <c r="E92" s="316">
        <v>947.08333333333337</v>
      </c>
      <c r="F92" s="317">
        <v>940.36666666666679</v>
      </c>
      <c r="G92" s="317">
        <v>932.78333333333342</v>
      </c>
      <c r="H92" s="317">
        <v>926.06666666666683</v>
      </c>
      <c r="I92" s="317">
        <v>954.66666666666674</v>
      </c>
      <c r="J92" s="317">
        <v>961.38333333333321</v>
      </c>
      <c r="K92" s="317">
        <v>968.9666666666667</v>
      </c>
      <c r="L92" s="304">
        <v>953.8</v>
      </c>
      <c r="M92" s="304">
        <v>939.5</v>
      </c>
      <c r="N92" s="319">
        <v>9976450</v>
      </c>
      <c r="O92" s="320">
        <v>2.1546961325966851E-3</v>
      </c>
    </row>
    <row r="93" spans="1:15" ht="15">
      <c r="A93" s="277">
        <v>83</v>
      </c>
      <c r="B93" s="396" t="s">
        <v>52</v>
      </c>
      <c r="C93" s="277" t="s">
        <v>137</v>
      </c>
      <c r="D93" s="316">
        <v>869.5</v>
      </c>
      <c r="E93" s="316">
        <v>872.61666666666667</v>
      </c>
      <c r="F93" s="317">
        <v>861.38333333333333</v>
      </c>
      <c r="G93" s="317">
        <v>853.26666666666665</v>
      </c>
      <c r="H93" s="317">
        <v>842.0333333333333</v>
      </c>
      <c r="I93" s="317">
        <v>880.73333333333335</v>
      </c>
      <c r="J93" s="317">
        <v>891.9666666666667</v>
      </c>
      <c r="K93" s="317">
        <v>900.08333333333337</v>
      </c>
      <c r="L93" s="304">
        <v>883.85</v>
      </c>
      <c r="M93" s="304">
        <v>864.5</v>
      </c>
      <c r="N93" s="319">
        <v>8345300</v>
      </c>
      <c r="O93" s="320">
        <v>-1.4553849242196125E-2</v>
      </c>
    </row>
    <row r="94" spans="1:15" ht="15">
      <c r="A94" s="277">
        <v>84</v>
      </c>
      <c r="B94" s="396" t="s">
        <v>44</v>
      </c>
      <c r="C94" s="277" t="s">
        <v>138</v>
      </c>
      <c r="D94" s="316">
        <v>560.5</v>
      </c>
      <c r="E94" s="316">
        <v>557.05000000000007</v>
      </c>
      <c r="F94" s="317">
        <v>550.80000000000018</v>
      </c>
      <c r="G94" s="317">
        <v>541.10000000000014</v>
      </c>
      <c r="H94" s="317">
        <v>534.85000000000025</v>
      </c>
      <c r="I94" s="317">
        <v>566.75000000000011</v>
      </c>
      <c r="J94" s="317">
        <v>572.99999999999989</v>
      </c>
      <c r="K94" s="317">
        <v>582.70000000000005</v>
      </c>
      <c r="L94" s="304">
        <v>563.29999999999995</v>
      </c>
      <c r="M94" s="304">
        <v>547.35</v>
      </c>
      <c r="N94" s="319">
        <v>18954600</v>
      </c>
      <c r="O94" s="320">
        <v>1.0448540935890737E-2</v>
      </c>
    </row>
    <row r="95" spans="1:15" ht="15">
      <c r="A95" s="277">
        <v>85</v>
      </c>
      <c r="B95" s="396" t="s">
        <v>57</v>
      </c>
      <c r="C95" s="277" t="s">
        <v>139</v>
      </c>
      <c r="D95" s="316">
        <v>208.1</v>
      </c>
      <c r="E95" s="316">
        <v>207.31666666666669</v>
      </c>
      <c r="F95" s="317">
        <v>204.13333333333338</v>
      </c>
      <c r="G95" s="317">
        <v>200.16666666666669</v>
      </c>
      <c r="H95" s="317">
        <v>196.98333333333338</v>
      </c>
      <c r="I95" s="317">
        <v>211.28333333333339</v>
      </c>
      <c r="J95" s="317">
        <v>214.46666666666673</v>
      </c>
      <c r="K95" s="317">
        <v>218.43333333333339</v>
      </c>
      <c r="L95" s="304">
        <v>210.5</v>
      </c>
      <c r="M95" s="304">
        <v>203.35</v>
      </c>
      <c r="N95" s="319">
        <v>11405100</v>
      </c>
      <c r="O95" s="320">
        <v>-4.2995594713656389E-2</v>
      </c>
    </row>
    <row r="96" spans="1:15" ht="15">
      <c r="A96" s="277">
        <v>86</v>
      </c>
      <c r="B96" s="396" t="s">
        <v>57</v>
      </c>
      <c r="C96" s="277" t="s">
        <v>140</v>
      </c>
      <c r="D96" s="316">
        <v>160.25</v>
      </c>
      <c r="E96" s="316">
        <v>160.15</v>
      </c>
      <c r="F96" s="317">
        <v>158.5</v>
      </c>
      <c r="G96" s="317">
        <v>156.75</v>
      </c>
      <c r="H96" s="317">
        <v>155.1</v>
      </c>
      <c r="I96" s="317">
        <v>161.9</v>
      </c>
      <c r="J96" s="317">
        <v>163.55000000000004</v>
      </c>
      <c r="K96" s="317">
        <v>165.3</v>
      </c>
      <c r="L96" s="304">
        <v>161.80000000000001</v>
      </c>
      <c r="M96" s="304">
        <v>158.4</v>
      </c>
      <c r="N96" s="319">
        <v>15852000</v>
      </c>
      <c r="O96" s="320">
        <v>1.7719568567026195E-2</v>
      </c>
    </row>
    <row r="97" spans="1:15" ht="15">
      <c r="A97" s="277">
        <v>87</v>
      </c>
      <c r="B97" s="396" t="s">
        <v>50</v>
      </c>
      <c r="C97" s="277" t="s">
        <v>141</v>
      </c>
      <c r="D97" s="316">
        <v>344.6</v>
      </c>
      <c r="E97" s="316">
        <v>346.45</v>
      </c>
      <c r="F97" s="317">
        <v>341.5</v>
      </c>
      <c r="G97" s="317">
        <v>338.40000000000003</v>
      </c>
      <c r="H97" s="317">
        <v>333.45000000000005</v>
      </c>
      <c r="I97" s="317">
        <v>349.54999999999995</v>
      </c>
      <c r="J97" s="317">
        <v>354.49999999999989</v>
      </c>
      <c r="K97" s="317">
        <v>357.59999999999991</v>
      </c>
      <c r="L97" s="304">
        <v>351.4</v>
      </c>
      <c r="M97" s="304">
        <v>343.35</v>
      </c>
      <c r="N97" s="319">
        <v>11800000</v>
      </c>
      <c r="O97" s="320">
        <v>1.0179843909060061E-3</v>
      </c>
    </row>
    <row r="98" spans="1:15" ht="15">
      <c r="A98" s="277">
        <v>88</v>
      </c>
      <c r="B98" s="396" t="s">
        <v>44</v>
      </c>
      <c r="C98" s="277" t="s">
        <v>142</v>
      </c>
      <c r="D98" s="316">
        <v>6032.8</v>
      </c>
      <c r="E98" s="316">
        <v>6026.2666666666664</v>
      </c>
      <c r="F98" s="317">
        <v>5957.5333333333328</v>
      </c>
      <c r="G98" s="317">
        <v>5882.2666666666664</v>
      </c>
      <c r="H98" s="317">
        <v>5813.5333333333328</v>
      </c>
      <c r="I98" s="317">
        <v>6101.5333333333328</v>
      </c>
      <c r="J98" s="317">
        <v>6170.2666666666664</v>
      </c>
      <c r="K98" s="317">
        <v>6245.5333333333328</v>
      </c>
      <c r="L98" s="304">
        <v>6095</v>
      </c>
      <c r="M98" s="304">
        <v>5951</v>
      </c>
      <c r="N98" s="319">
        <v>2782000</v>
      </c>
      <c r="O98" s="320">
        <v>-1.5813492765415504E-2</v>
      </c>
    </row>
    <row r="99" spans="1:15" ht="15">
      <c r="A99" s="277">
        <v>89</v>
      </c>
      <c r="B99" s="396" t="s">
        <v>50</v>
      </c>
      <c r="C99" s="277" t="s">
        <v>143</v>
      </c>
      <c r="D99" s="316">
        <v>627</v>
      </c>
      <c r="E99" s="316">
        <v>626.43333333333339</v>
      </c>
      <c r="F99" s="317">
        <v>618.96666666666681</v>
      </c>
      <c r="G99" s="317">
        <v>610.93333333333339</v>
      </c>
      <c r="H99" s="317">
        <v>603.46666666666681</v>
      </c>
      <c r="I99" s="317">
        <v>634.46666666666681</v>
      </c>
      <c r="J99" s="317">
        <v>641.93333333333351</v>
      </c>
      <c r="K99" s="317">
        <v>649.96666666666681</v>
      </c>
      <c r="L99" s="304">
        <v>633.9</v>
      </c>
      <c r="M99" s="304">
        <v>618.4</v>
      </c>
      <c r="N99" s="319">
        <v>16652500</v>
      </c>
      <c r="O99" s="320">
        <v>2.0139367486024965E-2</v>
      </c>
    </row>
    <row r="100" spans="1:15" ht="15">
      <c r="A100" s="277">
        <v>90</v>
      </c>
      <c r="B100" s="396" t="s">
        <v>57</v>
      </c>
      <c r="C100" s="277" t="s">
        <v>144</v>
      </c>
      <c r="D100" s="316">
        <v>562.35</v>
      </c>
      <c r="E100" s="316">
        <v>559.41666666666663</v>
      </c>
      <c r="F100" s="317">
        <v>550.93333333333328</v>
      </c>
      <c r="G100" s="317">
        <v>539.51666666666665</v>
      </c>
      <c r="H100" s="317">
        <v>531.0333333333333</v>
      </c>
      <c r="I100" s="317">
        <v>570.83333333333326</v>
      </c>
      <c r="J100" s="317">
        <v>579.31666666666661</v>
      </c>
      <c r="K100" s="317">
        <v>590.73333333333323</v>
      </c>
      <c r="L100" s="304">
        <v>567.9</v>
      </c>
      <c r="M100" s="304">
        <v>548</v>
      </c>
      <c r="N100" s="319">
        <v>1667900</v>
      </c>
      <c r="O100" s="320">
        <v>2.722177742193755E-2</v>
      </c>
    </row>
    <row r="101" spans="1:15" ht="15">
      <c r="A101" s="277">
        <v>91</v>
      </c>
      <c r="B101" s="396" t="s">
        <v>73</v>
      </c>
      <c r="C101" s="277" t="s">
        <v>145</v>
      </c>
      <c r="D101" s="316">
        <v>1015.25</v>
      </c>
      <c r="E101" s="316">
        <v>1012.8833333333333</v>
      </c>
      <c r="F101" s="317">
        <v>1001.3666666666666</v>
      </c>
      <c r="G101" s="317">
        <v>987.48333333333323</v>
      </c>
      <c r="H101" s="317">
        <v>975.96666666666647</v>
      </c>
      <c r="I101" s="317">
        <v>1026.7666666666667</v>
      </c>
      <c r="J101" s="317">
        <v>1038.2833333333333</v>
      </c>
      <c r="K101" s="317">
        <v>1052.1666666666667</v>
      </c>
      <c r="L101" s="304">
        <v>1024.4000000000001</v>
      </c>
      <c r="M101" s="304">
        <v>999</v>
      </c>
      <c r="N101" s="319">
        <v>1045200</v>
      </c>
      <c r="O101" s="320">
        <v>0.21988795518207283</v>
      </c>
    </row>
    <row r="102" spans="1:15" ht="15">
      <c r="A102" s="277">
        <v>92</v>
      </c>
      <c r="B102" s="396" t="s">
        <v>107</v>
      </c>
      <c r="C102" s="277" t="s">
        <v>146</v>
      </c>
      <c r="D102" s="316">
        <v>991.25</v>
      </c>
      <c r="E102" s="316">
        <v>993.80000000000007</v>
      </c>
      <c r="F102" s="317">
        <v>981.45000000000016</v>
      </c>
      <c r="G102" s="317">
        <v>971.65000000000009</v>
      </c>
      <c r="H102" s="317">
        <v>959.30000000000018</v>
      </c>
      <c r="I102" s="317">
        <v>1003.6000000000001</v>
      </c>
      <c r="J102" s="317">
        <v>1015.95</v>
      </c>
      <c r="K102" s="317">
        <v>1025.75</v>
      </c>
      <c r="L102" s="304">
        <v>1006.15</v>
      </c>
      <c r="M102" s="304">
        <v>984</v>
      </c>
      <c r="N102" s="319">
        <v>1564000</v>
      </c>
      <c r="O102" s="320">
        <v>3.9893617021276598E-2</v>
      </c>
    </row>
    <row r="103" spans="1:15" ht="15">
      <c r="A103" s="277">
        <v>93</v>
      </c>
      <c r="B103" s="396" t="s">
        <v>44</v>
      </c>
      <c r="C103" s="277" t="s">
        <v>147</v>
      </c>
      <c r="D103" s="316">
        <v>98.05</v>
      </c>
      <c r="E103" s="316">
        <v>97.766666666666666</v>
      </c>
      <c r="F103" s="317">
        <v>96.833333333333329</v>
      </c>
      <c r="G103" s="317">
        <v>95.61666666666666</v>
      </c>
      <c r="H103" s="317">
        <v>94.683333333333323</v>
      </c>
      <c r="I103" s="317">
        <v>98.983333333333334</v>
      </c>
      <c r="J103" s="317">
        <v>99.916666666666671</v>
      </c>
      <c r="K103" s="317">
        <v>101.13333333333334</v>
      </c>
      <c r="L103" s="304">
        <v>98.7</v>
      </c>
      <c r="M103" s="304">
        <v>96.55</v>
      </c>
      <c r="N103" s="319">
        <v>29540000</v>
      </c>
      <c r="O103" s="320">
        <v>-8.9243776420854862E-3</v>
      </c>
    </row>
    <row r="104" spans="1:15" ht="15">
      <c r="A104" s="277">
        <v>94</v>
      </c>
      <c r="B104" s="396" t="s">
        <v>44</v>
      </c>
      <c r="C104" s="277" t="s">
        <v>148</v>
      </c>
      <c r="D104" s="316">
        <v>65407.8</v>
      </c>
      <c r="E104" s="316">
        <v>65668.599999999991</v>
      </c>
      <c r="F104" s="317">
        <v>64989.199999999983</v>
      </c>
      <c r="G104" s="317">
        <v>64570.599999999991</v>
      </c>
      <c r="H104" s="317">
        <v>63891.199999999983</v>
      </c>
      <c r="I104" s="317">
        <v>66087.199999999983</v>
      </c>
      <c r="J104" s="317">
        <v>66766.599999999977</v>
      </c>
      <c r="K104" s="317">
        <v>67185.199999999983</v>
      </c>
      <c r="L104" s="304">
        <v>66348</v>
      </c>
      <c r="M104" s="304">
        <v>65250</v>
      </c>
      <c r="N104" s="319">
        <v>13690</v>
      </c>
      <c r="O104" s="320">
        <v>-8.1208053691275164E-2</v>
      </c>
    </row>
    <row r="105" spans="1:15" ht="15">
      <c r="A105" s="277">
        <v>95</v>
      </c>
      <c r="B105" s="396" t="s">
        <v>57</v>
      </c>
      <c r="C105" s="277" t="s">
        <v>149</v>
      </c>
      <c r="D105" s="316">
        <v>1093.2</v>
      </c>
      <c r="E105" s="316">
        <v>1094.3333333333335</v>
      </c>
      <c r="F105" s="317">
        <v>1079.2666666666669</v>
      </c>
      <c r="G105" s="317">
        <v>1065.3333333333335</v>
      </c>
      <c r="H105" s="317">
        <v>1050.2666666666669</v>
      </c>
      <c r="I105" s="317">
        <v>1108.2666666666669</v>
      </c>
      <c r="J105" s="317">
        <v>1123.3333333333335</v>
      </c>
      <c r="K105" s="317">
        <v>1137.2666666666669</v>
      </c>
      <c r="L105" s="304">
        <v>1109.4000000000001</v>
      </c>
      <c r="M105" s="304">
        <v>1080.4000000000001</v>
      </c>
      <c r="N105" s="319">
        <v>4008000</v>
      </c>
      <c r="O105" s="320">
        <v>0.11939673229995811</v>
      </c>
    </row>
    <row r="106" spans="1:15" ht="15">
      <c r="A106" s="277">
        <v>96</v>
      </c>
      <c r="B106" s="396" t="s">
        <v>113</v>
      </c>
      <c r="C106" s="277" t="s">
        <v>150</v>
      </c>
      <c r="D106" s="316">
        <v>36.9</v>
      </c>
      <c r="E106" s="316">
        <v>36.85</v>
      </c>
      <c r="F106" s="317">
        <v>36.1</v>
      </c>
      <c r="G106" s="317">
        <v>35.299999999999997</v>
      </c>
      <c r="H106" s="317">
        <v>34.549999999999997</v>
      </c>
      <c r="I106" s="317">
        <v>37.650000000000006</v>
      </c>
      <c r="J106" s="317">
        <v>38.400000000000006</v>
      </c>
      <c r="K106" s="317">
        <v>39.20000000000001</v>
      </c>
      <c r="L106" s="304">
        <v>37.6</v>
      </c>
      <c r="M106" s="304">
        <v>36.049999999999997</v>
      </c>
      <c r="N106" s="319">
        <v>38182000</v>
      </c>
      <c r="O106" s="320">
        <v>-6.2604340567612687E-2</v>
      </c>
    </row>
    <row r="107" spans="1:15" ht="15">
      <c r="A107" s="277">
        <v>97</v>
      </c>
      <c r="B107" s="396" t="s">
        <v>39</v>
      </c>
      <c r="C107" s="277" t="s">
        <v>261</v>
      </c>
      <c r="D107" s="316">
        <v>2869.4</v>
      </c>
      <c r="E107" s="316">
        <v>2886.6166666666663</v>
      </c>
      <c r="F107" s="317">
        <v>2843.2333333333327</v>
      </c>
      <c r="G107" s="317">
        <v>2817.0666666666662</v>
      </c>
      <c r="H107" s="317">
        <v>2773.6833333333325</v>
      </c>
      <c r="I107" s="317">
        <v>2912.7833333333328</v>
      </c>
      <c r="J107" s="317">
        <v>2956.166666666667</v>
      </c>
      <c r="K107" s="317">
        <v>2982.333333333333</v>
      </c>
      <c r="L107" s="304">
        <v>2930</v>
      </c>
      <c r="M107" s="304">
        <v>2860.45</v>
      </c>
      <c r="N107" s="319">
        <v>728250</v>
      </c>
      <c r="O107" s="320">
        <v>-1.02880658436214E-3</v>
      </c>
    </row>
    <row r="108" spans="1:15" ht="15">
      <c r="A108" s="277">
        <v>98</v>
      </c>
      <c r="B108" s="396" t="s">
        <v>102</v>
      </c>
      <c r="C108" s="277" t="s">
        <v>152</v>
      </c>
      <c r="D108" s="316">
        <v>33.9</v>
      </c>
      <c r="E108" s="316">
        <v>33.85</v>
      </c>
      <c r="F108" s="317">
        <v>33.200000000000003</v>
      </c>
      <c r="G108" s="317">
        <v>32.5</v>
      </c>
      <c r="H108" s="317">
        <v>31.85</v>
      </c>
      <c r="I108" s="317">
        <v>34.550000000000004</v>
      </c>
      <c r="J108" s="317">
        <v>35.199999999999996</v>
      </c>
      <c r="K108" s="317">
        <v>35.900000000000006</v>
      </c>
      <c r="L108" s="304">
        <v>34.5</v>
      </c>
      <c r="M108" s="304">
        <v>33.15</v>
      </c>
      <c r="N108" s="319">
        <v>22239000</v>
      </c>
      <c r="O108" s="320">
        <v>7.186234817813765E-2</v>
      </c>
    </row>
    <row r="109" spans="1:15" ht="15">
      <c r="A109" s="277">
        <v>99</v>
      </c>
      <c r="B109" s="396" t="s">
        <v>50</v>
      </c>
      <c r="C109" s="277" t="s">
        <v>153</v>
      </c>
      <c r="D109" s="316">
        <v>16836</v>
      </c>
      <c r="E109" s="316">
        <v>16861.816666666666</v>
      </c>
      <c r="F109" s="317">
        <v>16733.633333333331</v>
      </c>
      <c r="G109" s="317">
        <v>16631.266666666666</v>
      </c>
      <c r="H109" s="317">
        <v>16503.083333333332</v>
      </c>
      <c r="I109" s="317">
        <v>16964.183333333331</v>
      </c>
      <c r="J109" s="317">
        <v>17092.366666666665</v>
      </c>
      <c r="K109" s="317">
        <v>17194.73333333333</v>
      </c>
      <c r="L109" s="304">
        <v>16990</v>
      </c>
      <c r="M109" s="304">
        <v>16759.45</v>
      </c>
      <c r="N109" s="319">
        <v>591650</v>
      </c>
      <c r="O109" s="320">
        <v>6.7653276955602533E-4</v>
      </c>
    </row>
    <row r="110" spans="1:15" ht="15">
      <c r="A110" s="277">
        <v>100</v>
      </c>
      <c r="B110" s="396" t="s">
        <v>107</v>
      </c>
      <c r="C110" s="277" t="s">
        <v>154</v>
      </c>
      <c r="D110" s="316">
        <v>1567.6</v>
      </c>
      <c r="E110" s="316">
        <v>1571.4333333333334</v>
      </c>
      <c r="F110" s="317">
        <v>1529.9666666666667</v>
      </c>
      <c r="G110" s="317">
        <v>1492.3333333333333</v>
      </c>
      <c r="H110" s="317">
        <v>1450.8666666666666</v>
      </c>
      <c r="I110" s="317">
        <v>1609.0666666666668</v>
      </c>
      <c r="J110" s="317">
        <v>1650.5333333333335</v>
      </c>
      <c r="K110" s="317">
        <v>1688.166666666667</v>
      </c>
      <c r="L110" s="304">
        <v>1612.9</v>
      </c>
      <c r="M110" s="304">
        <v>1533.8</v>
      </c>
      <c r="N110" s="319">
        <v>504000</v>
      </c>
      <c r="O110" s="320">
        <v>-6.6666666666666666E-2</v>
      </c>
    </row>
    <row r="111" spans="1:15" ht="15">
      <c r="A111" s="277">
        <v>101</v>
      </c>
      <c r="B111" s="396" t="s">
        <v>113</v>
      </c>
      <c r="C111" s="277" t="s">
        <v>155</v>
      </c>
      <c r="D111" s="316">
        <v>86.1</v>
      </c>
      <c r="E111" s="316">
        <v>86.3</v>
      </c>
      <c r="F111" s="317">
        <v>84.8</v>
      </c>
      <c r="G111" s="317">
        <v>83.5</v>
      </c>
      <c r="H111" s="317">
        <v>82</v>
      </c>
      <c r="I111" s="317">
        <v>87.6</v>
      </c>
      <c r="J111" s="317">
        <v>89.1</v>
      </c>
      <c r="K111" s="317">
        <v>90.399999999999991</v>
      </c>
      <c r="L111" s="304">
        <v>87.8</v>
      </c>
      <c r="M111" s="304">
        <v>85</v>
      </c>
      <c r="N111" s="319">
        <v>33372700</v>
      </c>
      <c r="O111" s="320">
        <v>3.2973869763583574E-2</v>
      </c>
    </row>
    <row r="112" spans="1:15" ht="15">
      <c r="A112" s="277">
        <v>102</v>
      </c>
      <c r="B112" s="396" t="s">
        <v>42</v>
      </c>
      <c r="C112" s="277" t="s">
        <v>156</v>
      </c>
      <c r="D112" s="316">
        <v>91.5</v>
      </c>
      <c r="E112" s="316">
        <v>91.583333333333329</v>
      </c>
      <c r="F112" s="317">
        <v>91.066666666666663</v>
      </c>
      <c r="G112" s="317">
        <v>90.63333333333334</v>
      </c>
      <c r="H112" s="317">
        <v>90.116666666666674</v>
      </c>
      <c r="I112" s="317">
        <v>92.016666666666652</v>
      </c>
      <c r="J112" s="317">
        <v>92.533333333333331</v>
      </c>
      <c r="K112" s="317">
        <v>92.96666666666664</v>
      </c>
      <c r="L112" s="304">
        <v>92.1</v>
      </c>
      <c r="M112" s="304">
        <v>91.15</v>
      </c>
      <c r="N112" s="319">
        <v>70013100</v>
      </c>
      <c r="O112" s="320">
        <v>3.192472485927917E-2</v>
      </c>
    </row>
    <row r="113" spans="1:15" ht="15">
      <c r="A113" s="277">
        <v>103</v>
      </c>
      <c r="B113" s="396" t="s">
        <v>73</v>
      </c>
      <c r="C113" s="277" t="s">
        <v>158</v>
      </c>
      <c r="D113" s="316">
        <v>80.599999999999994</v>
      </c>
      <c r="E113" s="316">
        <v>81.033333333333317</v>
      </c>
      <c r="F113" s="317">
        <v>79.766666666666637</v>
      </c>
      <c r="G113" s="317">
        <v>78.933333333333323</v>
      </c>
      <c r="H113" s="317">
        <v>77.666666666666643</v>
      </c>
      <c r="I113" s="317">
        <v>81.866666666666632</v>
      </c>
      <c r="J113" s="317">
        <v>83.133333333333312</v>
      </c>
      <c r="K113" s="317">
        <v>83.966666666666626</v>
      </c>
      <c r="L113" s="304">
        <v>82.3</v>
      </c>
      <c r="M113" s="304">
        <v>80.2</v>
      </c>
      <c r="N113" s="319">
        <v>64141000</v>
      </c>
      <c r="O113" s="320">
        <v>3.1834510095379659E-2</v>
      </c>
    </row>
    <row r="114" spans="1:15" ht="15">
      <c r="A114" s="277">
        <v>104</v>
      </c>
      <c r="B114" s="396" t="s">
        <v>79</v>
      </c>
      <c r="C114" s="277" t="s">
        <v>159</v>
      </c>
      <c r="D114" s="316">
        <v>20062.2</v>
      </c>
      <c r="E114" s="316">
        <v>20124.166666666668</v>
      </c>
      <c r="F114" s="317">
        <v>19908.333333333336</v>
      </c>
      <c r="G114" s="317">
        <v>19754.466666666667</v>
      </c>
      <c r="H114" s="317">
        <v>19538.633333333335</v>
      </c>
      <c r="I114" s="317">
        <v>20278.033333333336</v>
      </c>
      <c r="J114" s="317">
        <v>20493.866666666672</v>
      </c>
      <c r="K114" s="317">
        <v>20647.733333333337</v>
      </c>
      <c r="L114" s="304">
        <v>20340</v>
      </c>
      <c r="M114" s="304">
        <v>19970.3</v>
      </c>
      <c r="N114" s="319">
        <v>115170</v>
      </c>
      <c r="O114" s="320">
        <v>2.4006401707121899E-2</v>
      </c>
    </row>
    <row r="115" spans="1:15" ht="15">
      <c r="A115" s="277">
        <v>105</v>
      </c>
      <c r="B115" s="396" t="s">
        <v>52</v>
      </c>
      <c r="C115" s="277" t="s">
        <v>160</v>
      </c>
      <c r="D115" s="316">
        <v>1436.15</v>
      </c>
      <c r="E115" s="316">
        <v>1441.0333333333335</v>
      </c>
      <c r="F115" s="317">
        <v>1425.366666666667</v>
      </c>
      <c r="G115" s="317">
        <v>1414.5833333333335</v>
      </c>
      <c r="H115" s="317">
        <v>1398.916666666667</v>
      </c>
      <c r="I115" s="317">
        <v>1451.8166666666671</v>
      </c>
      <c r="J115" s="317">
        <v>1467.4833333333336</v>
      </c>
      <c r="K115" s="317">
        <v>1478.2666666666671</v>
      </c>
      <c r="L115" s="304">
        <v>1456.7</v>
      </c>
      <c r="M115" s="304">
        <v>1430.25</v>
      </c>
      <c r="N115" s="319">
        <v>3557400</v>
      </c>
      <c r="O115" s="320">
        <v>4.6403712296983759E-4</v>
      </c>
    </row>
    <row r="116" spans="1:15" ht="15">
      <c r="A116" s="277">
        <v>106</v>
      </c>
      <c r="B116" s="396" t="s">
        <v>73</v>
      </c>
      <c r="C116" s="277" t="s">
        <v>161</v>
      </c>
      <c r="D116" s="316">
        <v>259.05</v>
      </c>
      <c r="E116" s="316">
        <v>258.18333333333334</v>
      </c>
      <c r="F116" s="317">
        <v>256.01666666666665</v>
      </c>
      <c r="G116" s="317">
        <v>252.98333333333332</v>
      </c>
      <c r="H116" s="317">
        <v>250.81666666666663</v>
      </c>
      <c r="I116" s="317">
        <v>261.2166666666667</v>
      </c>
      <c r="J116" s="317">
        <v>263.38333333333333</v>
      </c>
      <c r="K116" s="317">
        <v>266.41666666666669</v>
      </c>
      <c r="L116" s="304">
        <v>260.35000000000002</v>
      </c>
      <c r="M116" s="304">
        <v>255.15</v>
      </c>
      <c r="N116" s="319">
        <v>14298000</v>
      </c>
      <c r="O116" s="320">
        <v>-8.6097794822627041E-2</v>
      </c>
    </row>
    <row r="117" spans="1:15" ht="15">
      <c r="A117" s="277">
        <v>107</v>
      </c>
      <c r="B117" s="396" t="s">
        <v>57</v>
      </c>
      <c r="C117" s="277" t="s">
        <v>162</v>
      </c>
      <c r="D117" s="316">
        <v>85</v>
      </c>
      <c r="E117" s="316">
        <v>85.05</v>
      </c>
      <c r="F117" s="317">
        <v>84.199999999999989</v>
      </c>
      <c r="G117" s="317">
        <v>83.399999999999991</v>
      </c>
      <c r="H117" s="317">
        <v>82.549999999999983</v>
      </c>
      <c r="I117" s="317">
        <v>85.85</v>
      </c>
      <c r="J117" s="317">
        <v>86.699999999999989</v>
      </c>
      <c r="K117" s="317">
        <v>87.5</v>
      </c>
      <c r="L117" s="304">
        <v>85.9</v>
      </c>
      <c r="M117" s="304">
        <v>84.25</v>
      </c>
      <c r="N117" s="319">
        <v>50182800</v>
      </c>
      <c r="O117" s="320">
        <v>-1.7837641062977794E-2</v>
      </c>
    </row>
    <row r="118" spans="1:15" ht="15">
      <c r="A118" s="277">
        <v>108</v>
      </c>
      <c r="B118" s="396" t="s">
        <v>50</v>
      </c>
      <c r="C118" s="277" t="s">
        <v>163</v>
      </c>
      <c r="D118" s="316">
        <v>1382.85</v>
      </c>
      <c r="E118" s="316">
        <v>1386.2833333333335</v>
      </c>
      <c r="F118" s="317">
        <v>1368.5666666666671</v>
      </c>
      <c r="G118" s="317">
        <v>1354.2833333333335</v>
      </c>
      <c r="H118" s="317">
        <v>1336.5666666666671</v>
      </c>
      <c r="I118" s="317">
        <v>1400.5666666666671</v>
      </c>
      <c r="J118" s="317">
        <v>1418.2833333333338</v>
      </c>
      <c r="K118" s="317">
        <v>1432.5666666666671</v>
      </c>
      <c r="L118" s="304">
        <v>1404</v>
      </c>
      <c r="M118" s="304">
        <v>1372</v>
      </c>
      <c r="N118" s="319">
        <v>3374500</v>
      </c>
      <c r="O118" s="320">
        <v>8.0657206870799105E-3</v>
      </c>
    </row>
    <row r="119" spans="1:15" ht="15">
      <c r="A119" s="277">
        <v>109</v>
      </c>
      <c r="B119" s="396" t="s">
        <v>54</v>
      </c>
      <c r="C119" s="277" t="s">
        <v>164</v>
      </c>
      <c r="D119" s="316">
        <v>37.15</v>
      </c>
      <c r="E119" s="316">
        <v>37.35</v>
      </c>
      <c r="F119" s="317">
        <v>36.6</v>
      </c>
      <c r="G119" s="317">
        <v>36.049999999999997</v>
      </c>
      <c r="H119" s="317">
        <v>35.299999999999997</v>
      </c>
      <c r="I119" s="317">
        <v>37.900000000000006</v>
      </c>
      <c r="J119" s="317">
        <v>38.650000000000006</v>
      </c>
      <c r="K119" s="317">
        <v>39.20000000000001</v>
      </c>
      <c r="L119" s="304">
        <v>38.1</v>
      </c>
      <c r="M119" s="304">
        <v>36.799999999999997</v>
      </c>
      <c r="N119" s="319">
        <v>61166000</v>
      </c>
      <c r="O119" s="320">
        <v>3.4327651515151512E-2</v>
      </c>
    </row>
    <row r="120" spans="1:15" ht="15">
      <c r="A120" s="277">
        <v>110</v>
      </c>
      <c r="B120" s="396" t="s">
        <v>42</v>
      </c>
      <c r="C120" s="277" t="s">
        <v>165</v>
      </c>
      <c r="D120" s="316">
        <v>172.15</v>
      </c>
      <c r="E120" s="316">
        <v>171.71666666666667</v>
      </c>
      <c r="F120" s="317">
        <v>170.58333333333334</v>
      </c>
      <c r="G120" s="317">
        <v>169.01666666666668</v>
      </c>
      <c r="H120" s="317">
        <v>167.88333333333335</v>
      </c>
      <c r="I120" s="317">
        <v>173.28333333333333</v>
      </c>
      <c r="J120" s="317">
        <v>174.41666666666666</v>
      </c>
      <c r="K120" s="317">
        <v>175.98333333333332</v>
      </c>
      <c r="L120" s="304">
        <v>172.85</v>
      </c>
      <c r="M120" s="304">
        <v>170.15</v>
      </c>
      <c r="N120" s="319">
        <v>33276000</v>
      </c>
      <c r="O120" s="320">
        <v>1.4388489208633094E-2</v>
      </c>
    </row>
    <row r="121" spans="1:15" ht="15">
      <c r="A121" s="277">
        <v>111</v>
      </c>
      <c r="B121" s="396" t="s">
        <v>89</v>
      </c>
      <c r="C121" s="277" t="s">
        <v>166</v>
      </c>
      <c r="D121" s="316">
        <v>1021.1</v>
      </c>
      <c r="E121" s="316">
        <v>1026.3333333333333</v>
      </c>
      <c r="F121" s="317">
        <v>1006.7666666666664</v>
      </c>
      <c r="G121" s="317">
        <v>992.43333333333317</v>
      </c>
      <c r="H121" s="317">
        <v>972.86666666666633</v>
      </c>
      <c r="I121" s="317">
        <v>1040.6666666666665</v>
      </c>
      <c r="J121" s="317">
        <v>1060.2333333333336</v>
      </c>
      <c r="K121" s="317">
        <v>1074.5666666666666</v>
      </c>
      <c r="L121" s="304">
        <v>1045.9000000000001</v>
      </c>
      <c r="M121" s="304">
        <v>1012</v>
      </c>
      <c r="N121" s="319">
        <v>1512819</v>
      </c>
      <c r="O121" s="320">
        <v>2.1622771474878445E-2</v>
      </c>
    </row>
    <row r="122" spans="1:15" ht="15">
      <c r="A122" s="277">
        <v>112</v>
      </c>
      <c r="B122" s="396" t="s">
        <v>37</v>
      </c>
      <c r="C122" s="277" t="s">
        <v>167</v>
      </c>
      <c r="D122" s="316">
        <v>652.04999999999995</v>
      </c>
      <c r="E122" s="316">
        <v>649.56666666666661</v>
      </c>
      <c r="F122" s="317">
        <v>644.73333333333323</v>
      </c>
      <c r="G122" s="317">
        <v>637.41666666666663</v>
      </c>
      <c r="H122" s="317">
        <v>632.58333333333326</v>
      </c>
      <c r="I122" s="317">
        <v>656.88333333333321</v>
      </c>
      <c r="J122" s="317">
        <v>661.7166666666667</v>
      </c>
      <c r="K122" s="317">
        <v>669.03333333333319</v>
      </c>
      <c r="L122" s="304">
        <v>654.4</v>
      </c>
      <c r="M122" s="304">
        <v>642.25</v>
      </c>
      <c r="N122" s="319">
        <v>1017450</v>
      </c>
      <c r="O122" s="320">
        <v>2.2203245089666951E-2</v>
      </c>
    </row>
    <row r="123" spans="1:15" ht="15">
      <c r="A123" s="277">
        <v>113</v>
      </c>
      <c r="B123" s="396" t="s">
        <v>54</v>
      </c>
      <c r="C123" s="277" t="s">
        <v>168</v>
      </c>
      <c r="D123" s="316">
        <v>188.55</v>
      </c>
      <c r="E123" s="316">
        <v>189.2833333333333</v>
      </c>
      <c r="F123" s="317">
        <v>185.71666666666661</v>
      </c>
      <c r="G123" s="317">
        <v>182.8833333333333</v>
      </c>
      <c r="H123" s="317">
        <v>179.31666666666661</v>
      </c>
      <c r="I123" s="317">
        <v>192.11666666666662</v>
      </c>
      <c r="J123" s="317">
        <v>195.68333333333334</v>
      </c>
      <c r="K123" s="317">
        <v>198.51666666666662</v>
      </c>
      <c r="L123" s="304">
        <v>192.85</v>
      </c>
      <c r="M123" s="304">
        <v>186.45</v>
      </c>
      <c r="N123" s="319">
        <v>20519200</v>
      </c>
      <c r="O123" s="320">
        <v>-1.0126582278481013E-3</v>
      </c>
    </row>
    <row r="124" spans="1:15" ht="15">
      <c r="A124" s="277">
        <v>114</v>
      </c>
      <c r="B124" s="396" t="s">
        <v>42</v>
      </c>
      <c r="C124" s="277" t="s">
        <v>169</v>
      </c>
      <c r="D124" s="316">
        <v>107</v>
      </c>
      <c r="E124" s="316">
        <v>107.31666666666666</v>
      </c>
      <c r="F124" s="317">
        <v>105.78333333333333</v>
      </c>
      <c r="G124" s="317">
        <v>104.56666666666666</v>
      </c>
      <c r="H124" s="317">
        <v>103.03333333333333</v>
      </c>
      <c r="I124" s="317">
        <v>108.53333333333333</v>
      </c>
      <c r="J124" s="317">
        <v>110.06666666666666</v>
      </c>
      <c r="K124" s="317">
        <v>111.28333333333333</v>
      </c>
      <c r="L124" s="304">
        <v>108.85</v>
      </c>
      <c r="M124" s="304">
        <v>106.1</v>
      </c>
      <c r="N124" s="319">
        <v>18072000</v>
      </c>
      <c r="O124" s="320">
        <v>3.3311125916055963E-3</v>
      </c>
    </row>
    <row r="125" spans="1:15" ht="15">
      <c r="A125" s="277">
        <v>115</v>
      </c>
      <c r="B125" s="396" t="s">
        <v>73</v>
      </c>
      <c r="C125" s="277" t="s">
        <v>170</v>
      </c>
      <c r="D125" s="316">
        <v>1832.4</v>
      </c>
      <c r="E125" s="316">
        <v>1822.3999999999999</v>
      </c>
      <c r="F125" s="317">
        <v>1802.9999999999998</v>
      </c>
      <c r="G125" s="317">
        <v>1773.6</v>
      </c>
      <c r="H125" s="317">
        <v>1754.1999999999998</v>
      </c>
      <c r="I125" s="317">
        <v>1851.7999999999997</v>
      </c>
      <c r="J125" s="317">
        <v>1871.1999999999998</v>
      </c>
      <c r="K125" s="317">
        <v>1900.5999999999997</v>
      </c>
      <c r="L125" s="304">
        <v>1841.8</v>
      </c>
      <c r="M125" s="304">
        <v>1793</v>
      </c>
      <c r="N125" s="319">
        <v>42687145</v>
      </c>
      <c r="O125" s="320">
        <v>1.0773903477304253E-2</v>
      </c>
    </row>
    <row r="126" spans="1:15" ht="15">
      <c r="A126" s="277">
        <v>116</v>
      </c>
      <c r="B126" s="396" t="s">
        <v>113</v>
      </c>
      <c r="C126" s="277" t="s">
        <v>171</v>
      </c>
      <c r="D126" s="316">
        <v>36.65</v>
      </c>
      <c r="E126" s="316">
        <v>36.733333333333327</v>
      </c>
      <c r="F126" s="317">
        <v>36.066666666666656</v>
      </c>
      <c r="G126" s="317">
        <v>35.483333333333327</v>
      </c>
      <c r="H126" s="317">
        <v>34.816666666666656</v>
      </c>
      <c r="I126" s="317">
        <v>37.316666666666656</v>
      </c>
      <c r="J126" s="317">
        <v>37.983333333333327</v>
      </c>
      <c r="K126" s="317">
        <v>38.566666666666656</v>
      </c>
      <c r="L126" s="304">
        <v>37.4</v>
      </c>
      <c r="M126" s="304">
        <v>36.15</v>
      </c>
      <c r="N126" s="319">
        <v>48754000</v>
      </c>
      <c r="O126" s="320">
        <v>-0.16034031413612565</v>
      </c>
    </row>
    <row r="127" spans="1:15" ht="15">
      <c r="A127" s="277">
        <v>117</v>
      </c>
      <c r="B127" s="449" t="s">
        <v>57</v>
      </c>
      <c r="C127" s="277" t="s">
        <v>280</v>
      </c>
      <c r="D127" s="316">
        <v>844.05</v>
      </c>
      <c r="E127" s="316">
        <v>845.9</v>
      </c>
      <c r="F127" s="317">
        <v>836.15</v>
      </c>
      <c r="G127" s="317">
        <v>828.25</v>
      </c>
      <c r="H127" s="317">
        <v>818.5</v>
      </c>
      <c r="I127" s="317">
        <v>853.8</v>
      </c>
      <c r="J127" s="317">
        <v>863.55</v>
      </c>
      <c r="K127" s="317">
        <v>871.44999999999993</v>
      </c>
      <c r="L127" s="304">
        <v>855.65</v>
      </c>
      <c r="M127" s="304">
        <v>838</v>
      </c>
      <c r="N127" s="319">
        <v>5993250</v>
      </c>
      <c r="O127" s="320">
        <v>2.5034422330704717E-4</v>
      </c>
    </row>
    <row r="128" spans="1:15" ht="15">
      <c r="A128" s="277">
        <v>118</v>
      </c>
      <c r="B128" s="396" t="s">
        <v>54</v>
      </c>
      <c r="C128" s="277" t="s">
        <v>172</v>
      </c>
      <c r="D128" s="316">
        <v>199.9</v>
      </c>
      <c r="E128" s="316">
        <v>198.13333333333335</v>
      </c>
      <c r="F128" s="317">
        <v>194.56666666666672</v>
      </c>
      <c r="G128" s="317">
        <v>189.23333333333338</v>
      </c>
      <c r="H128" s="317">
        <v>185.66666666666674</v>
      </c>
      <c r="I128" s="317">
        <v>203.4666666666667</v>
      </c>
      <c r="J128" s="317">
        <v>207.03333333333336</v>
      </c>
      <c r="K128" s="317">
        <v>212.36666666666667</v>
      </c>
      <c r="L128" s="304">
        <v>201.7</v>
      </c>
      <c r="M128" s="304">
        <v>192.8</v>
      </c>
      <c r="N128" s="319">
        <v>122481000</v>
      </c>
      <c r="O128" s="320">
        <v>1.6077250441751078E-2</v>
      </c>
    </row>
    <row r="129" spans="1:15" ht="15">
      <c r="A129" s="277">
        <v>119</v>
      </c>
      <c r="B129" s="396" t="s">
        <v>37</v>
      </c>
      <c r="C129" s="277" t="s">
        <v>173</v>
      </c>
      <c r="D129" s="316">
        <v>22906.5</v>
      </c>
      <c r="E129" s="316">
        <v>22786.316666666666</v>
      </c>
      <c r="F129" s="317">
        <v>22553.633333333331</v>
      </c>
      <c r="G129" s="317">
        <v>22200.766666666666</v>
      </c>
      <c r="H129" s="317">
        <v>21968.083333333332</v>
      </c>
      <c r="I129" s="317">
        <v>23139.183333333331</v>
      </c>
      <c r="J129" s="317">
        <v>23371.866666666665</v>
      </c>
      <c r="K129" s="317">
        <v>23724.73333333333</v>
      </c>
      <c r="L129" s="304">
        <v>23019</v>
      </c>
      <c r="M129" s="304">
        <v>22433.45</v>
      </c>
      <c r="N129" s="319">
        <v>142400</v>
      </c>
      <c r="O129" s="320">
        <v>8.8558271342543387E-3</v>
      </c>
    </row>
    <row r="130" spans="1:15" ht="15">
      <c r="A130" s="277">
        <v>120</v>
      </c>
      <c r="B130" s="396" t="s">
        <v>64</v>
      </c>
      <c r="C130" s="277" t="s">
        <v>174</v>
      </c>
      <c r="D130" s="316">
        <v>1149.1500000000001</v>
      </c>
      <c r="E130" s="316">
        <v>1154.6000000000001</v>
      </c>
      <c r="F130" s="317">
        <v>1139.2000000000003</v>
      </c>
      <c r="G130" s="317">
        <v>1129.2500000000002</v>
      </c>
      <c r="H130" s="317">
        <v>1113.8500000000004</v>
      </c>
      <c r="I130" s="317">
        <v>1164.5500000000002</v>
      </c>
      <c r="J130" s="317">
        <v>1179.9500000000003</v>
      </c>
      <c r="K130" s="317">
        <v>1189.9000000000001</v>
      </c>
      <c r="L130" s="304">
        <v>1170</v>
      </c>
      <c r="M130" s="304">
        <v>1144.6500000000001</v>
      </c>
      <c r="N130" s="319">
        <v>2247300</v>
      </c>
      <c r="O130" s="320">
        <v>9.6367679762787255E-3</v>
      </c>
    </row>
    <row r="131" spans="1:15" ht="15">
      <c r="A131" s="277">
        <v>121</v>
      </c>
      <c r="B131" s="396" t="s">
        <v>79</v>
      </c>
      <c r="C131" s="277" t="s">
        <v>175</v>
      </c>
      <c r="D131" s="316">
        <v>3907.7</v>
      </c>
      <c r="E131" s="316">
        <v>3908.6666666666665</v>
      </c>
      <c r="F131" s="317">
        <v>3852.333333333333</v>
      </c>
      <c r="G131" s="317">
        <v>3796.9666666666667</v>
      </c>
      <c r="H131" s="317">
        <v>3740.6333333333332</v>
      </c>
      <c r="I131" s="317">
        <v>3964.0333333333328</v>
      </c>
      <c r="J131" s="317">
        <v>4020.3666666666659</v>
      </c>
      <c r="K131" s="317">
        <v>4075.7333333333327</v>
      </c>
      <c r="L131" s="304">
        <v>3965</v>
      </c>
      <c r="M131" s="304">
        <v>3853.3</v>
      </c>
      <c r="N131" s="319">
        <v>612000</v>
      </c>
      <c r="O131" s="320">
        <v>5.7518488085456041E-3</v>
      </c>
    </row>
    <row r="132" spans="1:15" ht="15">
      <c r="A132" s="277">
        <v>122</v>
      </c>
      <c r="B132" s="396" t="s">
        <v>57</v>
      </c>
      <c r="C132" s="277" t="s">
        <v>176</v>
      </c>
      <c r="D132" s="316">
        <v>721.8</v>
      </c>
      <c r="E132" s="316">
        <v>733.15</v>
      </c>
      <c r="F132" s="317">
        <v>697.75</v>
      </c>
      <c r="G132" s="317">
        <v>673.7</v>
      </c>
      <c r="H132" s="317">
        <v>638.30000000000007</v>
      </c>
      <c r="I132" s="317">
        <v>757.19999999999993</v>
      </c>
      <c r="J132" s="317">
        <v>792.5999999999998</v>
      </c>
      <c r="K132" s="317">
        <v>816.64999999999986</v>
      </c>
      <c r="L132" s="304">
        <v>768.55</v>
      </c>
      <c r="M132" s="304">
        <v>709.1</v>
      </c>
      <c r="N132" s="319">
        <v>2894113</v>
      </c>
      <c r="O132" s="320">
        <v>0.16222436399413689</v>
      </c>
    </row>
    <row r="133" spans="1:15" ht="15">
      <c r="A133" s="277">
        <v>123</v>
      </c>
      <c r="B133" s="396" t="s">
        <v>52</v>
      </c>
      <c r="C133" s="277" t="s">
        <v>178</v>
      </c>
      <c r="D133" s="316">
        <v>484.1</v>
      </c>
      <c r="E133" s="316">
        <v>484.93333333333334</v>
      </c>
      <c r="F133" s="317">
        <v>481.36666666666667</v>
      </c>
      <c r="G133" s="317">
        <v>478.63333333333333</v>
      </c>
      <c r="H133" s="317">
        <v>475.06666666666666</v>
      </c>
      <c r="I133" s="317">
        <v>487.66666666666669</v>
      </c>
      <c r="J133" s="317">
        <v>491.23333333333341</v>
      </c>
      <c r="K133" s="317">
        <v>493.9666666666667</v>
      </c>
      <c r="L133" s="304">
        <v>488.5</v>
      </c>
      <c r="M133" s="304">
        <v>482.2</v>
      </c>
      <c r="N133" s="319">
        <v>29615600</v>
      </c>
      <c r="O133" s="320">
        <v>2.8444107329098321E-3</v>
      </c>
    </row>
    <row r="134" spans="1:15" ht="15">
      <c r="A134" s="277">
        <v>124</v>
      </c>
      <c r="B134" s="396" t="s">
        <v>89</v>
      </c>
      <c r="C134" s="277" t="s">
        <v>179</v>
      </c>
      <c r="D134" s="316">
        <v>402</v>
      </c>
      <c r="E134" s="316">
        <v>398.98333333333329</v>
      </c>
      <c r="F134" s="317">
        <v>394.66666666666657</v>
      </c>
      <c r="G134" s="317">
        <v>387.33333333333326</v>
      </c>
      <c r="H134" s="317">
        <v>383.01666666666654</v>
      </c>
      <c r="I134" s="317">
        <v>406.31666666666661</v>
      </c>
      <c r="J134" s="317">
        <v>410.63333333333333</v>
      </c>
      <c r="K134" s="317">
        <v>417.96666666666664</v>
      </c>
      <c r="L134" s="304">
        <v>403.3</v>
      </c>
      <c r="M134" s="304">
        <v>391.65</v>
      </c>
      <c r="N134" s="319">
        <v>5479500</v>
      </c>
      <c r="O134" s="320">
        <v>5.2131336405529957E-2</v>
      </c>
    </row>
    <row r="135" spans="1:15" ht="15">
      <c r="A135" s="277">
        <v>125</v>
      </c>
      <c r="B135" s="396" t="s">
        <v>180</v>
      </c>
      <c r="C135" s="277" t="s">
        <v>181</v>
      </c>
      <c r="D135" s="316">
        <v>308.60000000000002</v>
      </c>
      <c r="E135" s="316">
        <v>311.26666666666665</v>
      </c>
      <c r="F135" s="317">
        <v>305.2833333333333</v>
      </c>
      <c r="G135" s="317">
        <v>301.96666666666664</v>
      </c>
      <c r="H135" s="317">
        <v>295.98333333333329</v>
      </c>
      <c r="I135" s="317">
        <v>314.58333333333331</v>
      </c>
      <c r="J135" s="317">
        <v>320.56666666666666</v>
      </c>
      <c r="K135" s="317">
        <v>323.88333333333333</v>
      </c>
      <c r="L135" s="304">
        <v>317.25</v>
      </c>
      <c r="M135" s="304">
        <v>307.95</v>
      </c>
      <c r="N135" s="319">
        <v>4052000</v>
      </c>
      <c r="O135" s="320">
        <v>0.13310961968680091</v>
      </c>
    </row>
    <row r="136" spans="1:15" ht="15">
      <c r="A136" s="277">
        <v>126</v>
      </c>
      <c r="B136" s="396" t="s">
        <v>39</v>
      </c>
      <c r="C136" s="277" t="s">
        <v>3465</v>
      </c>
      <c r="D136" s="316">
        <v>434.1</v>
      </c>
      <c r="E136" s="316">
        <v>433.89999999999992</v>
      </c>
      <c r="F136" s="317">
        <v>429.84999999999985</v>
      </c>
      <c r="G136" s="317">
        <v>425.59999999999991</v>
      </c>
      <c r="H136" s="317">
        <v>421.54999999999984</v>
      </c>
      <c r="I136" s="317">
        <v>438.14999999999986</v>
      </c>
      <c r="J136" s="317">
        <v>442.19999999999993</v>
      </c>
      <c r="K136" s="317">
        <v>446.44999999999987</v>
      </c>
      <c r="L136" s="304">
        <v>437.95</v>
      </c>
      <c r="M136" s="304">
        <v>429.65</v>
      </c>
      <c r="N136" s="319">
        <v>15074100</v>
      </c>
      <c r="O136" s="320">
        <v>-2.0354448148798034E-2</v>
      </c>
    </row>
    <row r="137" spans="1:15" ht="15">
      <c r="A137" s="277">
        <v>127</v>
      </c>
      <c r="B137" s="396" t="s">
        <v>44</v>
      </c>
      <c r="C137" s="277" t="s">
        <v>183</v>
      </c>
      <c r="D137" s="316">
        <v>107.25</v>
      </c>
      <c r="E137" s="316">
        <v>107.13333333333333</v>
      </c>
      <c r="F137" s="317">
        <v>104.91666666666666</v>
      </c>
      <c r="G137" s="317">
        <v>102.58333333333333</v>
      </c>
      <c r="H137" s="317">
        <v>100.36666666666666</v>
      </c>
      <c r="I137" s="317">
        <v>109.46666666666665</v>
      </c>
      <c r="J137" s="317">
        <v>111.68333333333332</v>
      </c>
      <c r="K137" s="317">
        <v>114.01666666666665</v>
      </c>
      <c r="L137" s="304">
        <v>109.35</v>
      </c>
      <c r="M137" s="304">
        <v>104.8</v>
      </c>
      <c r="N137" s="319">
        <v>90122700</v>
      </c>
      <c r="O137" s="320">
        <v>-2.250386398763524E-2</v>
      </c>
    </row>
    <row r="138" spans="1:15" ht="15">
      <c r="A138" s="277">
        <v>128</v>
      </c>
      <c r="B138" s="396" t="s">
        <v>42</v>
      </c>
      <c r="C138" s="277" t="s">
        <v>185</v>
      </c>
      <c r="D138" s="316">
        <v>50.95</v>
      </c>
      <c r="E138" s="316">
        <v>51.116666666666667</v>
      </c>
      <c r="F138" s="317">
        <v>50.433333333333337</v>
      </c>
      <c r="G138" s="317">
        <v>49.916666666666671</v>
      </c>
      <c r="H138" s="317">
        <v>49.233333333333341</v>
      </c>
      <c r="I138" s="317">
        <v>51.633333333333333</v>
      </c>
      <c r="J138" s="317">
        <v>52.316666666666656</v>
      </c>
      <c r="K138" s="317">
        <v>52.833333333333329</v>
      </c>
      <c r="L138" s="304">
        <v>51.8</v>
      </c>
      <c r="M138" s="304">
        <v>50.6</v>
      </c>
      <c r="N138" s="319">
        <v>52596000</v>
      </c>
      <c r="O138" s="320">
        <v>4.4784124430142132E-2</v>
      </c>
    </row>
    <row r="139" spans="1:15" ht="15">
      <c r="A139" s="277">
        <v>129</v>
      </c>
      <c r="B139" s="396" t="s">
        <v>113</v>
      </c>
      <c r="C139" s="277" t="s">
        <v>186</v>
      </c>
      <c r="D139" s="316">
        <v>345.85</v>
      </c>
      <c r="E139" s="316">
        <v>344.2166666666667</v>
      </c>
      <c r="F139" s="317">
        <v>338.73333333333341</v>
      </c>
      <c r="G139" s="317">
        <v>331.61666666666673</v>
      </c>
      <c r="H139" s="317">
        <v>326.13333333333344</v>
      </c>
      <c r="I139" s="317">
        <v>351.33333333333337</v>
      </c>
      <c r="J139" s="317">
        <v>356.81666666666672</v>
      </c>
      <c r="K139" s="317">
        <v>363.93333333333334</v>
      </c>
      <c r="L139" s="304">
        <v>349.7</v>
      </c>
      <c r="M139" s="304">
        <v>337.1</v>
      </c>
      <c r="N139" s="319">
        <v>16212900</v>
      </c>
      <c r="O139" s="320">
        <v>4.7408343868520861E-3</v>
      </c>
    </row>
    <row r="140" spans="1:15" ht="15">
      <c r="A140" s="277">
        <v>130</v>
      </c>
      <c r="B140" s="396" t="s">
        <v>107</v>
      </c>
      <c r="C140" s="277" t="s">
        <v>187</v>
      </c>
      <c r="D140" s="316">
        <v>2194.1</v>
      </c>
      <c r="E140" s="316">
        <v>2198.85</v>
      </c>
      <c r="F140" s="317">
        <v>2172.8999999999996</v>
      </c>
      <c r="G140" s="317">
        <v>2151.6999999999998</v>
      </c>
      <c r="H140" s="317">
        <v>2125.7499999999995</v>
      </c>
      <c r="I140" s="317">
        <v>2220.0499999999997</v>
      </c>
      <c r="J140" s="317">
        <v>2245.9999999999995</v>
      </c>
      <c r="K140" s="317">
        <v>2267.1999999999998</v>
      </c>
      <c r="L140" s="304">
        <v>2224.8000000000002</v>
      </c>
      <c r="M140" s="304">
        <v>2177.65</v>
      </c>
      <c r="N140" s="319">
        <v>10105200</v>
      </c>
      <c r="O140" s="320">
        <v>1.4578313253012048E-2</v>
      </c>
    </row>
    <row r="141" spans="1:15" ht="15">
      <c r="A141" s="277">
        <v>131</v>
      </c>
      <c r="B141" s="396" t="s">
        <v>107</v>
      </c>
      <c r="C141" s="277" t="s">
        <v>188</v>
      </c>
      <c r="D141" s="316">
        <v>572.4</v>
      </c>
      <c r="E141" s="316">
        <v>574.44999999999993</v>
      </c>
      <c r="F141" s="317">
        <v>566.19999999999982</v>
      </c>
      <c r="G141" s="317">
        <v>559.99999999999989</v>
      </c>
      <c r="H141" s="317">
        <v>551.74999999999977</v>
      </c>
      <c r="I141" s="317">
        <v>580.64999999999986</v>
      </c>
      <c r="J141" s="317">
        <v>588.90000000000009</v>
      </c>
      <c r="K141" s="317">
        <v>595.09999999999991</v>
      </c>
      <c r="L141" s="304">
        <v>582.70000000000005</v>
      </c>
      <c r="M141" s="304">
        <v>568.25</v>
      </c>
      <c r="N141" s="319">
        <v>17140800</v>
      </c>
      <c r="O141" s="320">
        <v>1.4021312394840158E-3</v>
      </c>
    </row>
    <row r="142" spans="1:15" ht="15">
      <c r="A142" s="277">
        <v>132</v>
      </c>
      <c r="B142" s="396" t="s">
        <v>50</v>
      </c>
      <c r="C142" s="277" t="s">
        <v>189</v>
      </c>
      <c r="D142" s="316">
        <v>996.25</v>
      </c>
      <c r="E142" s="316">
        <v>994.38333333333333</v>
      </c>
      <c r="F142" s="317">
        <v>984.06666666666661</v>
      </c>
      <c r="G142" s="317">
        <v>971.88333333333333</v>
      </c>
      <c r="H142" s="317">
        <v>961.56666666666661</v>
      </c>
      <c r="I142" s="317">
        <v>1006.5666666666666</v>
      </c>
      <c r="J142" s="317">
        <v>1016.8833333333334</v>
      </c>
      <c r="K142" s="317">
        <v>1029.0666666666666</v>
      </c>
      <c r="L142" s="304">
        <v>1004.7</v>
      </c>
      <c r="M142" s="304">
        <v>982.2</v>
      </c>
      <c r="N142" s="319">
        <v>7170750</v>
      </c>
      <c r="O142" s="320">
        <v>-6.2715584822828471E-4</v>
      </c>
    </row>
    <row r="143" spans="1:15" ht="15">
      <c r="A143" s="277">
        <v>133</v>
      </c>
      <c r="B143" s="396" t="s">
        <v>52</v>
      </c>
      <c r="C143" s="277" t="s">
        <v>190</v>
      </c>
      <c r="D143" s="316">
        <v>2368.1</v>
      </c>
      <c r="E143" s="316">
        <v>2374.7833333333333</v>
      </c>
      <c r="F143" s="317">
        <v>2344.5666666666666</v>
      </c>
      <c r="G143" s="317">
        <v>2321.0333333333333</v>
      </c>
      <c r="H143" s="317">
        <v>2290.8166666666666</v>
      </c>
      <c r="I143" s="317">
        <v>2398.3166666666666</v>
      </c>
      <c r="J143" s="317">
        <v>2428.5333333333328</v>
      </c>
      <c r="K143" s="317">
        <v>2452.0666666666666</v>
      </c>
      <c r="L143" s="304">
        <v>2405</v>
      </c>
      <c r="M143" s="304">
        <v>2351.25</v>
      </c>
      <c r="N143" s="319">
        <v>1470500</v>
      </c>
      <c r="O143" s="320">
        <v>-2.0646020646020648E-2</v>
      </c>
    </row>
    <row r="144" spans="1:15" ht="15">
      <c r="A144" s="277">
        <v>134</v>
      </c>
      <c r="B144" s="396" t="s">
        <v>42</v>
      </c>
      <c r="C144" s="277" t="s">
        <v>191</v>
      </c>
      <c r="D144" s="316">
        <v>332.05</v>
      </c>
      <c r="E144" s="316">
        <v>333.08333333333331</v>
      </c>
      <c r="F144" s="317">
        <v>329.71666666666664</v>
      </c>
      <c r="G144" s="317">
        <v>327.38333333333333</v>
      </c>
      <c r="H144" s="317">
        <v>324.01666666666665</v>
      </c>
      <c r="I144" s="317">
        <v>335.41666666666663</v>
      </c>
      <c r="J144" s="317">
        <v>338.7833333333333</v>
      </c>
      <c r="K144" s="317">
        <v>341.11666666666662</v>
      </c>
      <c r="L144" s="304">
        <v>336.45</v>
      </c>
      <c r="M144" s="304">
        <v>330.75</v>
      </c>
      <c r="N144" s="319">
        <v>1713000</v>
      </c>
      <c r="O144" s="320">
        <v>1.4209591474245116E-2</v>
      </c>
    </row>
    <row r="145" spans="1:15" ht="15">
      <c r="A145" s="277">
        <v>135</v>
      </c>
      <c r="B145" s="396" t="s">
        <v>44</v>
      </c>
      <c r="C145" s="277" t="s">
        <v>192</v>
      </c>
      <c r="D145" s="316">
        <v>388.65</v>
      </c>
      <c r="E145" s="316">
        <v>386.36666666666662</v>
      </c>
      <c r="F145" s="317">
        <v>382.68333333333322</v>
      </c>
      <c r="G145" s="317">
        <v>376.71666666666658</v>
      </c>
      <c r="H145" s="317">
        <v>373.03333333333319</v>
      </c>
      <c r="I145" s="317">
        <v>392.33333333333326</v>
      </c>
      <c r="J145" s="317">
        <v>396.01666666666665</v>
      </c>
      <c r="K145" s="317">
        <v>401.98333333333329</v>
      </c>
      <c r="L145" s="304">
        <v>390.05</v>
      </c>
      <c r="M145" s="304">
        <v>380.4</v>
      </c>
      <c r="N145" s="319">
        <v>4730600</v>
      </c>
      <c r="O145" s="320">
        <v>-2.6564344746162929E-3</v>
      </c>
    </row>
    <row r="146" spans="1:15" ht="15">
      <c r="A146" s="277">
        <v>136</v>
      </c>
      <c r="B146" s="396" t="s">
        <v>50</v>
      </c>
      <c r="C146" s="277" t="s">
        <v>193</v>
      </c>
      <c r="D146" s="316">
        <v>1062.5</v>
      </c>
      <c r="E146" s="316">
        <v>1064.6666666666667</v>
      </c>
      <c r="F146" s="317">
        <v>1046.4333333333334</v>
      </c>
      <c r="G146" s="317">
        <v>1030.3666666666666</v>
      </c>
      <c r="H146" s="317">
        <v>1012.1333333333332</v>
      </c>
      <c r="I146" s="317">
        <v>1080.7333333333336</v>
      </c>
      <c r="J146" s="317">
        <v>1098.9666666666667</v>
      </c>
      <c r="K146" s="317">
        <v>1115.0333333333338</v>
      </c>
      <c r="L146" s="304">
        <v>1082.9000000000001</v>
      </c>
      <c r="M146" s="304">
        <v>1048.5999999999999</v>
      </c>
      <c r="N146" s="319">
        <v>1089200</v>
      </c>
      <c r="O146" s="320">
        <v>8.5833914863921848E-2</v>
      </c>
    </row>
    <row r="147" spans="1:15" ht="15">
      <c r="A147" s="277">
        <v>137</v>
      </c>
      <c r="B147" s="396" t="s">
        <v>57</v>
      </c>
      <c r="C147" s="277" t="s">
        <v>194</v>
      </c>
      <c r="D147" s="316">
        <v>262.39999999999998</v>
      </c>
      <c r="E147" s="316">
        <v>261.01666666666665</v>
      </c>
      <c r="F147" s="317">
        <v>256.7833333333333</v>
      </c>
      <c r="G147" s="317">
        <v>251.16666666666666</v>
      </c>
      <c r="H147" s="317">
        <v>246.93333333333331</v>
      </c>
      <c r="I147" s="317">
        <v>266.63333333333333</v>
      </c>
      <c r="J147" s="317">
        <v>270.86666666666667</v>
      </c>
      <c r="K147" s="317">
        <v>276.48333333333329</v>
      </c>
      <c r="L147" s="304">
        <v>265.25</v>
      </c>
      <c r="M147" s="304">
        <v>255.4</v>
      </c>
      <c r="N147" s="319">
        <v>3238400</v>
      </c>
      <c r="O147" s="320">
        <v>1.8685121107266434E-2</v>
      </c>
    </row>
    <row r="148" spans="1:15" ht="15">
      <c r="A148" s="277">
        <v>138</v>
      </c>
      <c r="B148" s="396" t="s">
        <v>37</v>
      </c>
      <c r="C148" s="277" t="s">
        <v>195</v>
      </c>
      <c r="D148" s="316">
        <v>3855.7</v>
      </c>
      <c r="E148" s="316">
        <v>3833.1</v>
      </c>
      <c r="F148" s="317">
        <v>3792.8999999999996</v>
      </c>
      <c r="G148" s="317">
        <v>3730.1</v>
      </c>
      <c r="H148" s="317">
        <v>3689.8999999999996</v>
      </c>
      <c r="I148" s="317">
        <v>3895.8999999999996</v>
      </c>
      <c r="J148" s="317">
        <v>3936.0999999999995</v>
      </c>
      <c r="K148" s="317">
        <v>3998.8999999999996</v>
      </c>
      <c r="L148" s="304">
        <v>3873.3</v>
      </c>
      <c r="M148" s="304">
        <v>3770.3</v>
      </c>
      <c r="N148" s="319">
        <v>2340600</v>
      </c>
      <c r="O148" s="320">
        <v>3.0012321774335503E-2</v>
      </c>
    </row>
    <row r="149" spans="1:15" ht="15">
      <c r="A149" s="277">
        <v>139</v>
      </c>
      <c r="B149" s="396" t="s">
        <v>180</v>
      </c>
      <c r="C149" s="277" t="s">
        <v>197</v>
      </c>
      <c r="D149" s="316">
        <v>443.65</v>
      </c>
      <c r="E149" s="316">
        <v>442.59999999999997</v>
      </c>
      <c r="F149" s="317">
        <v>438.04999999999995</v>
      </c>
      <c r="G149" s="317">
        <v>432.45</v>
      </c>
      <c r="H149" s="317">
        <v>427.9</v>
      </c>
      <c r="I149" s="317">
        <v>448.19999999999993</v>
      </c>
      <c r="J149" s="317">
        <v>452.75</v>
      </c>
      <c r="K149" s="317">
        <v>458.34999999999991</v>
      </c>
      <c r="L149" s="304">
        <v>447.15</v>
      </c>
      <c r="M149" s="304">
        <v>437</v>
      </c>
      <c r="N149" s="319">
        <v>10855000</v>
      </c>
      <c r="O149" s="320">
        <v>0.12170875873186458</v>
      </c>
    </row>
    <row r="150" spans="1:15" ht="15">
      <c r="A150" s="277">
        <v>140</v>
      </c>
      <c r="B150" s="396" t="s">
        <v>113</v>
      </c>
      <c r="C150" s="277" t="s">
        <v>198</v>
      </c>
      <c r="D150" s="316">
        <v>112.55</v>
      </c>
      <c r="E150" s="316">
        <v>112.83333333333333</v>
      </c>
      <c r="F150" s="317">
        <v>111.01666666666665</v>
      </c>
      <c r="G150" s="317">
        <v>109.48333333333332</v>
      </c>
      <c r="H150" s="317">
        <v>107.66666666666664</v>
      </c>
      <c r="I150" s="317">
        <v>114.36666666666666</v>
      </c>
      <c r="J150" s="317">
        <v>116.18333333333335</v>
      </c>
      <c r="K150" s="317">
        <v>117.71666666666667</v>
      </c>
      <c r="L150" s="304">
        <v>114.65</v>
      </c>
      <c r="M150" s="304">
        <v>111.3</v>
      </c>
      <c r="N150" s="319">
        <v>100998000</v>
      </c>
      <c r="O150" s="320">
        <v>-8.9432378171199131E-3</v>
      </c>
    </row>
    <row r="151" spans="1:15" ht="15">
      <c r="A151" s="277">
        <v>141</v>
      </c>
      <c r="B151" s="396" t="s">
        <v>64</v>
      </c>
      <c r="C151" s="277" t="s">
        <v>199</v>
      </c>
      <c r="D151" s="316">
        <v>562.95000000000005</v>
      </c>
      <c r="E151" s="316">
        <v>561.9</v>
      </c>
      <c r="F151" s="317">
        <v>558.34999999999991</v>
      </c>
      <c r="G151" s="317">
        <v>553.74999999999989</v>
      </c>
      <c r="H151" s="317">
        <v>550.19999999999982</v>
      </c>
      <c r="I151" s="317">
        <v>566.5</v>
      </c>
      <c r="J151" s="317">
        <v>570.04999999999995</v>
      </c>
      <c r="K151" s="317">
        <v>574.65000000000009</v>
      </c>
      <c r="L151" s="304">
        <v>565.45000000000005</v>
      </c>
      <c r="M151" s="304">
        <v>557.29999999999995</v>
      </c>
      <c r="N151" s="319">
        <v>3137000</v>
      </c>
      <c r="O151" s="320">
        <v>1.8175916910094125E-2</v>
      </c>
    </row>
    <row r="152" spans="1:15" ht="15">
      <c r="A152" s="277">
        <v>142</v>
      </c>
      <c r="B152" s="396" t="s">
        <v>107</v>
      </c>
      <c r="C152" s="277" t="s">
        <v>200</v>
      </c>
      <c r="D152" s="316">
        <v>222.6</v>
      </c>
      <c r="E152" s="316">
        <v>222.68333333333331</v>
      </c>
      <c r="F152" s="317">
        <v>220.11666666666662</v>
      </c>
      <c r="G152" s="317">
        <v>217.6333333333333</v>
      </c>
      <c r="H152" s="317">
        <v>215.06666666666661</v>
      </c>
      <c r="I152" s="317">
        <v>225.16666666666663</v>
      </c>
      <c r="J152" s="317">
        <v>227.73333333333329</v>
      </c>
      <c r="K152" s="317">
        <v>230.21666666666664</v>
      </c>
      <c r="L152" s="304">
        <v>225.25</v>
      </c>
      <c r="M152" s="304">
        <v>220.2</v>
      </c>
      <c r="N152" s="319">
        <v>26944000</v>
      </c>
      <c r="O152" s="320">
        <v>6.0453400503778336E-2</v>
      </c>
    </row>
    <row r="153" spans="1:15" ht="15">
      <c r="A153" s="277">
        <v>143</v>
      </c>
      <c r="B153" s="396" t="s">
        <v>89</v>
      </c>
      <c r="C153" s="277" t="s">
        <v>202</v>
      </c>
      <c r="D153" s="316">
        <v>172.2</v>
      </c>
      <c r="E153" s="316">
        <v>171.98333333333332</v>
      </c>
      <c r="F153" s="317">
        <v>169.86666666666665</v>
      </c>
      <c r="G153" s="317">
        <v>167.53333333333333</v>
      </c>
      <c r="H153" s="317">
        <v>165.41666666666666</v>
      </c>
      <c r="I153" s="317">
        <v>174.31666666666663</v>
      </c>
      <c r="J153" s="317">
        <v>176.43333333333331</v>
      </c>
      <c r="K153" s="317">
        <v>178.76666666666662</v>
      </c>
      <c r="L153" s="304">
        <v>174.1</v>
      </c>
      <c r="M153" s="304">
        <v>169.65</v>
      </c>
      <c r="N153" s="319">
        <v>21087000</v>
      </c>
      <c r="O153" s="320">
        <v>3.7184594953519258E-2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44022</v>
      </c>
    </row>
    <row r="7" spans="1:15">
      <c r="A7"/>
    </row>
    <row r="8" spans="1:15" ht="28.5" customHeight="1">
      <c r="A8" s="553" t="s">
        <v>16</v>
      </c>
      <c r="B8" s="554" t="s">
        <v>18</v>
      </c>
      <c r="C8" s="552" t="s">
        <v>19</v>
      </c>
      <c r="D8" s="552" t="s">
        <v>20</v>
      </c>
      <c r="E8" s="552" t="s">
        <v>21</v>
      </c>
      <c r="F8" s="552"/>
      <c r="G8" s="552"/>
      <c r="H8" s="552" t="s">
        <v>22</v>
      </c>
      <c r="I8" s="552"/>
      <c r="J8" s="552"/>
      <c r="K8" s="274"/>
      <c r="L8" s="282"/>
      <c r="M8" s="282"/>
    </row>
    <row r="9" spans="1:15" ht="36" customHeight="1">
      <c r="A9" s="548"/>
      <c r="B9" s="550"/>
      <c r="C9" s="555" t="s">
        <v>23</v>
      </c>
      <c r="D9" s="555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10813.45</v>
      </c>
      <c r="D10" s="303">
        <v>10794.433333333334</v>
      </c>
      <c r="E10" s="303">
        <v>10752.016666666668</v>
      </c>
      <c r="F10" s="303">
        <v>10690.583333333334</v>
      </c>
      <c r="G10" s="303">
        <v>10648.166666666668</v>
      </c>
      <c r="H10" s="303">
        <v>10855.866666666669</v>
      </c>
      <c r="I10" s="303">
        <v>10898.283333333333</v>
      </c>
      <c r="J10" s="303">
        <v>10959.716666666669</v>
      </c>
      <c r="K10" s="302">
        <v>10836.85</v>
      </c>
      <c r="L10" s="302">
        <v>10733</v>
      </c>
      <c r="M10" s="307"/>
    </row>
    <row r="11" spans="1:15">
      <c r="A11" s="301">
        <v>2</v>
      </c>
      <c r="B11" s="277" t="s">
        <v>220</v>
      </c>
      <c r="C11" s="304">
        <v>22907.200000000001</v>
      </c>
      <c r="D11" s="279">
        <v>22859.633333333331</v>
      </c>
      <c r="E11" s="279">
        <v>22720.966666666664</v>
      </c>
      <c r="F11" s="279">
        <v>22534.733333333334</v>
      </c>
      <c r="G11" s="279">
        <v>22396.066666666666</v>
      </c>
      <c r="H11" s="279">
        <v>23045.866666666661</v>
      </c>
      <c r="I11" s="279">
        <v>23184.533333333333</v>
      </c>
      <c r="J11" s="279">
        <v>23370.766666666659</v>
      </c>
      <c r="K11" s="304">
        <v>22998.3</v>
      </c>
      <c r="L11" s="304">
        <v>22673.4</v>
      </c>
      <c r="M11" s="307"/>
    </row>
    <row r="12" spans="1:15">
      <c r="A12" s="301">
        <v>3</v>
      </c>
      <c r="B12" s="285" t="s">
        <v>221</v>
      </c>
      <c r="C12" s="304">
        <v>1436.6</v>
      </c>
      <c r="D12" s="279">
        <v>1441.7333333333333</v>
      </c>
      <c r="E12" s="279">
        <v>1428.3666666666668</v>
      </c>
      <c r="F12" s="279">
        <v>1420.1333333333334</v>
      </c>
      <c r="G12" s="279">
        <v>1406.7666666666669</v>
      </c>
      <c r="H12" s="279">
        <v>1449.9666666666667</v>
      </c>
      <c r="I12" s="279">
        <v>1463.333333333333</v>
      </c>
      <c r="J12" s="279">
        <v>1471.5666666666666</v>
      </c>
      <c r="K12" s="304">
        <v>1455.1</v>
      </c>
      <c r="L12" s="304">
        <v>1433.5</v>
      </c>
      <c r="M12" s="307"/>
    </row>
    <row r="13" spans="1:15">
      <c r="A13" s="301">
        <v>4</v>
      </c>
      <c r="B13" s="277" t="s">
        <v>222</v>
      </c>
      <c r="C13" s="304">
        <v>3081.9</v>
      </c>
      <c r="D13" s="279">
        <v>3078.4500000000003</v>
      </c>
      <c r="E13" s="279">
        <v>3069.5000000000005</v>
      </c>
      <c r="F13" s="279">
        <v>3057.1000000000004</v>
      </c>
      <c r="G13" s="279">
        <v>3048.1500000000005</v>
      </c>
      <c r="H13" s="279">
        <v>3090.8500000000004</v>
      </c>
      <c r="I13" s="279">
        <v>3099.8</v>
      </c>
      <c r="J13" s="279">
        <v>3112.2000000000003</v>
      </c>
      <c r="K13" s="304">
        <v>3087.4</v>
      </c>
      <c r="L13" s="304">
        <v>3066.05</v>
      </c>
      <c r="M13" s="307"/>
    </row>
    <row r="14" spans="1:15">
      <c r="A14" s="301">
        <v>5</v>
      </c>
      <c r="B14" s="277" t="s">
        <v>223</v>
      </c>
      <c r="C14" s="304">
        <v>15535.95</v>
      </c>
      <c r="D14" s="279">
        <v>15555.933333333334</v>
      </c>
      <c r="E14" s="279">
        <v>15448.416666666668</v>
      </c>
      <c r="F14" s="279">
        <v>15360.883333333333</v>
      </c>
      <c r="G14" s="279">
        <v>15253.366666666667</v>
      </c>
      <c r="H14" s="279">
        <v>15643.466666666669</v>
      </c>
      <c r="I14" s="279">
        <v>15750.983333333335</v>
      </c>
      <c r="J14" s="279">
        <v>15838.51666666667</v>
      </c>
      <c r="K14" s="304">
        <v>15663.45</v>
      </c>
      <c r="L14" s="304">
        <v>15468.4</v>
      </c>
      <c r="M14" s="307"/>
    </row>
    <row r="15" spans="1:15">
      <c r="A15" s="301">
        <v>6</v>
      </c>
      <c r="B15" s="277" t="s">
        <v>224</v>
      </c>
      <c r="C15" s="304">
        <v>2500.6</v>
      </c>
      <c r="D15" s="279">
        <v>2509.2333333333331</v>
      </c>
      <c r="E15" s="279">
        <v>2487.2666666666664</v>
      </c>
      <c r="F15" s="279">
        <v>2473.9333333333334</v>
      </c>
      <c r="G15" s="279">
        <v>2451.9666666666667</v>
      </c>
      <c r="H15" s="279">
        <v>2522.5666666666662</v>
      </c>
      <c r="I15" s="279">
        <v>2544.5333333333324</v>
      </c>
      <c r="J15" s="279">
        <v>2557.8666666666659</v>
      </c>
      <c r="K15" s="304">
        <v>2531.1999999999998</v>
      </c>
      <c r="L15" s="304">
        <v>2495.9</v>
      </c>
      <c r="M15" s="307"/>
    </row>
    <row r="16" spans="1:15">
      <c r="A16" s="301">
        <v>7</v>
      </c>
      <c r="B16" s="277" t="s">
        <v>225</v>
      </c>
      <c r="C16" s="304">
        <v>4308.1000000000004</v>
      </c>
      <c r="D16" s="279">
        <v>4305.5000000000009</v>
      </c>
      <c r="E16" s="279">
        <v>4289.7000000000016</v>
      </c>
      <c r="F16" s="279">
        <v>4271.3000000000011</v>
      </c>
      <c r="G16" s="279">
        <v>4255.5000000000018</v>
      </c>
      <c r="H16" s="279">
        <v>4323.9000000000015</v>
      </c>
      <c r="I16" s="279">
        <v>4339.7000000000007</v>
      </c>
      <c r="J16" s="279">
        <v>4358.1000000000013</v>
      </c>
      <c r="K16" s="304">
        <v>4321.3</v>
      </c>
      <c r="L16" s="304">
        <v>4287.1000000000004</v>
      </c>
      <c r="M16" s="307"/>
    </row>
    <row r="17" spans="1:13">
      <c r="A17" s="301">
        <v>8</v>
      </c>
      <c r="B17" s="277" t="s">
        <v>38</v>
      </c>
      <c r="C17" s="277">
        <v>1322.9</v>
      </c>
      <c r="D17" s="279">
        <v>1320.9833333333333</v>
      </c>
      <c r="E17" s="279">
        <v>1308.2166666666667</v>
      </c>
      <c r="F17" s="279">
        <v>1293.5333333333333</v>
      </c>
      <c r="G17" s="279">
        <v>1280.7666666666667</v>
      </c>
      <c r="H17" s="279">
        <v>1335.6666666666667</v>
      </c>
      <c r="I17" s="279">
        <v>1348.4333333333336</v>
      </c>
      <c r="J17" s="279">
        <v>1363.1166666666668</v>
      </c>
      <c r="K17" s="277">
        <v>1333.75</v>
      </c>
      <c r="L17" s="277">
        <v>1306.3</v>
      </c>
      <c r="M17" s="277">
        <v>13.66297</v>
      </c>
    </row>
    <row r="18" spans="1:13">
      <c r="A18" s="301">
        <v>9</v>
      </c>
      <c r="B18" s="277" t="s">
        <v>226</v>
      </c>
      <c r="C18" s="277">
        <v>623.15</v>
      </c>
      <c r="D18" s="279">
        <v>631.05000000000007</v>
      </c>
      <c r="E18" s="279">
        <v>607.10000000000014</v>
      </c>
      <c r="F18" s="279">
        <v>591.05000000000007</v>
      </c>
      <c r="G18" s="279">
        <v>567.10000000000014</v>
      </c>
      <c r="H18" s="279">
        <v>647.10000000000014</v>
      </c>
      <c r="I18" s="279">
        <v>671.05000000000018</v>
      </c>
      <c r="J18" s="279">
        <v>687.10000000000014</v>
      </c>
      <c r="K18" s="277">
        <v>655</v>
      </c>
      <c r="L18" s="277">
        <v>615</v>
      </c>
      <c r="M18" s="277">
        <v>8.5688999999999993</v>
      </c>
    </row>
    <row r="19" spans="1:13">
      <c r="A19" s="301">
        <v>10</v>
      </c>
      <c r="B19" s="277" t="s">
        <v>41</v>
      </c>
      <c r="C19" s="277">
        <v>343.15</v>
      </c>
      <c r="D19" s="279">
        <v>343.2166666666667</v>
      </c>
      <c r="E19" s="279">
        <v>339.93333333333339</v>
      </c>
      <c r="F19" s="279">
        <v>336.7166666666667</v>
      </c>
      <c r="G19" s="279">
        <v>333.43333333333339</v>
      </c>
      <c r="H19" s="279">
        <v>346.43333333333339</v>
      </c>
      <c r="I19" s="279">
        <v>349.7166666666667</v>
      </c>
      <c r="J19" s="279">
        <v>352.93333333333339</v>
      </c>
      <c r="K19" s="277">
        <v>346.5</v>
      </c>
      <c r="L19" s="277">
        <v>340</v>
      </c>
      <c r="M19" s="277">
        <v>36.352240000000002</v>
      </c>
    </row>
    <row r="20" spans="1:13">
      <c r="A20" s="301">
        <v>11</v>
      </c>
      <c r="B20" s="277" t="s">
        <v>43</v>
      </c>
      <c r="C20" s="277">
        <v>35.549999999999997</v>
      </c>
      <c r="D20" s="279">
        <v>35.666666666666664</v>
      </c>
      <c r="E20" s="279">
        <v>35.383333333333326</v>
      </c>
      <c r="F20" s="279">
        <v>35.216666666666661</v>
      </c>
      <c r="G20" s="279">
        <v>34.933333333333323</v>
      </c>
      <c r="H20" s="279">
        <v>35.833333333333329</v>
      </c>
      <c r="I20" s="279">
        <v>36.116666666666674</v>
      </c>
      <c r="J20" s="279">
        <v>36.283333333333331</v>
      </c>
      <c r="K20" s="277">
        <v>35.950000000000003</v>
      </c>
      <c r="L20" s="277">
        <v>35.5</v>
      </c>
      <c r="M20" s="277">
        <v>22.14256</v>
      </c>
    </row>
    <row r="21" spans="1:13">
      <c r="A21" s="301">
        <v>12</v>
      </c>
      <c r="B21" s="277" t="s">
        <v>227</v>
      </c>
      <c r="C21" s="277">
        <v>64.150000000000006</v>
      </c>
      <c r="D21" s="279">
        <v>64.38333333333334</v>
      </c>
      <c r="E21" s="279">
        <v>63.51666666666668</v>
      </c>
      <c r="F21" s="279">
        <v>62.88333333333334</v>
      </c>
      <c r="G21" s="279">
        <v>62.01666666666668</v>
      </c>
      <c r="H21" s="279">
        <v>65.01666666666668</v>
      </c>
      <c r="I21" s="279">
        <v>65.883333333333326</v>
      </c>
      <c r="J21" s="279">
        <v>66.51666666666668</v>
      </c>
      <c r="K21" s="277">
        <v>65.25</v>
      </c>
      <c r="L21" s="277">
        <v>63.75</v>
      </c>
      <c r="M21" s="277">
        <v>14.362719999999999</v>
      </c>
    </row>
    <row r="22" spans="1:13">
      <c r="A22" s="301">
        <v>13</v>
      </c>
      <c r="B22" s="277" t="s">
        <v>228</v>
      </c>
      <c r="C22" s="277">
        <v>123.8</v>
      </c>
      <c r="D22" s="279">
        <v>123.66666666666667</v>
      </c>
      <c r="E22" s="279">
        <v>122.38333333333334</v>
      </c>
      <c r="F22" s="279">
        <v>120.96666666666667</v>
      </c>
      <c r="G22" s="279">
        <v>119.68333333333334</v>
      </c>
      <c r="H22" s="279">
        <v>125.08333333333334</v>
      </c>
      <c r="I22" s="279">
        <v>126.36666666666667</v>
      </c>
      <c r="J22" s="279">
        <v>127.78333333333335</v>
      </c>
      <c r="K22" s="277">
        <v>124.95</v>
      </c>
      <c r="L22" s="277">
        <v>122.25</v>
      </c>
      <c r="M22" s="277">
        <v>17.090990000000001</v>
      </c>
    </row>
    <row r="23" spans="1:13">
      <c r="A23" s="301">
        <v>14</v>
      </c>
      <c r="B23" s="277" t="s">
        <v>229</v>
      </c>
      <c r="C23" s="277">
        <v>1443.75</v>
      </c>
      <c r="D23" s="279">
        <v>1438.7</v>
      </c>
      <c r="E23" s="279">
        <v>1420.4</v>
      </c>
      <c r="F23" s="279">
        <v>1397.05</v>
      </c>
      <c r="G23" s="279">
        <v>1378.75</v>
      </c>
      <c r="H23" s="279">
        <v>1462.0500000000002</v>
      </c>
      <c r="I23" s="279">
        <v>1480.35</v>
      </c>
      <c r="J23" s="279">
        <v>1503.7000000000003</v>
      </c>
      <c r="K23" s="277">
        <v>1457</v>
      </c>
      <c r="L23" s="277">
        <v>1415.35</v>
      </c>
      <c r="M23" s="277">
        <v>1.16364</v>
      </c>
    </row>
    <row r="24" spans="1:13">
      <c r="A24" s="301">
        <v>15</v>
      </c>
      <c r="B24" s="277" t="s">
        <v>230</v>
      </c>
      <c r="C24" s="277">
        <v>2423.0500000000002</v>
      </c>
      <c r="D24" s="279">
        <v>2427.2833333333333</v>
      </c>
      <c r="E24" s="279">
        <v>2388.7666666666664</v>
      </c>
      <c r="F24" s="279">
        <v>2354.4833333333331</v>
      </c>
      <c r="G24" s="279">
        <v>2315.9666666666662</v>
      </c>
      <c r="H24" s="279">
        <v>2461.5666666666666</v>
      </c>
      <c r="I24" s="279">
        <v>2500.0833333333339</v>
      </c>
      <c r="J24" s="279">
        <v>2534.3666666666668</v>
      </c>
      <c r="K24" s="277">
        <v>2465.8000000000002</v>
      </c>
      <c r="L24" s="277">
        <v>2393</v>
      </c>
      <c r="M24" s="277">
        <v>1.9126000000000001</v>
      </c>
    </row>
    <row r="25" spans="1:13">
      <c r="A25" s="301">
        <v>16</v>
      </c>
      <c r="B25" s="277" t="s">
        <v>45</v>
      </c>
      <c r="C25" s="277">
        <v>698.05</v>
      </c>
      <c r="D25" s="279">
        <v>698.16666666666663</v>
      </c>
      <c r="E25" s="279">
        <v>692.43333333333328</v>
      </c>
      <c r="F25" s="279">
        <v>686.81666666666661</v>
      </c>
      <c r="G25" s="279">
        <v>681.08333333333326</v>
      </c>
      <c r="H25" s="279">
        <v>703.7833333333333</v>
      </c>
      <c r="I25" s="279">
        <v>709.51666666666665</v>
      </c>
      <c r="J25" s="279">
        <v>715.13333333333333</v>
      </c>
      <c r="K25" s="277">
        <v>703.9</v>
      </c>
      <c r="L25" s="277">
        <v>692.55</v>
      </c>
      <c r="M25" s="277">
        <v>3.5542199999999999</v>
      </c>
    </row>
    <row r="26" spans="1:13">
      <c r="A26" s="301">
        <v>17</v>
      </c>
      <c r="B26" s="277" t="s">
        <v>46</v>
      </c>
      <c r="C26" s="277">
        <v>202</v>
      </c>
      <c r="D26" s="279">
        <v>200.16666666666666</v>
      </c>
      <c r="E26" s="279">
        <v>197.43333333333331</v>
      </c>
      <c r="F26" s="279">
        <v>192.86666666666665</v>
      </c>
      <c r="G26" s="279">
        <v>190.1333333333333</v>
      </c>
      <c r="H26" s="279">
        <v>204.73333333333332</v>
      </c>
      <c r="I26" s="279">
        <v>207.46666666666667</v>
      </c>
      <c r="J26" s="279">
        <v>212.03333333333333</v>
      </c>
      <c r="K26" s="277">
        <v>202.9</v>
      </c>
      <c r="L26" s="277">
        <v>195.6</v>
      </c>
      <c r="M26" s="277">
        <v>88.575149999999994</v>
      </c>
    </row>
    <row r="27" spans="1:13">
      <c r="A27" s="301">
        <v>18</v>
      </c>
      <c r="B27" s="277" t="s">
        <v>47</v>
      </c>
      <c r="C27" s="277">
        <v>1404</v>
      </c>
      <c r="D27" s="279">
        <v>1404.1166666666668</v>
      </c>
      <c r="E27" s="279">
        <v>1390.2333333333336</v>
      </c>
      <c r="F27" s="279">
        <v>1376.4666666666667</v>
      </c>
      <c r="G27" s="279">
        <v>1362.5833333333335</v>
      </c>
      <c r="H27" s="279">
        <v>1417.8833333333337</v>
      </c>
      <c r="I27" s="279">
        <v>1431.7666666666669</v>
      </c>
      <c r="J27" s="279">
        <v>1445.5333333333338</v>
      </c>
      <c r="K27" s="277">
        <v>1418</v>
      </c>
      <c r="L27" s="277">
        <v>1390.35</v>
      </c>
      <c r="M27" s="277">
        <v>5.3466300000000002</v>
      </c>
    </row>
    <row r="28" spans="1:13">
      <c r="A28" s="301">
        <v>19</v>
      </c>
      <c r="B28" s="277" t="s">
        <v>48</v>
      </c>
      <c r="C28" s="277">
        <v>115.4</v>
      </c>
      <c r="D28" s="279">
        <v>115.51666666666667</v>
      </c>
      <c r="E28" s="279">
        <v>114.03333333333333</v>
      </c>
      <c r="F28" s="279">
        <v>112.66666666666667</v>
      </c>
      <c r="G28" s="279">
        <v>111.18333333333334</v>
      </c>
      <c r="H28" s="279">
        <v>116.88333333333333</v>
      </c>
      <c r="I28" s="279">
        <v>118.36666666666665</v>
      </c>
      <c r="J28" s="279">
        <v>119.73333333333332</v>
      </c>
      <c r="K28" s="277">
        <v>117</v>
      </c>
      <c r="L28" s="277">
        <v>114.15</v>
      </c>
      <c r="M28" s="277">
        <v>46.556820000000002</v>
      </c>
    </row>
    <row r="29" spans="1:13">
      <c r="A29" s="301">
        <v>20</v>
      </c>
      <c r="B29" s="277" t="s">
        <v>49</v>
      </c>
      <c r="C29" s="277">
        <v>52.15</v>
      </c>
      <c r="D29" s="279">
        <v>52.199999999999996</v>
      </c>
      <c r="E29" s="279">
        <v>51.699999999999989</v>
      </c>
      <c r="F29" s="279">
        <v>51.249999999999993</v>
      </c>
      <c r="G29" s="279">
        <v>50.749999999999986</v>
      </c>
      <c r="H29" s="279">
        <v>52.649999999999991</v>
      </c>
      <c r="I29" s="279">
        <v>53.150000000000006</v>
      </c>
      <c r="J29" s="279">
        <v>53.599999999999994</v>
      </c>
      <c r="K29" s="277">
        <v>52.7</v>
      </c>
      <c r="L29" s="277">
        <v>51.75</v>
      </c>
      <c r="M29" s="277">
        <v>230.41532000000001</v>
      </c>
    </row>
    <row r="30" spans="1:13">
      <c r="A30" s="301">
        <v>21</v>
      </c>
      <c r="B30" s="277" t="s">
        <v>51</v>
      </c>
      <c r="C30" s="277">
        <v>1717.25</v>
      </c>
      <c r="D30" s="279">
        <v>1710.45</v>
      </c>
      <c r="E30" s="279">
        <v>1698.9</v>
      </c>
      <c r="F30" s="279">
        <v>1680.55</v>
      </c>
      <c r="G30" s="279">
        <v>1669</v>
      </c>
      <c r="H30" s="279">
        <v>1728.8000000000002</v>
      </c>
      <c r="I30" s="279">
        <v>1740.35</v>
      </c>
      <c r="J30" s="279">
        <v>1758.7000000000003</v>
      </c>
      <c r="K30" s="277">
        <v>1722</v>
      </c>
      <c r="L30" s="277">
        <v>1692.1</v>
      </c>
      <c r="M30" s="277">
        <v>19.046700000000001</v>
      </c>
    </row>
    <row r="31" spans="1:13">
      <c r="A31" s="301">
        <v>22</v>
      </c>
      <c r="B31" s="277" t="s">
        <v>53</v>
      </c>
      <c r="C31" s="277">
        <v>812.9</v>
      </c>
      <c r="D31" s="279">
        <v>811.98333333333323</v>
      </c>
      <c r="E31" s="279">
        <v>801.96666666666647</v>
      </c>
      <c r="F31" s="279">
        <v>791.03333333333319</v>
      </c>
      <c r="G31" s="279">
        <v>781.01666666666642</v>
      </c>
      <c r="H31" s="279">
        <v>822.91666666666652</v>
      </c>
      <c r="I31" s="279">
        <v>832.93333333333317</v>
      </c>
      <c r="J31" s="279">
        <v>843.86666666666656</v>
      </c>
      <c r="K31" s="277">
        <v>822</v>
      </c>
      <c r="L31" s="277">
        <v>801.05</v>
      </c>
      <c r="M31" s="277">
        <v>52.980200000000004</v>
      </c>
    </row>
    <row r="32" spans="1:13">
      <c r="A32" s="301">
        <v>23</v>
      </c>
      <c r="B32" s="277" t="s">
        <v>231</v>
      </c>
      <c r="C32" s="277">
        <v>2320.35</v>
      </c>
      <c r="D32" s="279">
        <v>2331.1166666666668</v>
      </c>
      <c r="E32" s="279">
        <v>2298.2333333333336</v>
      </c>
      <c r="F32" s="279">
        <v>2276.1166666666668</v>
      </c>
      <c r="G32" s="279">
        <v>2243.2333333333336</v>
      </c>
      <c r="H32" s="279">
        <v>2353.2333333333336</v>
      </c>
      <c r="I32" s="279">
        <v>2386.1166666666668</v>
      </c>
      <c r="J32" s="279">
        <v>2408.2333333333336</v>
      </c>
      <c r="K32" s="277">
        <v>2364</v>
      </c>
      <c r="L32" s="277">
        <v>2309</v>
      </c>
      <c r="M32" s="277">
        <v>2.6657999999999999</v>
      </c>
    </row>
    <row r="33" spans="1:13">
      <c r="A33" s="301">
        <v>24</v>
      </c>
      <c r="B33" s="277" t="s">
        <v>55</v>
      </c>
      <c r="C33" s="277">
        <v>453.75</v>
      </c>
      <c r="D33" s="279">
        <v>452.26666666666665</v>
      </c>
      <c r="E33" s="279">
        <v>447.5333333333333</v>
      </c>
      <c r="F33" s="279">
        <v>441.31666666666666</v>
      </c>
      <c r="G33" s="279">
        <v>436.58333333333331</v>
      </c>
      <c r="H33" s="279">
        <v>458.48333333333329</v>
      </c>
      <c r="I33" s="279">
        <v>463.21666666666664</v>
      </c>
      <c r="J33" s="279">
        <v>469.43333333333328</v>
      </c>
      <c r="K33" s="277">
        <v>457</v>
      </c>
      <c r="L33" s="277">
        <v>446.05</v>
      </c>
      <c r="M33" s="277">
        <v>291.62682000000001</v>
      </c>
    </row>
    <row r="34" spans="1:13">
      <c r="A34" s="301">
        <v>25</v>
      </c>
      <c r="B34" s="277" t="s">
        <v>56</v>
      </c>
      <c r="C34" s="277">
        <v>2882</v>
      </c>
      <c r="D34" s="279">
        <v>2872.4</v>
      </c>
      <c r="E34" s="279">
        <v>2849.8</v>
      </c>
      <c r="F34" s="279">
        <v>2817.6</v>
      </c>
      <c r="G34" s="279">
        <v>2795</v>
      </c>
      <c r="H34" s="279">
        <v>2904.6000000000004</v>
      </c>
      <c r="I34" s="279">
        <v>2927.2</v>
      </c>
      <c r="J34" s="279">
        <v>2959.4000000000005</v>
      </c>
      <c r="K34" s="277">
        <v>2895</v>
      </c>
      <c r="L34" s="277">
        <v>2840.2</v>
      </c>
      <c r="M34" s="277">
        <v>7.0052700000000003</v>
      </c>
    </row>
    <row r="35" spans="1:13">
      <c r="A35" s="301">
        <v>26</v>
      </c>
      <c r="B35" s="277" t="s">
        <v>59</v>
      </c>
      <c r="C35" s="277">
        <v>3330</v>
      </c>
      <c r="D35" s="279">
        <v>3301.6666666666665</v>
      </c>
      <c r="E35" s="279">
        <v>3223.4333333333329</v>
      </c>
      <c r="F35" s="279">
        <v>3116.8666666666663</v>
      </c>
      <c r="G35" s="279">
        <v>3038.6333333333328</v>
      </c>
      <c r="H35" s="279">
        <v>3408.2333333333331</v>
      </c>
      <c r="I35" s="279">
        <v>3486.4666666666667</v>
      </c>
      <c r="J35" s="279">
        <v>3593.0333333333333</v>
      </c>
      <c r="K35" s="277">
        <v>3379.9</v>
      </c>
      <c r="L35" s="277">
        <v>3195.1</v>
      </c>
      <c r="M35" s="277">
        <v>187.58148</v>
      </c>
    </row>
    <row r="36" spans="1:13">
      <c r="A36" s="301">
        <v>27</v>
      </c>
      <c r="B36" s="277" t="s">
        <v>58</v>
      </c>
      <c r="C36" s="277">
        <v>6569.2</v>
      </c>
      <c r="D36" s="279">
        <v>6527.4000000000005</v>
      </c>
      <c r="E36" s="279">
        <v>6416.8000000000011</v>
      </c>
      <c r="F36" s="279">
        <v>6264.4000000000005</v>
      </c>
      <c r="G36" s="279">
        <v>6153.8000000000011</v>
      </c>
      <c r="H36" s="279">
        <v>6679.8000000000011</v>
      </c>
      <c r="I36" s="279">
        <v>6790.4000000000015</v>
      </c>
      <c r="J36" s="279">
        <v>6942.8000000000011</v>
      </c>
      <c r="K36" s="277">
        <v>6638</v>
      </c>
      <c r="L36" s="277">
        <v>6375</v>
      </c>
      <c r="M36" s="277">
        <v>13.22799</v>
      </c>
    </row>
    <row r="37" spans="1:13">
      <c r="A37" s="301">
        <v>28</v>
      </c>
      <c r="B37" s="277" t="s">
        <v>232</v>
      </c>
      <c r="C37" s="277">
        <v>2772.15</v>
      </c>
      <c r="D37" s="279">
        <v>2785.4333333333329</v>
      </c>
      <c r="E37" s="279">
        <v>2731.8666666666659</v>
      </c>
      <c r="F37" s="279">
        <v>2691.583333333333</v>
      </c>
      <c r="G37" s="279">
        <v>2638.016666666666</v>
      </c>
      <c r="H37" s="279">
        <v>2825.7166666666658</v>
      </c>
      <c r="I37" s="279">
        <v>2879.2833333333324</v>
      </c>
      <c r="J37" s="279">
        <v>2919.5666666666657</v>
      </c>
      <c r="K37" s="277">
        <v>2839</v>
      </c>
      <c r="L37" s="277">
        <v>2745.15</v>
      </c>
      <c r="M37" s="277">
        <v>0.82911000000000001</v>
      </c>
    </row>
    <row r="38" spans="1:13">
      <c r="A38" s="301">
        <v>29</v>
      </c>
      <c r="B38" s="277" t="s">
        <v>60</v>
      </c>
      <c r="C38" s="277">
        <v>1267.4000000000001</v>
      </c>
      <c r="D38" s="279">
        <v>1264.9666666666667</v>
      </c>
      <c r="E38" s="279">
        <v>1252.5333333333333</v>
      </c>
      <c r="F38" s="279">
        <v>1237.6666666666665</v>
      </c>
      <c r="G38" s="279">
        <v>1225.2333333333331</v>
      </c>
      <c r="H38" s="279">
        <v>1279.8333333333335</v>
      </c>
      <c r="I38" s="279">
        <v>1292.2666666666669</v>
      </c>
      <c r="J38" s="279">
        <v>1307.1333333333337</v>
      </c>
      <c r="K38" s="277">
        <v>1277.4000000000001</v>
      </c>
      <c r="L38" s="277">
        <v>1250.0999999999999</v>
      </c>
      <c r="M38" s="277">
        <v>5.76579</v>
      </c>
    </row>
    <row r="39" spans="1:13">
      <c r="A39" s="301">
        <v>30</v>
      </c>
      <c r="B39" s="277" t="s">
        <v>233</v>
      </c>
      <c r="C39" s="277">
        <v>381.1</v>
      </c>
      <c r="D39" s="279">
        <v>380.40000000000003</v>
      </c>
      <c r="E39" s="279">
        <v>375.80000000000007</v>
      </c>
      <c r="F39" s="279">
        <v>370.50000000000006</v>
      </c>
      <c r="G39" s="279">
        <v>365.90000000000009</v>
      </c>
      <c r="H39" s="279">
        <v>385.70000000000005</v>
      </c>
      <c r="I39" s="279">
        <v>390.30000000000007</v>
      </c>
      <c r="J39" s="279">
        <v>395.6</v>
      </c>
      <c r="K39" s="277">
        <v>385</v>
      </c>
      <c r="L39" s="277">
        <v>375.1</v>
      </c>
      <c r="M39" s="277">
        <v>126.94062</v>
      </c>
    </row>
    <row r="40" spans="1:13">
      <c r="A40" s="301">
        <v>31</v>
      </c>
      <c r="B40" s="277" t="s">
        <v>61</v>
      </c>
      <c r="C40" s="277">
        <v>52.8</v>
      </c>
      <c r="D40" s="279">
        <v>52.733333333333327</v>
      </c>
      <c r="E40" s="279">
        <v>51.966666666666654</v>
      </c>
      <c r="F40" s="279">
        <v>51.133333333333326</v>
      </c>
      <c r="G40" s="279">
        <v>50.366666666666653</v>
      </c>
      <c r="H40" s="279">
        <v>53.566666666666656</v>
      </c>
      <c r="I40" s="279">
        <v>54.333333333333321</v>
      </c>
      <c r="J40" s="279">
        <v>55.166666666666657</v>
      </c>
      <c r="K40" s="277">
        <v>53.5</v>
      </c>
      <c r="L40" s="277">
        <v>51.9</v>
      </c>
      <c r="M40" s="277">
        <v>375.24641000000003</v>
      </c>
    </row>
    <row r="41" spans="1:13">
      <c r="A41" s="301">
        <v>32</v>
      </c>
      <c r="B41" s="277" t="s">
        <v>62</v>
      </c>
      <c r="C41" s="277">
        <v>50.1</v>
      </c>
      <c r="D41" s="279">
        <v>50.233333333333327</v>
      </c>
      <c r="E41" s="279">
        <v>49.566666666666656</v>
      </c>
      <c r="F41" s="279">
        <v>49.033333333333331</v>
      </c>
      <c r="G41" s="279">
        <v>48.36666666666666</v>
      </c>
      <c r="H41" s="279">
        <v>50.766666666666652</v>
      </c>
      <c r="I41" s="279">
        <v>51.433333333333323</v>
      </c>
      <c r="J41" s="279">
        <v>51.966666666666647</v>
      </c>
      <c r="K41" s="277">
        <v>50.9</v>
      </c>
      <c r="L41" s="277">
        <v>49.7</v>
      </c>
      <c r="M41" s="277">
        <v>28.476859999999999</v>
      </c>
    </row>
    <row r="42" spans="1:13">
      <c r="A42" s="301">
        <v>33</v>
      </c>
      <c r="B42" s="277" t="s">
        <v>63</v>
      </c>
      <c r="C42" s="277">
        <v>1287.8</v>
      </c>
      <c r="D42" s="279">
        <v>1288.25</v>
      </c>
      <c r="E42" s="279">
        <v>1269.55</v>
      </c>
      <c r="F42" s="279">
        <v>1251.3</v>
      </c>
      <c r="G42" s="279">
        <v>1232.5999999999999</v>
      </c>
      <c r="H42" s="279">
        <v>1306.5</v>
      </c>
      <c r="I42" s="279">
        <v>1325.1999999999998</v>
      </c>
      <c r="J42" s="279">
        <v>1343.45</v>
      </c>
      <c r="K42" s="277">
        <v>1306.95</v>
      </c>
      <c r="L42" s="277">
        <v>1270</v>
      </c>
      <c r="M42" s="277">
        <v>13.105700000000001</v>
      </c>
    </row>
    <row r="43" spans="1:13">
      <c r="A43" s="301">
        <v>34</v>
      </c>
      <c r="B43" s="277" t="s">
        <v>66</v>
      </c>
      <c r="C43" s="277">
        <v>504.45</v>
      </c>
      <c r="D43" s="279">
        <v>502.4666666666667</v>
      </c>
      <c r="E43" s="279">
        <v>498.33333333333337</v>
      </c>
      <c r="F43" s="279">
        <v>492.2166666666667</v>
      </c>
      <c r="G43" s="279">
        <v>488.08333333333337</v>
      </c>
      <c r="H43" s="279">
        <v>508.58333333333337</v>
      </c>
      <c r="I43" s="279">
        <v>512.7166666666667</v>
      </c>
      <c r="J43" s="279">
        <v>518.83333333333337</v>
      </c>
      <c r="K43" s="277">
        <v>506.6</v>
      </c>
      <c r="L43" s="277">
        <v>496.35</v>
      </c>
      <c r="M43" s="277">
        <v>8.8982500000000009</v>
      </c>
    </row>
    <row r="44" spans="1:13">
      <c r="A44" s="301">
        <v>35</v>
      </c>
      <c r="B44" s="277" t="s">
        <v>65</v>
      </c>
      <c r="C44" s="277">
        <v>99.85</v>
      </c>
      <c r="D44" s="279">
        <v>100.76666666666667</v>
      </c>
      <c r="E44" s="279">
        <v>98.583333333333329</v>
      </c>
      <c r="F44" s="279">
        <v>97.316666666666663</v>
      </c>
      <c r="G44" s="279">
        <v>95.133333333333326</v>
      </c>
      <c r="H44" s="279">
        <v>102.03333333333333</v>
      </c>
      <c r="I44" s="279">
        <v>104.21666666666667</v>
      </c>
      <c r="J44" s="279">
        <v>105.48333333333333</v>
      </c>
      <c r="K44" s="277">
        <v>102.95</v>
      </c>
      <c r="L44" s="277">
        <v>99.5</v>
      </c>
      <c r="M44" s="277">
        <v>181.1046</v>
      </c>
    </row>
    <row r="45" spans="1:13">
      <c r="A45" s="301">
        <v>36</v>
      </c>
      <c r="B45" s="277" t="s">
        <v>67</v>
      </c>
      <c r="C45" s="277">
        <v>369.75</v>
      </c>
      <c r="D45" s="279">
        <v>368.2833333333333</v>
      </c>
      <c r="E45" s="279">
        <v>364.66666666666663</v>
      </c>
      <c r="F45" s="279">
        <v>359.58333333333331</v>
      </c>
      <c r="G45" s="279">
        <v>355.96666666666664</v>
      </c>
      <c r="H45" s="279">
        <v>373.36666666666662</v>
      </c>
      <c r="I45" s="279">
        <v>376.98333333333329</v>
      </c>
      <c r="J45" s="279">
        <v>382.06666666666661</v>
      </c>
      <c r="K45" s="277">
        <v>371.9</v>
      </c>
      <c r="L45" s="277">
        <v>363.2</v>
      </c>
      <c r="M45" s="277">
        <v>25.558209999999999</v>
      </c>
    </row>
    <row r="46" spans="1:13">
      <c r="A46" s="301">
        <v>37</v>
      </c>
      <c r="B46" s="277" t="s">
        <v>70</v>
      </c>
      <c r="C46" s="277">
        <v>42.05</v>
      </c>
      <c r="D46" s="279">
        <v>42.133333333333333</v>
      </c>
      <c r="E46" s="279">
        <v>41.166666666666664</v>
      </c>
      <c r="F46" s="279">
        <v>40.283333333333331</v>
      </c>
      <c r="G46" s="279">
        <v>39.316666666666663</v>
      </c>
      <c r="H46" s="279">
        <v>43.016666666666666</v>
      </c>
      <c r="I46" s="279">
        <v>43.983333333333334</v>
      </c>
      <c r="J46" s="279">
        <v>44.866666666666667</v>
      </c>
      <c r="K46" s="277">
        <v>43.1</v>
      </c>
      <c r="L46" s="277">
        <v>41.25</v>
      </c>
      <c r="M46" s="277">
        <v>588.95482000000004</v>
      </c>
    </row>
    <row r="47" spans="1:13">
      <c r="A47" s="301">
        <v>38</v>
      </c>
      <c r="B47" s="277" t="s">
        <v>74</v>
      </c>
      <c r="C47" s="277">
        <v>376.75</v>
      </c>
      <c r="D47" s="279">
        <v>377.2166666666667</v>
      </c>
      <c r="E47" s="279">
        <v>372.63333333333338</v>
      </c>
      <c r="F47" s="279">
        <v>368.51666666666671</v>
      </c>
      <c r="G47" s="279">
        <v>363.93333333333339</v>
      </c>
      <c r="H47" s="279">
        <v>381.33333333333337</v>
      </c>
      <c r="I47" s="279">
        <v>385.91666666666663</v>
      </c>
      <c r="J47" s="279">
        <v>390.03333333333336</v>
      </c>
      <c r="K47" s="277">
        <v>381.8</v>
      </c>
      <c r="L47" s="277">
        <v>373.1</v>
      </c>
      <c r="M47" s="277">
        <v>28.510269999999998</v>
      </c>
    </row>
    <row r="48" spans="1:13">
      <c r="A48" s="301">
        <v>39</v>
      </c>
      <c r="B48" s="277" t="s">
        <v>69</v>
      </c>
      <c r="C48" s="277">
        <v>568.65</v>
      </c>
      <c r="D48" s="279">
        <v>566.4</v>
      </c>
      <c r="E48" s="279">
        <v>562.54999999999995</v>
      </c>
      <c r="F48" s="279">
        <v>556.44999999999993</v>
      </c>
      <c r="G48" s="279">
        <v>552.59999999999991</v>
      </c>
      <c r="H48" s="279">
        <v>572.5</v>
      </c>
      <c r="I48" s="279">
        <v>576.35000000000014</v>
      </c>
      <c r="J48" s="279">
        <v>582.45000000000005</v>
      </c>
      <c r="K48" s="277">
        <v>570.25</v>
      </c>
      <c r="L48" s="277">
        <v>560.29999999999995</v>
      </c>
      <c r="M48" s="277">
        <v>84.529640000000001</v>
      </c>
    </row>
    <row r="49" spans="1:13">
      <c r="A49" s="301">
        <v>40</v>
      </c>
      <c r="B49" s="277" t="s">
        <v>125</v>
      </c>
      <c r="C49" s="277">
        <v>214.55</v>
      </c>
      <c r="D49" s="279">
        <v>215.65</v>
      </c>
      <c r="E49" s="279">
        <v>211.5</v>
      </c>
      <c r="F49" s="279">
        <v>208.45</v>
      </c>
      <c r="G49" s="279">
        <v>204.29999999999998</v>
      </c>
      <c r="H49" s="279">
        <v>218.70000000000002</v>
      </c>
      <c r="I49" s="279">
        <v>222.85000000000005</v>
      </c>
      <c r="J49" s="279">
        <v>225.90000000000003</v>
      </c>
      <c r="K49" s="277">
        <v>219.8</v>
      </c>
      <c r="L49" s="277">
        <v>212.6</v>
      </c>
      <c r="M49" s="277">
        <v>71.662090000000006</v>
      </c>
    </row>
    <row r="50" spans="1:13">
      <c r="A50" s="301">
        <v>41</v>
      </c>
      <c r="B50" s="277" t="s">
        <v>71</v>
      </c>
      <c r="C50" s="277">
        <v>405.95</v>
      </c>
      <c r="D50" s="279">
        <v>403.01666666666665</v>
      </c>
      <c r="E50" s="279">
        <v>398.23333333333329</v>
      </c>
      <c r="F50" s="279">
        <v>390.51666666666665</v>
      </c>
      <c r="G50" s="279">
        <v>385.73333333333329</v>
      </c>
      <c r="H50" s="279">
        <v>410.73333333333329</v>
      </c>
      <c r="I50" s="279">
        <v>415.51666666666659</v>
      </c>
      <c r="J50" s="279">
        <v>423.23333333333329</v>
      </c>
      <c r="K50" s="277">
        <v>407.8</v>
      </c>
      <c r="L50" s="277">
        <v>395.3</v>
      </c>
      <c r="M50" s="277">
        <v>40.854520000000001</v>
      </c>
    </row>
    <row r="51" spans="1:13">
      <c r="A51" s="301">
        <v>42</v>
      </c>
      <c r="B51" s="277" t="s">
        <v>234</v>
      </c>
      <c r="C51" s="277">
        <v>1127.05</v>
      </c>
      <c r="D51" s="279">
        <v>1116.0166666666667</v>
      </c>
      <c r="E51" s="279">
        <v>1087.0333333333333</v>
      </c>
      <c r="F51" s="279">
        <v>1047.0166666666667</v>
      </c>
      <c r="G51" s="279">
        <v>1018.0333333333333</v>
      </c>
      <c r="H51" s="279">
        <v>1156.0333333333333</v>
      </c>
      <c r="I51" s="279">
        <v>1185.0166666666664</v>
      </c>
      <c r="J51" s="279">
        <v>1225.0333333333333</v>
      </c>
      <c r="K51" s="277">
        <v>1145</v>
      </c>
      <c r="L51" s="277">
        <v>1076</v>
      </c>
      <c r="M51" s="277">
        <v>1.64893</v>
      </c>
    </row>
    <row r="52" spans="1:13">
      <c r="A52" s="301">
        <v>43</v>
      </c>
      <c r="B52" s="277" t="s">
        <v>72</v>
      </c>
      <c r="C52" s="277">
        <v>13411.1</v>
      </c>
      <c r="D52" s="279">
        <v>13478.033333333335</v>
      </c>
      <c r="E52" s="279">
        <v>13217.366666666669</v>
      </c>
      <c r="F52" s="279">
        <v>13023.633333333333</v>
      </c>
      <c r="G52" s="279">
        <v>12762.966666666667</v>
      </c>
      <c r="H52" s="279">
        <v>13671.76666666667</v>
      </c>
      <c r="I52" s="279">
        <v>13932.433333333338</v>
      </c>
      <c r="J52" s="279">
        <v>14126.166666666672</v>
      </c>
      <c r="K52" s="277">
        <v>13738.7</v>
      </c>
      <c r="L52" s="277">
        <v>13284.3</v>
      </c>
      <c r="M52" s="277">
        <v>0.77151999999999998</v>
      </c>
    </row>
    <row r="53" spans="1:13">
      <c r="A53" s="301">
        <v>44</v>
      </c>
      <c r="B53" s="277" t="s">
        <v>75</v>
      </c>
      <c r="C53" s="277">
        <v>3673.6</v>
      </c>
      <c r="D53" s="279">
        <v>3674.2000000000003</v>
      </c>
      <c r="E53" s="279">
        <v>3649.4000000000005</v>
      </c>
      <c r="F53" s="279">
        <v>3625.2000000000003</v>
      </c>
      <c r="G53" s="279">
        <v>3600.4000000000005</v>
      </c>
      <c r="H53" s="279">
        <v>3698.4000000000005</v>
      </c>
      <c r="I53" s="279">
        <v>3723.2000000000007</v>
      </c>
      <c r="J53" s="279">
        <v>3747.4000000000005</v>
      </c>
      <c r="K53" s="277">
        <v>3699</v>
      </c>
      <c r="L53" s="277">
        <v>3650</v>
      </c>
      <c r="M53" s="277">
        <v>3.9735100000000001</v>
      </c>
    </row>
    <row r="54" spans="1:13">
      <c r="A54" s="301">
        <v>45</v>
      </c>
      <c r="B54" s="277" t="s">
        <v>81</v>
      </c>
      <c r="C54" s="277">
        <v>653.1</v>
      </c>
      <c r="D54" s="279">
        <v>658.19999999999993</v>
      </c>
      <c r="E54" s="279">
        <v>637.39999999999986</v>
      </c>
      <c r="F54" s="279">
        <v>621.69999999999993</v>
      </c>
      <c r="G54" s="279">
        <v>600.89999999999986</v>
      </c>
      <c r="H54" s="279">
        <v>673.89999999999986</v>
      </c>
      <c r="I54" s="279">
        <v>694.69999999999982</v>
      </c>
      <c r="J54" s="279">
        <v>710.39999999999986</v>
      </c>
      <c r="K54" s="277">
        <v>679</v>
      </c>
      <c r="L54" s="277">
        <v>642.5</v>
      </c>
      <c r="M54" s="277">
        <v>8.6001399999999997</v>
      </c>
    </row>
    <row r="55" spans="1:13">
      <c r="A55" s="301">
        <v>46</v>
      </c>
      <c r="B55" s="277" t="s">
        <v>76</v>
      </c>
      <c r="C55" s="277">
        <v>356.05</v>
      </c>
      <c r="D55" s="279">
        <v>358.09999999999997</v>
      </c>
      <c r="E55" s="279">
        <v>353.24999999999994</v>
      </c>
      <c r="F55" s="279">
        <v>350.45</v>
      </c>
      <c r="G55" s="279">
        <v>345.59999999999997</v>
      </c>
      <c r="H55" s="279">
        <v>360.89999999999992</v>
      </c>
      <c r="I55" s="279">
        <v>365.74999999999994</v>
      </c>
      <c r="J55" s="279">
        <v>368.5499999999999</v>
      </c>
      <c r="K55" s="277">
        <v>362.95</v>
      </c>
      <c r="L55" s="277">
        <v>355.3</v>
      </c>
      <c r="M55" s="277">
        <v>27.149170000000002</v>
      </c>
    </row>
    <row r="56" spans="1:13">
      <c r="A56" s="301">
        <v>47</v>
      </c>
      <c r="B56" s="277" t="s">
        <v>77</v>
      </c>
      <c r="C56" s="277">
        <v>108.65</v>
      </c>
      <c r="D56" s="279">
        <v>108.76666666666665</v>
      </c>
      <c r="E56" s="279">
        <v>106.23333333333331</v>
      </c>
      <c r="F56" s="279">
        <v>103.81666666666665</v>
      </c>
      <c r="G56" s="279">
        <v>101.2833333333333</v>
      </c>
      <c r="H56" s="279">
        <v>111.18333333333331</v>
      </c>
      <c r="I56" s="279">
        <v>113.71666666666667</v>
      </c>
      <c r="J56" s="279">
        <v>116.13333333333331</v>
      </c>
      <c r="K56" s="277">
        <v>111.3</v>
      </c>
      <c r="L56" s="277">
        <v>106.35</v>
      </c>
      <c r="M56" s="277">
        <v>230.48125999999999</v>
      </c>
    </row>
    <row r="57" spans="1:13">
      <c r="A57" s="301">
        <v>48</v>
      </c>
      <c r="B57" s="277" t="s">
        <v>78</v>
      </c>
      <c r="C57" s="277">
        <v>121.95</v>
      </c>
      <c r="D57" s="279">
        <v>123.11666666666667</v>
      </c>
      <c r="E57" s="279">
        <v>120.43333333333335</v>
      </c>
      <c r="F57" s="279">
        <v>118.91666666666667</v>
      </c>
      <c r="G57" s="279">
        <v>116.23333333333335</v>
      </c>
      <c r="H57" s="279">
        <v>124.63333333333335</v>
      </c>
      <c r="I57" s="279">
        <v>127.31666666666669</v>
      </c>
      <c r="J57" s="279">
        <v>128.83333333333337</v>
      </c>
      <c r="K57" s="277">
        <v>125.8</v>
      </c>
      <c r="L57" s="277">
        <v>121.6</v>
      </c>
      <c r="M57" s="277">
        <v>8.5827500000000008</v>
      </c>
    </row>
    <row r="58" spans="1:13">
      <c r="A58" s="301">
        <v>49</v>
      </c>
      <c r="B58" s="277" t="s">
        <v>82</v>
      </c>
      <c r="C58" s="277">
        <v>208.9</v>
      </c>
      <c r="D58" s="279">
        <v>208.26666666666665</v>
      </c>
      <c r="E58" s="279">
        <v>205.33333333333331</v>
      </c>
      <c r="F58" s="279">
        <v>201.76666666666665</v>
      </c>
      <c r="G58" s="279">
        <v>198.83333333333331</v>
      </c>
      <c r="H58" s="279">
        <v>211.83333333333331</v>
      </c>
      <c r="I58" s="279">
        <v>214.76666666666665</v>
      </c>
      <c r="J58" s="279">
        <v>218.33333333333331</v>
      </c>
      <c r="K58" s="277">
        <v>211.2</v>
      </c>
      <c r="L58" s="277">
        <v>204.7</v>
      </c>
      <c r="M58" s="277">
        <v>88.109819999999999</v>
      </c>
    </row>
    <row r="59" spans="1:13">
      <c r="A59" s="301">
        <v>50</v>
      </c>
      <c r="B59" s="277" t="s">
        <v>83</v>
      </c>
      <c r="C59" s="277">
        <v>639.04999999999995</v>
      </c>
      <c r="D59" s="279">
        <v>639.75</v>
      </c>
      <c r="E59" s="279">
        <v>635.54999999999995</v>
      </c>
      <c r="F59" s="279">
        <v>632.04999999999995</v>
      </c>
      <c r="G59" s="279">
        <v>627.84999999999991</v>
      </c>
      <c r="H59" s="279">
        <v>643.25</v>
      </c>
      <c r="I59" s="279">
        <v>647.45000000000005</v>
      </c>
      <c r="J59" s="279">
        <v>650.95000000000005</v>
      </c>
      <c r="K59" s="277">
        <v>643.95000000000005</v>
      </c>
      <c r="L59" s="277">
        <v>636.25</v>
      </c>
      <c r="M59" s="277">
        <v>43.544629999999998</v>
      </c>
    </row>
    <row r="60" spans="1:13">
      <c r="A60" s="301">
        <v>51</v>
      </c>
      <c r="B60" s="277" t="s">
        <v>235</v>
      </c>
      <c r="C60" s="277">
        <v>138.4</v>
      </c>
      <c r="D60" s="279">
        <v>137.63333333333333</v>
      </c>
      <c r="E60" s="279">
        <v>135.76666666666665</v>
      </c>
      <c r="F60" s="279">
        <v>133.13333333333333</v>
      </c>
      <c r="G60" s="279">
        <v>131.26666666666665</v>
      </c>
      <c r="H60" s="279">
        <v>140.26666666666665</v>
      </c>
      <c r="I60" s="279">
        <v>142.13333333333333</v>
      </c>
      <c r="J60" s="279">
        <v>144.76666666666665</v>
      </c>
      <c r="K60" s="277">
        <v>139.5</v>
      </c>
      <c r="L60" s="277">
        <v>135</v>
      </c>
      <c r="M60" s="277">
        <v>36.59028</v>
      </c>
    </row>
    <row r="61" spans="1:13">
      <c r="A61" s="301">
        <v>52</v>
      </c>
      <c r="B61" s="277" t="s">
        <v>84</v>
      </c>
      <c r="C61" s="277">
        <v>130.4</v>
      </c>
      <c r="D61" s="279">
        <v>131.60000000000002</v>
      </c>
      <c r="E61" s="279">
        <v>127.90000000000003</v>
      </c>
      <c r="F61" s="279">
        <v>125.4</v>
      </c>
      <c r="G61" s="279">
        <v>121.70000000000002</v>
      </c>
      <c r="H61" s="279">
        <v>134.10000000000005</v>
      </c>
      <c r="I61" s="279">
        <v>137.80000000000004</v>
      </c>
      <c r="J61" s="279">
        <v>140.30000000000007</v>
      </c>
      <c r="K61" s="277">
        <v>135.30000000000001</v>
      </c>
      <c r="L61" s="277">
        <v>129.1</v>
      </c>
      <c r="M61" s="277">
        <v>193.48275000000001</v>
      </c>
    </row>
    <row r="62" spans="1:13">
      <c r="A62" s="301">
        <v>53</v>
      </c>
      <c r="B62" s="277" t="s">
        <v>85</v>
      </c>
      <c r="C62" s="277">
        <v>1381.25</v>
      </c>
      <c r="D62" s="279">
        <v>1384.4166666666667</v>
      </c>
      <c r="E62" s="279">
        <v>1368.8333333333335</v>
      </c>
      <c r="F62" s="279">
        <v>1356.4166666666667</v>
      </c>
      <c r="G62" s="279">
        <v>1340.8333333333335</v>
      </c>
      <c r="H62" s="279">
        <v>1396.8333333333335</v>
      </c>
      <c r="I62" s="279">
        <v>1412.416666666667</v>
      </c>
      <c r="J62" s="279">
        <v>1424.8333333333335</v>
      </c>
      <c r="K62" s="277">
        <v>1400</v>
      </c>
      <c r="L62" s="277">
        <v>1372</v>
      </c>
      <c r="M62" s="277">
        <v>6.0678799999999997</v>
      </c>
    </row>
    <row r="63" spans="1:13">
      <c r="A63" s="301">
        <v>54</v>
      </c>
      <c r="B63" s="277" t="s">
        <v>86</v>
      </c>
      <c r="C63" s="277">
        <v>428.1</v>
      </c>
      <c r="D63" s="279">
        <v>432.06666666666666</v>
      </c>
      <c r="E63" s="279">
        <v>421.13333333333333</v>
      </c>
      <c r="F63" s="279">
        <v>414.16666666666669</v>
      </c>
      <c r="G63" s="279">
        <v>403.23333333333335</v>
      </c>
      <c r="H63" s="279">
        <v>439.0333333333333</v>
      </c>
      <c r="I63" s="279">
        <v>449.96666666666658</v>
      </c>
      <c r="J63" s="279">
        <v>456.93333333333328</v>
      </c>
      <c r="K63" s="277">
        <v>443</v>
      </c>
      <c r="L63" s="277">
        <v>425.1</v>
      </c>
      <c r="M63" s="277">
        <v>15.90316</v>
      </c>
    </row>
    <row r="64" spans="1:13">
      <c r="A64" s="301">
        <v>55</v>
      </c>
      <c r="B64" s="277" t="s">
        <v>236</v>
      </c>
      <c r="C64" s="277">
        <v>756.8</v>
      </c>
      <c r="D64" s="279">
        <v>754.88333333333333</v>
      </c>
      <c r="E64" s="279">
        <v>747.91666666666663</v>
      </c>
      <c r="F64" s="279">
        <v>739.0333333333333</v>
      </c>
      <c r="G64" s="279">
        <v>732.06666666666661</v>
      </c>
      <c r="H64" s="279">
        <v>763.76666666666665</v>
      </c>
      <c r="I64" s="279">
        <v>770.73333333333335</v>
      </c>
      <c r="J64" s="279">
        <v>779.61666666666667</v>
      </c>
      <c r="K64" s="277">
        <v>761.85</v>
      </c>
      <c r="L64" s="277">
        <v>746</v>
      </c>
      <c r="M64" s="277">
        <v>2.3365399999999998</v>
      </c>
    </row>
    <row r="65" spans="1:13">
      <c r="A65" s="301">
        <v>56</v>
      </c>
      <c r="B65" s="277" t="s">
        <v>237</v>
      </c>
      <c r="C65" s="277">
        <v>247</v>
      </c>
      <c r="D65" s="279">
        <v>244.75</v>
      </c>
      <c r="E65" s="279">
        <v>239.3</v>
      </c>
      <c r="F65" s="279">
        <v>231.60000000000002</v>
      </c>
      <c r="G65" s="279">
        <v>226.15000000000003</v>
      </c>
      <c r="H65" s="279">
        <v>252.45</v>
      </c>
      <c r="I65" s="279">
        <v>257.89999999999998</v>
      </c>
      <c r="J65" s="279">
        <v>265.59999999999997</v>
      </c>
      <c r="K65" s="277">
        <v>250.2</v>
      </c>
      <c r="L65" s="277">
        <v>237.05</v>
      </c>
      <c r="M65" s="277">
        <v>10.281510000000001</v>
      </c>
    </row>
    <row r="66" spans="1:13">
      <c r="A66" s="301">
        <v>57</v>
      </c>
      <c r="B66" s="277" t="s">
        <v>87</v>
      </c>
      <c r="C66" s="277">
        <v>400.4</v>
      </c>
      <c r="D66" s="279">
        <v>405.13333333333327</v>
      </c>
      <c r="E66" s="279">
        <v>394.56666666666655</v>
      </c>
      <c r="F66" s="279">
        <v>388.73333333333329</v>
      </c>
      <c r="G66" s="279">
        <v>378.16666666666657</v>
      </c>
      <c r="H66" s="279">
        <v>410.96666666666653</v>
      </c>
      <c r="I66" s="279">
        <v>421.53333333333325</v>
      </c>
      <c r="J66" s="279">
        <v>427.3666666666665</v>
      </c>
      <c r="K66" s="277">
        <v>415.7</v>
      </c>
      <c r="L66" s="277">
        <v>399.3</v>
      </c>
      <c r="M66" s="277">
        <v>16.07996</v>
      </c>
    </row>
    <row r="67" spans="1:13">
      <c r="A67" s="301">
        <v>58</v>
      </c>
      <c r="B67" s="277" t="s">
        <v>93</v>
      </c>
      <c r="C67" s="277">
        <v>146</v>
      </c>
      <c r="D67" s="279">
        <v>147.20000000000002</v>
      </c>
      <c r="E67" s="279">
        <v>143.40000000000003</v>
      </c>
      <c r="F67" s="279">
        <v>140.80000000000001</v>
      </c>
      <c r="G67" s="279">
        <v>137.00000000000003</v>
      </c>
      <c r="H67" s="279">
        <v>149.80000000000004</v>
      </c>
      <c r="I67" s="279">
        <v>153.60000000000005</v>
      </c>
      <c r="J67" s="279">
        <v>156.20000000000005</v>
      </c>
      <c r="K67" s="277">
        <v>151</v>
      </c>
      <c r="L67" s="277">
        <v>144.6</v>
      </c>
      <c r="M67" s="277">
        <v>199.57900000000001</v>
      </c>
    </row>
    <row r="68" spans="1:13">
      <c r="A68" s="301">
        <v>59</v>
      </c>
      <c r="B68" s="277" t="s">
        <v>88</v>
      </c>
      <c r="C68" s="277">
        <v>473.05</v>
      </c>
      <c r="D68" s="279">
        <v>472.01666666666665</v>
      </c>
      <c r="E68" s="279">
        <v>467.0333333333333</v>
      </c>
      <c r="F68" s="279">
        <v>461.01666666666665</v>
      </c>
      <c r="G68" s="279">
        <v>456.0333333333333</v>
      </c>
      <c r="H68" s="279">
        <v>478.0333333333333</v>
      </c>
      <c r="I68" s="279">
        <v>483.01666666666665</v>
      </c>
      <c r="J68" s="279">
        <v>489.0333333333333</v>
      </c>
      <c r="K68" s="277">
        <v>477</v>
      </c>
      <c r="L68" s="277">
        <v>466</v>
      </c>
      <c r="M68" s="277">
        <v>19.442329999999998</v>
      </c>
    </row>
    <row r="69" spans="1:13">
      <c r="A69" s="301">
        <v>60</v>
      </c>
      <c r="B69" s="277" t="s">
        <v>238</v>
      </c>
      <c r="C69" s="277">
        <v>698.7</v>
      </c>
      <c r="D69" s="279">
        <v>701.56666666666661</v>
      </c>
      <c r="E69" s="279">
        <v>693.13333333333321</v>
      </c>
      <c r="F69" s="279">
        <v>687.56666666666661</v>
      </c>
      <c r="G69" s="279">
        <v>679.13333333333321</v>
      </c>
      <c r="H69" s="279">
        <v>707.13333333333321</v>
      </c>
      <c r="I69" s="279">
        <v>715.56666666666661</v>
      </c>
      <c r="J69" s="279">
        <v>721.13333333333321</v>
      </c>
      <c r="K69" s="277">
        <v>710</v>
      </c>
      <c r="L69" s="277">
        <v>696</v>
      </c>
      <c r="M69" s="277">
        <v>0.86970999999999998</v>
      </c>
    </row>
    <row r="70" spans="1:13">
      <c r="A70" s="301">
        <v>61</v>
      </c>
      <c r="B70" s="277" t="s">
        <v>91</v>
      </c>
      <c r="C70" s="277">
        <v>2176.35</v>
      </c>
      <c r="D70" s="279">
        <v>2174.4</v>
      </c>
      <c r="E70" s="279">
        <v>2154.9500000000003</v>
      </c>
      <c r="F70" s="279">
        <v>2133.5500000000002</v>
      </c>
      <c r="G70" s="279">
        <v>2114.1000000000004</v>
      </c>
      <c r="H70" s="279">
        <v>2195.8000000000002</v>
      </c>
      <c r="I70" s="279">
        <v>2215.25</v>
      </c>
      <c r="J70" s="279">
        <v>2236.65</v>
      </c>
      <c r="K70" s="277">
        <v>2193.85</v>
      </c>
      <c r="L70" s="277">
        <v>2153</v>
      </c>
      <c r="M70" s="277">
        <v>8.1936300000000006</v>
      </c>
    </row>
    <row r="71" spans="1:13">
      <c r="A71" s="301">
        <v>62</v>
      </c>
      <c r="B71" s="277" t="s">
        <v>94</v>
      </c>
      <c r="C71" s="277">
        <v>3896.6</v>
      </c>
      <c r="D71" s="279">
        <v>3889.2166666666672</v>
      </c>
      <c r="E71" s="279">
        <v>3861.4333333333343</v>
      </c>
      <c r="F71" s="279">
        <v>3826.2666666666673</v>
      </c>
      <c r="G71" s="279">
        <v>3798.4833333333345</v>
      </c>
      <c r="H71" s="279">
        <v>3924.3833333333341</v>
      </c>
      <c r="I71" s="279">
        <v>3952.166666666667</v>
      </c>
      <c r="J71" s="279">
        <v>3987.3333333333339</v>
      </c>
      <c r="K71" s="277">
        <v>3917</v>
      </c>
      <c r="L71" s="277">
        <v>3854.05</v>
      </c>
      <c r="M71" s="277">
        <v>4.9124299999999996</v>
      </c>
    </row>
    <row r="72" spans="1:13">
      <c r="A72" s="301">
        <v>63</v>
      </c>
      <c r="B72" s="277" t="s">
        <v>239</v>
      </c>
      <c r="C72" s="277">
        <v>55.25</v>
      </c>
      <c r="D72" s="279">
        <v>56.25</v>
      </c>
      <c r="E72" s="279">
        <v>53.8</v>
      </c>
      <c r="F72" s="279">
        <v>52.349999999999994</v>
      </c>
      <c r="G72" s="279">
        <v>49.899999999999991</v>
      </c>
      <c r="H72" s="279">
        <v>57.7</v>
      </c>
      <c r="I72" s="279">
        <v>60.150000000000006</v>
      </c>
      <c r="J72" s="279">
        <v>61.600000000000009</v>
      </c>
      <c r="K72" s="277">
        <v>58.7</v>
      </c>
      <c r="L72" s="277">
        <v>54.8</v>
      </c>
      <c r="M72" s="277">
        <v>17.97579</v>
      </c>
    </row>
    <row r="73" spans="1:13">
      <c r="A73" s="301">
        <v>64</v>
      </c>
      <c r="B73" s="277" t="s">
        <v>95</v>
      </c>
      <c r="C73" s="277">
        <v>19483.25</v>
      </c>
      <c r="D73" s="279">
        <v>19477.3</v>
      </c>
      <c r="E73" s="279">
        <v>19304.599999999999</v>
      </c>
      <c r="F73" s="279">
        <v>19125.95</v>
      </c>
      <c r="G73" s="279">
        <v>18953.25</v>
      </c>
      <c r="H73" s="279">
        <v>19655.949999999997</v>
      </c>
      <c r="I73" s="279">
        <v>19828.650000000001</v>
      </c>
      <c r="J73" s="279">
        <v>20007.299999999996</v>
      </c>
      <c r="K73" s="277">
        <v>19650</v>
      </c>
      <c r="L73" s="277">
        <v>19298.650000000001</v>
      </c>
      <c r="M73" s="277">
        <v>2.7420100000000001</v>
      </c>
    </row>
    <row r="74" spans="1:13">
      <c r="A74" s="301">
        <v>65</v>
      </c>
      <c r="B74" s="277" t="s">
        <v>240</v>
      </c>
      <c r="C74" s="277">
        <v>236.55</v>
      </c>
      <c r="D74" s="279">
        <v>236.51666666666665</v>
      </c>
      <c r="E74" s="279">
        <v>233.0333333333333</v>
      </c>
      <c r="F74" s="279">
        <v>229.51666666666665</v>
      </c>
      <c r="G74" s="279">
        <v>226.0333333333333</v>
      </c>
      <c r="H74" s="279">
        <v>240.0333333333333</v>
      </c>
      <c r="I74" s="279">
        <v>243.51666666666665</v>
      </c>
      <c r="J74" s="279">
        <v>247.0333333333333</v>
      </c>
      <c r="K74" s="277">
        <v>240</v>
      </c>
      <c r="L74" s="277">
        <v>233</v>
      </c>
      <c r="M74" s="277">
        <v>23.099589999999999</v>
      </c>
    </row>
    <row r="75" spans="1:13">
      <c r="A75" s="301">
        <v>66</v>
      </c>
      <c r="B75" s="277" t="s">
        <v>241</v>
      </c>
      <c r="C75" s="277">
        <v>897</v>
      </c>
      <c r="D75" s="279">
        <v>900.86666666666667</v>
      </c>
      <c r="E75" s="279">
        <v>878.13333333333333</v>
      </c>
      <c r="F75" s="279">
        <v>859.26666666666665</v>
      </c>
      <c r="G75" s="279">
        <v>836.5333333333333</v>
      </c>
      <c r="H75" s="279">
        <v>919.73333333333335</v>
      </c>
      <c r="I75" s="279">
        <v>942.4666666666667</v>
      </c>
      <c r="J75" s="279">
        <v>961.33333333333337</v>
      </c>
      <c r="K75" s="277">
        <v>923.6</v>
      </c>
      <c r="L75" s="277">
        <v>882</v>
      </c>
      <c r="M75" s="277">
        <v>0.39079000000000003</v>
      </c>
    </row>
    <row r="76" spans="1:13">
      <c r="A76" s="301">
        <v>67</v>
      </c>
      <c r="B76" s="277" t="s">
        <v>242</v>
      </c>
      <c r="C76" s="277">
        <v>72.349999999999994</v>
      </c>
      <c r="D76" s="279">
        <v>72.583333333333329</v>
      </c>
      <c r="E76" s="279">
        <v>71.766666666666652</v>
      </c>
      <c r="F76" s="279">
        <v>71.183333333333323</v>
      </c>
      <c r="G76" s="279">
        <v>70.366666666666646</v>
      </c>
      <c r="H76" s="279">
        <v>73.166666666666657</v>
      </c>
      <c r="I76" s="279">
        <v>73.983333333333348</v>
      </c>
      <c r="J76" s="279">
        <v>74.566666666666663</v>
      </c>
      <c r="K76" s="277">
        <v>73.400000000000006</v>
      </c>
      <c r="L76" s="277">
        <v>72</v>
      </c>
      <c r="M76" s="277">
        <v>18.312619999999999</v>
      </c>
    </row>
    <row r="77" spans="1:13">
      <c r="A77" s="301">
        <v>68</v>
      </c>
      <c r="B77" s="277" t="s">
        <v>97</v>
      </c>
      <c r="C77" s="277">
        <v>1129.5</v>
      </c>
      <c r="D77" s="279">
        <v>1117.4166666666667</v>
      </c>
      <c r="E77" s="279">
        <v>1100.1833333333334</v>
      </c>
      <c r="F77" s="279">
        <v>1070.8666666666666</v>
      </c>
      <c r="G77" s="279">
        <v>1053.6333333333332</v>
      </c>
      <c r="H77" s="279">
        <v>1146.7333333333336</v>
      </c>
      <c r="I77" s="279">
        <v>1163.9666666666667</v>
      </c>
      <c r="J77" s="279">
        <v>1193.2833333333338</v>
      </c>
      <c r="K77" s="277">
        <v>1134.6500000000001</v>
      </c>
      <c r="L77" s="277">
        <v>1088.0999999999999</v>
      </c>
      <c r="M77" s="277">
        <v>36.14508</v>
      </c>
    </row>
    <row r="78" spans="1:13">
      <c r="A78" s="301">
        <v>69</v>
      </c>
      <c r="B78" s="277" t="s">
        <v>98</v>
      </c>
      <c r="C78" s="277">
        <v>156.5</v>
      </c>
      <c r="D78" s="279">
        <v>156.5</v>
      </c>
      <c r="E78" s="279">
        <v>155</v>
      </c>
      <c r="F78" s="279">
        <v>153.5</v>
      </c>
      <c r="G78" s="279">
        <v>152</v>
      </c>
      <c r="H78" s="279">
        <v>158</v>
      </c>
      <c r="I78" s="279">
        <v>159.5</v>
      </c>
      <c r="J78" s="279">
        <v>161</v>
      </c>
      <c r="K78" s="277">
        <v>158</v>
      </c>
      <c r="L78" s="277">
        <v>155</v>
      </c>
      <c r="M78" s="277">
        <v>16.654869999999999</v>
      </c>
    </row>
    <row r="79" spans="1:13">
      <c r="A79" s="301">
        <v>70</v>
      </c>
      <c r="B79" s="277" t="s">
        <v>99</v>
      </c>
      <c r="C79" s="277">
        <v>55.2</v>
      </c>
      <c r="D79" s="279">
        <v>55.1</v>
      </c>
      <c r="E79" s="279">
        <v>54.6</v>
      </c>
      <c r="F79" s="279">
        <v>54</v>
      </c>
      <c r="G79" s="279">
        <v>53.5</v>
      </c>
      <c r="H79" s="279">
        <v>55.7</v>
      </c>
      <c r="I79" s="279">
        <v>56.2</v>
      </c>
      <c r="J79" s="279">
        <v>56.800000000000004</v>
      </c>
      <c r="K79" s="277">
        <v>55.6</v>
      </c>
      <c r="L79" s="277">
        <v>54.5</v>
      </c>
      <c r="M79" s="277">
        <v>218.91258999999999</v>
      </c>
    </row>
    <row r="80" spans="1:13">
      <c r="A80" s="301">
        <v>71</v>
      </c>
      <c r="B80" s="277" t="s">
        <v>370</v>
      </c>
      <c r="C80" s="277">
        <v>122.75</v>
      </c>
      <c r="D80" s="279">
        <v>123.08333333333333</v>
      </c>
      <c r="E80" s="279">
        <v>122.26666666666665</v>
      </c>
      <c r="F80" s="279">
        <v>121.78333333333332</v>
      </c>
      <c r="G80" s="279">
        <v>120.96666666666664</v>
      </c>
      <c r="H80" s="279">
        <v>123.56666666666666</v>
      </c>
      <c r="I80" s="279">
        <v>124.38333333333335</v>
      </c>
      <c r="J80" s="279">
        <v>124.86666666666667</v>
      </c>
      <c r="K80" s="277">
        <v>123.9</v>
      </c>
      <c r="L80" s="277">
        <v>122.6</v>
      </c>
      <c r="M80" s="277">
        <v>10.98799</v>
      </c>
    </row>
    <row r="81" spans="1:13">
      <c r="A81" s="301">
        <v>72</v>
      </c>
      <c r="B81" s="277" t="s">
        <v>243</v>
      </c>
      <c r="C81" s="277">
        <v>11.75</v>
      </c>
      <c r="D81" s="279">
        <v>11.833333333333334</v>
      </c>
      <c r="E81" s="279">
        <v>11.666666666666668</v>
      </c>
      <c r="F81" s="279">
        <v>11.583333333333334</v>
      </c>
      <c r="G81" s="279">
        <v>11.416666666666668</v>
      </c>
      <c r="H81" s="279">
        <v>11.916666666666668</v>
      </c>
      <c r="I81" s="279">
        <v>12.083333333333336</v>
      </c>
      <c r="J81" s="279">
        <v>12.166666666666668</v>
      </c>
      <c r="K81" s="277">
        <v>12</v>
      </c>
      <c r="L81" s="277">
        <v>11.75</v>
      </c>
      <c r="M81" s="277">
        <v>155.32407000000001</v>
      </c>
    </row>
    <row r="82" spans="1:13">
      <c r="A82" s="301">
        <v>73</v>
      </c>
      <c r="B82" s="277" t="s">
        <v>244</v>
      </c>
      <c r="C82" s="277">
        <v>111.35</v>
      </c>
      <c r="D82" s="279">
        <v>112.56666666666666</v>
      </c>
      <c r="E82" s="279">
        <v>110.13333333333333</v>
      </c>
      <c r="F82" s="279">
        <v>108.91666666666666</v>
      </c>
      <c r="G82" s="279">
        <v>106.48333333333332</v>
      </c>
      <c r="H82" s="279">
        <v>113.78333333333333</v>
      </c>
      <c r="I82" s="279">
        <v>116.21666666666667</v>
      </c>
      <c r="J82" s="279">
        <v>117.43333333333334</v>
      </c>
      <c r="K82" s="277">
        <v>115</v>
      </c>
      <c r="L82" s="277">
        <v>111.35</v>
      </c>
      <c r="M82" s="277">
        <v>16.65259</v>
      </c>
    </row>
    <row r="83" spans="1:13">
      <c r="A83" s="301">
        <v>74</v>
      </c>
      <c r="B83" s="277" t="s">
        <v>100</v>
      </c>
      <c r="C83" s="277">
        <v>105.55</v>
      </c>
      <c r="D83" s="279">
        <v>105.36666666666667</v>
      </c>
      <c r="E83" s="279">
        <v>103.23333333333335</v>
      </c>
      <c r="F83" s="279">
        <v>100.91666666666667</v>
      </c>
      <c r="G83" s="279">
        <v>98.783333333333346</v>
      </c>
      <c r="H83" s="279">
        <v>107.68333333333335</v>
      </c>
      <c r="I83" s="279">
        <v>109.81666666666668</v>
      </c>
      <c r="J83" s="279">
        <v>112.13333333333335</v>
      </c>
      <c r="K83" s="277">
        <v>107.5</v>
      </c>
      <c r="L83" s="277">
        <v>103.05</v>
      </c>
      <c r="M83" s="277">
        <v>295.16897</v>
      </c>
    </row>
    <row r="84" spans="1:13">
      <c r="A84" s="301">
        <v>75</v>
      </c>
      <c r="B84" s="277" t="s">
        <v>103</v>
      </c>
      <c r="C84" s="277">
        <v>20.65</v>
      </c>
      <c r="D84" s="279">
        <v>20.799999999999997</v>
      </c>
      <c r="E84" s="279">
        <v>20.399999999999995</v>
      </c>
      <c r="F84" s="279">
        <v>20.149999999999999</v>
      </c>
      <c r="G84" s="279">
        <v>19.749999999999996</v>
      </c>
      <c r="H84" s="279">
        <v>21.049999999999994</v>
      </c>
      <c r="I84" s="279">
        <v>21.45</v>
      </c>
      <c r="J84" s="279">
        <v>21.699999999999992</v>
      </c>
      <c r="K84" s="277">
        <v>21.2</v>
      </c>
      <c r="L84" s="277">
        <v>20.55</v>
      </c>
      <c r="M84" s="277">
        <v>66.628159999999994</v>
      </c>
    </row>
    <row r="85" spans="1:13">
      <c r="A85" s="301">
        <v>76</v>
      </c>
      <c r="B85" s="277" t="s">
        <v>245</v>
      </c>
      <c r="C85" s="277">
        <v>159.30000000000001</v>
      </c>
      <c r="D85" s="279">
        <v>159.51666666666668</v>
      </c>
      <c r="E85" s="279">
        <v>155.78333333333336</v>
      </c>
      <c r="F85" s="279">
        <v>152.26666666666668</v>
      </c>
      <c r="G85" s="279">
        <v>148.53333333333336</v>
      </c>
      <c r="H85" s="279">
        <v>163.03333333333336</v>
      </c>
      <c r="I85" s="279">
        <v>166.76666666666665</v>
      </c>
      <c r="J85" s="279">
        <v>170.28333333333336</v>
      </c>
      <c r="K85" s="277">
        <v>163.25</v>
      </c>
      <c r="L85" s="277">
        <v>156</v>
      </c>
      <c r="M85" s="277">
        <v>12.88686</v>
      </c>
    </row>
    <row r="86" spans="1:13">
      <c r="A86" s="301">
        <v>77</v>
      </c>
      <c r="B86" s="277" t="s">
        <v>101</v>
      </c>
      <c r="C86" s="277">
        <v>431.95</v>
      </c>
      <c r="D86" s="279">
        <v>428.95</v>
      </c>
      <c r="E86" s="279">
        <v>423.45</v>
      </c>
      <c r="F86" s="279">
        <v>414.95</v>
      </c>
      <c r="G86" s="279">
        <v>409.45</v>
      </c>
      <c r="H86" s="279">
        <v>437.45</v>
      </c>
      <c r="I86" s="279">
        <v>442.95</v>
      </c>
      <c r="J86" s="279">
        <v>451.45</v>
      </c>
      <c r="K86" s="277">
        <v>434.45</v>
      </c>
      <c r="L86" s="277">
        <v>420.45</v>
      </c>
      <c r="M86" s="277">
        <v>50.934539999999998</v>
      </c>
    </row>
    <row r="87" spans="1:13">
      <c r="A87" s="301">
        <v>78</v>
      </c>
      <c r="B87" s="277" t="s">
        <v>246</v>
      </c>
      <c r="C87" s="277">
        <v>464</v>
      </c>
      <c r="D87" s="279">
        <v>466.68333333333334</v>
      </c>
      <c r="E87" s="279">
        <v>455.7166666666667</v>
      </c>
      <c r="F87" s="279">
        <v>447.43333333333334</v>
      </c>
      <c r="G87" s="279">
        <v>436.4666666666667</v>
      </c>
      <c r="H87" s="279">
        <v>474.9666666666667</v>
      </c>
      <c r="I87" s="279">
        <v>485.93333333333328</v>
      </c>
      <c r="J87" s="279">
        <v>494.2166666666667</v>
      </c>
      <c r="K87" s="277">
        <v>477.65</v>
      </c>
      <c r="L87" s="277">
        <v>458.4</v>
      </c>
      <c r="M87" s="277">
        <v>2.8480699999999999</v>
      </c>
    </row>
    <row r="88" spans="1:13">
      <c r="A88" s="301">
        <v>79</v>
      </c>
      <c r="B88" s="277" t="s">
        <v>104</v>
      </c>
      <c r="C88" s="277">
        <v>693.5</v>
      </c>
      <c r="D88" s="279">
        <v>692.73333333333323</v>
      </c>
      <c r="E88" s="279">
        <v>686.46666666666647</v>
      </c>
      <c r="F88" s="279">
        <v>679.43333333333328</v>
      </c>
      <c r="G88" s="279">
        <v>673.16666666666652</v>
      </c>
      <c r="H88" s="279">
        <v>699.76666666666642</v>
      </c>
      <c r="I88" s="279">
        <v>706.03333333333308</v>
      </c>
      <c r="J88" s="279">
        <v>713.06666666666638</v>
      </c>
      <c r="K88" s="277">
        <v>699</v>
      </c>
      <c r="L88" s="277">
        <v>685.7</v>
      </c>
      <c r="M88" s="277">
        <v>11.13721</v>
      </c>
    </row>
    <row r="89" spans="1:13">
      <c r="A89" s="301">
        <v>80</v>
      </c>
      <c r="B89" s="277" t="s">
        <v>247</v>
      </c>
      <c r="C89" s="277">
        <v>386</v>
      </c>
      <c r="D89" s="279">
        <v>389.58333333333331</v>
      </c>
      <c r="E89" s="279">
        <v>379.91666666666663</v>
      </c>
      <c r="F89" s="279">
        <v>373.83333333333331</v>
      </c>
      <c r="G89" s="279">
        <v>364.16666666666663</v>
      </c>
      <c r="H89" s="279">
        <v>395.66666666666663</v>
      </c>
      <c r="I89" s="279">
        <v>405.33333333333326</v>
      </c>
      <c r="J89" s="279">
        <v>411.41666666666663</v>
      </c>
      <c r="K89" s="277">
        <v>399.25</v>
      </c>
      <c r="L89" s="277">
        <v>383.5</v>
      </c>
      <c r="M89" s="277">
        <v>0.85504000000000002</v>
      </c>
    </row>
    <row r="90" spans="1:13">
      <c r="A90" s="301">
        <v>81</v>
      </c>
      <c r="B90" s="277" t="s">
        <v>248</v>
      </c>
      <c r="C90" s="277">
        <v>881.45</v>
      </c>
      <c r="D90" s="279">
        <v>880.80000000000007</v>
      </c>
      <c r="E90" s="279">
        <v>872.65000000000009</v>
      </c>
      <c r="F90" s="279">
        <v>863.85</v>
      </c>
      <c r="G90" s="279">
        <v>855.7</v>
      </c>
      <c r="H90" s="279">
        <v>889.60000000000014</v>
      </c>
      <c r="I90" s="279">
        <v>897.75</v>
      </c>
      <c r="J90" s="279">
        <v>906.55000000000018</v>
      </c>
      <c r="K90" s="277">
        <v>888.95</v>
      </c>
      <c r="L90" s="277">
        <v>872</v>
      </c>
      <c r="M90" s="277">
        <v>1.7092099999999999</v>
      </c>
    </row>
    <row r="91" spans="1:13">
      <c r="A91" s="301">
        <v>82</v>
      </c>
      <c r="B91" s="277" t="s">
        <v>249</v>
      </c>
      <c r="C91" s="277">
        <v>183.1</v>
      </c>
      <c r="D91" s="279">
        <v>184.29999999999998</v>
      </c>
      <c r="E91" s="279">
        <v>180.79999999999995</v>
      </c>
      <c r="F91" s="279">
        <v>178.49999999999997</v>
      </c>
      <c r="G91" s="279">
        <v>174.99999999999994</v>
      </c>
      <c r="H91" s="279">
        <v>186.59999999999997</v>
      </c>
      <c r="I91" s="279">
        <v>190.10000000000002</v>
      </c>
      <c r="J91" s="279">
        <v>192.39999999999998</v>
      </c>
      <c r="K91" s="277">
        <v>187.8</v>
      </c>
      <c r="L91" s="277">
        <v>182</v>
      </c>
      <c r="M91" s="277">
        <v>3.6501399999999999</v>
      </c>
    </row>
    <row r="92" spans="1:13">
      <c r="A92" s="301">
        <v>83</v>
      </c>
      <c r="B92" s="277" t="s">
        <v>105</v>
      </c>
      <c r="C92" s="277">
        <v>616.65</v>
      </c>
      <c r="D92" s="279">
        <v>616.45000000000005</v>
      </c>
      <c r="E92" s="279">
        <v>610.15000000000009</v>
      </c>
      <c r="F92" s="279">
        <v>603.65000000000009</v>
      </c>
      <c r="G92" s="279">
        <v>597.35000000000014</v>
      </c>
      <c r="H92" s="279">
        <v>622.95000000000005</v>
      </c>
      <c r="I92" s="279">
        <v>629.25</v>
      </c>
      <c r="J92" s="279">
        <v>635.75</v>
      </c>
      <c r="K92" s="277">
        <v>622.75</v>
      </c>
      <c r="L92" s="277">
        <v>609.95000000000005</v>
      </c>
      <c r="M92" s="277">
        <v>16.254110000000001</v>
      </c>
    </row>
    <row r="93" spans="1:13">
      <c r="A93" s="301">
        <v>84</v>
      </c>
      <c r="B93" s="277" t="s">
        <v>250</v>
      </c>
      <c r="C93" s="277">
        <v>207.85</v>
      </c>
      <c r="D93" s="279">
        <v>208.51666666666665</v>
      </c>
      <c r="E93" s="279">
        <v>202.58333333333331</v>
      </c>
      <c r="F93" s="279">
        <v>197.31666666666666</v>
      </c>
      <c r="G93" s="279">
        <v>191.38333333333333</v>
      </c>
      <c r="H93" s="279">
        <v>213.7833333333333</v>
      </c>
      <c r="I93" s="279">
        <v>219.71666666666664</v>
      </c>
      <c r="J93" s="279">
        <v>224.98333333333329</v>
      </c>
      <c r="K93" s="277">
        <v>214.45</v>
      </c>
      <c r="L93" s="277">
        <v>203.25</v>
      </c>
      <c r="M93" s="277">
        <v>11.66883</v>
      </c>
    </row>
    <row r="94" spans="1:13">
      <c r="A94" s="301">
        <v>85</v>
      </c>
      <c r="B94" s="277" t="s">
        <v>251</v>
      </c>
      <c r="C94" s="277">
        <v>809.2</v>
      </c>
      <c r="D94" s="279">
        <v>813.13333333333333</v>
      </c>
      <c r="E94" s="279">
        <v>799.06666666666661</v>
      </c>
      <c r="F94" s="279">
        <v>788.93333333333328</v>
      </c>
      <c r="G94" s="279">
        <v>774.86666666666656</v>
      </c>
      <c r="H94" s="279">
        <v>823.26666666666665</v>
      </c>
      <c r="I94" s="279">
        <v>837.33333333333348</v>
      </c>
      <c r="J94" s="279">
        <v>847.4666666666667</v>
      </c>
      <c r="K94" s="277">
        <v>827.2</v>
      </c>
      <c r="L94" s="277">
        <v>803</v>
      </c>
      <c r="M94" s="277">
        <v>1.75003</v>
      </c>
    </row>
    <row r="95" spans="1:13">
      <c r="A95" s="301">
        <v>86</v>
      </c>
      <c r="B95" s="277" t="s">
        <v>108</v>
      </c>
      <c r="C95" s="277">
        <v>588.25</v>
      </c>
      <c r="D95" s="279">
        <v>584.94999999999993</v>
      </c>
      <c r="E95" s="279">
        <v>578.29999999999984</v>
      </c>
      <c r="F95" s="279">
        <v>568.34999999999991</v>
      </c>
      <c r="G95" s="279">
        <v>561.69999999999982</v>
      </c>
      <c r="H95" s="279">
        <v>594.89999999999986</v>
      </c>
      <c r="I95" s="279">
        <v>601.54999999999995</v>
      </c>
      <c r="J95" s="279">
        <v>611.49999999999989</v>
      </c>
      <c r="K95" s="277">
        <v>591.6</v>
      </c>
      <c r="L95" s="277">
        <v>575</v>
      </c>
      <c r="M95" s="277">
        <v>48.079349999999998</v>
      </c>
    </row>
    <row r="96" spans="1:13">
      <c r="A96" s="301">
        <v>87</v>
      </c>
      <c r="B96" s="277" t="s">
        <v>252</v>
      </c>
      <c r="C96" s="277">
        <v>2488.75</v>
      </c>
      <c r="D96" s="279">
        <v>2505.8666666666668</v>
      </c>
      <c r="E96" s="279">
        <v>2459.9833333333336</v>
      </c>
      <c r="F96" s="279">
        <v>2431.2166666666667</v>
      </c>
      <c r="G96" s="279">
        <v>2385.3333333333335</v>
      </c>
      <c r="H96" s="279">
        <v>2534.6333333333337</v>
      </c>
      <c r="I96" s="279">
        <v>2580.5166666666669</v>
      </c>
      <c r="J96" s="279">
        <v>2609.2833333333338</v>
      </c>
      <c r="K96" s="277">
        <v>2551.75</v>
      </c>
      <c r="L96" s="277">
        <v>2477.1</v>
      </c>
      <c r="M96" s="277">
        <v>4.4326999999999996</v>
      </c>
    </row>
    <row r="97" spans="1:13">
      <c r="A97" s="301">
        <v>88</v>
      </c>
      <c r="B97" s="277" t="s">
        <v>110</v>
      </c>
      <c r="C97" s="277">
        <v>1124.95</v>
      </c>
      <c r="D97" s="279">
        <v>1120.6333333333334</v>
      </c>
      <c r="E97" s="279">
        <v>1111.5666666666668</v>
      </c>
      <c r="F97" s="279">
        <v>1098.1833333333334</v>
      </c>
      <c r="G97" s="279">
        <v>1089.1166666666668</v>
      </c>
      <c r="H97" s="279">
        <v>1134.0166666666669</v>
      </c>
      <c r="I97" s="279">
        <v>1143.0833333333335</v>
      </c>
      <c r="J97" s="279">
        <v>1156.4666666666669</v>
      </c>
      <c r="K97" s="277">
        <v>1129.7</v>
      </c>
      <c r="L97" s="277">
        <v>1107.25</v>
      </c>
      <c r="M97" s="277">
        <v>100.57717</v>
      </c>
    </row>
    <row r="98" spans="1:13">
      <c r="A98" s="301">
        <v>89</v>
      </c>
      <c r="B98" s="277" t="s">
        <v>253</v>
      </c>
      <c r="C98" s="277">
        <v>585.20000000000005</v>
      </c>
      <c r="D98" s="279">
        <v>586.01666666666665</v>
      </c>
      <c r="E98" s="279">
        <v>582.13333333333333</v>
      </c>
      <c r="F98" s="279">
        <v>579.06666666666672</v>
      </c>
      <c r="G98" s="279">
        <v>575.18333333333339</v>
      </c>
      <c r="H98" s="279">
        <v>589.08333333333326</v>
      </c>
      <c r="I98" s="279">
        <v>592.96666666666647</v>
      </c>
      <c r="J98" s="279">
        <v>596.03333333333319</v>
      </c>
      <c r="K98" s="277">
        <v>589.9</v>
      </c>
      <c r="L98" s="277">
        <v>582.95000000000005</v>
      </c>
      <c r="M98" s="277">
        <v>24.41545</v>
      </c>
    </row>
    <row r="99" spans="1:13">
      <c r="A99" s="301">
        <v>90</v>
      </c>
      <c r="B99" s="277" t="s">
        <v>106</v>
      </c>
      <c r="C99" s="277">
        <v>587.45000000000005</v>
      </c>
      <c r="D99" s="279">
        <v>584.08333333333337</v>
      </c>
      <c r="E99" s="279">
        <v>578.4666666666667</v>
      </c>
      <c r="F99" s="279">
        <v>569.48333333333335</v>
      </c>
      <c r="G99" s="279">
        <v>563.86666666666667</v>
      </c>
      <c r="H99" s="279">
        <v>593.06666666666672</v>
      </c>
      <c r="I99" s="279">
        <v>598.68333333333328</v>
      </c>
      <c r="J99" s="279">
        <v>607.66666666666674</v>
      </c>
      <c r="K99" s="277">
        <v>589.70000000000005</v>
      </c>
      <c r="L99" s="277">
        <v>575.1</v>
      </c>
      <c r="M99" s="277">
        <v>17.598469999999999</v>
      </c>
    </row>
    <row r="100" spans="1:13">
      <c r="A100" s="301">
        <v>91</v>
      </c>
      <c r="B100" s="277" t="s">
        <v>111</v>
      </c>
      <c r="C100" s="277">
        <v>2691.45</v>
      </c>
      <c r="D100" s="279">
        <v>2695.2333333333331</v>
      </c>
      <c r="E100" s="279">
        <v>2662.7666666666664</v>
      </c>
      <c r="F100" s="279">
        <v>2634.0833333333335</v>
      </c>
      <c r="G100" s="279">
        <v>2601.6166666666668</v>
      </c>
      <c r="H100" s="279">
        <v>2723.9166666666661</v>
      </c>
      <c r="I100" s="279">
        <v>2756.3833333333323</v>
      </c>
      <c r="J100" s="279">
        <v>2785.0666666666657</v>
      </c>
      <c r="K100" s="277">
        <v>2727.7</v>
      </c>
      <c r="L100" s="277">
        <v>2666.55</v>
      </c>
      <c r="M100" s="277">
        <v>13.83578</v>
      </c>
    </row>
    <row r="101" spans="1:13">
      <c r="A101" s="301">
        <v>92</v>
      </c>
      <c r="B101" s="277" t="s">
        <v>112</v>
      </c>
      <c r="C101" s="277">
        <v>342.5</v>
      </c>
      <c r="D101" s="279">
        <v>342.36666666666662</v>
      </c>
      <c r="E101" s="279">
        <v>340.13333333333321</v>
      </c>
      <c r="F101" s="279">
        <v>337.76666666666659</v>
      </c>
      <c r="G101" s="279">
        <v>335.53333333333319</v>
      </c>
      <c r="H101" s="279">
        <v>344.73333333333323</v>
      </c>
      <c r="I101" s="279">
        <v>346.9666666666667</v>
      </c>
      <c r="J101" s="279">
        <v>349.33333333333326</v>
      </c>
      <c r="K101" s="277">
        <v>344.6</v>
      </c>
      <c r="L101" s="277">
        <v>340</v>
      </c>
      <c r="M101" s="277">
        <v>2.54969</v>
      </c>
    </row>
    <row r="102" spans="1:13">
      <c r="A102" s="301">
        <v>93</v>
      </c>
      <c r="B102" s="277" t="s">
        <v>114</v>
      </c>
      <c r="C102" s="277">
        <v>164.8</v>
      </c>
      <c r="D102" s="279">
        <v>162.71666666666667</v>
      </c>
      <c r="E102" s="279">
        <v>158.98333333333335</v>
      </c>
      <c r="F102" s="279">
        <v>153.16666666666669</v>
      </c>
      <c r="G102" s="279">
        <v>149.43333333333337</v>
      </c>
      <c r="H102" s="279">
        <v>168.53333333333333</v>
      </c>
      <c r="I102" s="279">
        <v>172.26666666666662</v>
      </c>
      <c r="J102" s="279">
        <v>178.08333333333331</v>
      </c>
      <c r="K102" s="277">
        <v>166.45</v>
      </c>
      <c r="L102" s="277">
        <v>156.9</v>
      </c>
      <c r="M102" s="277">
        <v>451.80721</v>
      </c>
    </row>
    <row r="103" spans="1:13">
      <c r="A103" s="301">
        <v>94</v>
      </c>
      <c r="B103" s="277" t="s">
        <v>115</v>
      </c>
      <c r="C103" s="277">
        <v>205.35</v>
      </c>
      <c r="D103" s="279">
        <v>207.98333333333335</v>
      </c>
      <c r="E103" s="279">
        <v>202.16666666666669</v>
      </c>
      <c r="F103" s="279">
        <v>198.98333333333335</v>
      </c>
      <c r="G103" s="279">
        <v>193.16666666666669</v>
      </c>
      <c r="H103" s="279">
        <v>211.16666666666669</v>
      </c>
      <c r="I103" s="279">
        <v>216.98333333333335</v>
      </c>
      <c r="J103" s="279">
        <v>220.16666666666669</v>
      </c>
      <c r="K103" s="277">
        <v>213.8</v>
      </c>
      <c r="L103" s="277">
        <v>204.8</v>
      </c>
      <c r="M103" s="277">
        <v>79.219679999999997</v>
      </c>
    </row>
    <row r="104" spans="1:13">
      <c r="A104" s="301">
        <v>95</v>
      </c>
      <c r="B104" s="277" t="s">
        <v>116</v>
      </c>
      <c r="C104" s="277">
        <v>2175.85</v>
      </c>
      <c r="D104" s="279">
        <v>2188.9499999999998</v>
      </c>
      <c r="E104" s="279">
        <v>2157.9499999999998</v>
      </c>
      <c r="F104" s="279">
        <v>2140.0500000000002</v>
      </c>
      <c r="G104" s="279">
        <v>2109.0500000000002</v>
      </c>
      <c r="H104" s="279">
        <v>2206.8499999999995</v>
      </c>
      <c r="I104" s="279">
        <v>2237.8499999999995</v>
      </c>
      <c r="J104" s="279">
        <v>2255.7499999999991</v>
      </c>
      <c r="K104" s="277">
        <v>2219.9499999999998</v>
      </c>
      <c r="L104" s="277">
        <v>2171.0500000000002</v>
      </c>
      <c r="M104" s="277">
        <v>30.398209999999999</v>
      </c>
    </row>
    <row r="105" spans="1:13">
      <c r="A105" s="301">
        <v>96</v>
      </c>
      <c r="B105" s="277" t="s">
        <v>254</v>
      </c>
      <c r="C105" s="277">
        <v>192.7</v>
      </c>
      <c r="D105" s="279">
        <v>193.4</v>
      </c>
      <c r="E105" s="279">
        <v>191.3</v>
      </c>
      <c r="F105" s="279">
        <v>189.9</v>
      </c>
      <c r="G105" s="279">
        <v>187.8</v>
      </c>
      <c r="H105" s="279">
        <v>194.8</v>
      </c>
      <c r="I105" s="279">
        <v>196.89999999999998</v>
      </c>
      <c r="J105" s="279">
        <v>198.3</v>
      </c>
      <c r="K105" s="277">
        <v>195.5</v>
      </c>
      <c r="L105" s="277">
        <v>192</v>
      </c>
      <c r="M105" s="277">
        <v>12.374639999999999</v>
      </c>
    </row>
    <row r="106" spans="1:13">
      <c r="A106" s="301">
        <v>97</v>
      </c>
      <c r="B106" s="277" t="s">
        <v>255</v>
      </c>
      <c r="C106" s="277">
        <v>37.450000000000003</v>
      </c>
      <c r="D106" s="279">
        <v>37.699999999999996</v>
      </c>
      <c r="E106" s="279">
        <v>36.499999999999993</v>
      </c>
      <c r="F106" s="279">
        <v>35.549999999999997</v>
      </c>
      <c r="G106" s="279">
        <v>34.349999999999994</v>
      </c>
      <c r="H106" s="279">
        <v>38.649999999999991</v>
      </c>
      <c r="I106" s="279">
        <v>39.849999999999994</v>
      </c>
      <c r="J106" s="279">
        <v>40.79999999999999</v>
      </c>
      <c r="K106" s="277">
        <v>38.9</v>
      </c>
      <c r="L106" s="277">
        <v>36.75</v>
      </c>
      <c r="M106" s="277">
        <v>89.902410000000003</v>
      </c>
    </row>
    <row r="107" spans="1:13">
      <c r="A107" s="301">
        <v>98</v>
      </c>
      <c r="B107" s="277" t="s">
        <v>109</v>
      </c>
      <c r="C107" s="277">
        <v>1941.85</v>
      </c>
      <c r="D107" s="279">
        <v>1918.25</v>
      </c>
      <c r="E107" s="279">
        <v>1888.6</v>
      </c>
      <c r="F107" s="279">
        <v>1835.35</v>
      </c>
      <c r="G107" s="279">
        <v>1805.6999999999998</v>
      </c>
      <c r="H107" s="279">
        <v>1971.5</v>
      </c>
      <c r="I107" s="279">
        <v>2001.15</v>
      </c>
      <c r="J107" s="279">
        <v>2054.4</v>
      </c>
      <c r="K107" s="277">
        <v>1947.9</v>
      </c>
      <c r="L107" s="277">
        <v>1865</v>
      </c>
      <c r="M107" s="277">
        <v>67.033240000000006</v>
      </c>
    </row>
    <row r="108" spans="1:13">
      <c r="A108" s="301">
        <v>99</v>
      </c>
      <c r="B108" s="277" t="s">
        <v>118</v>
      </c>
      <c r="C108" s="277">
        <v>370.35</v>
      </c>
      <c r="D108" s="279">
        <v>370.55</v>
      </c>
      <c r="E108" s="279">
        <v>365.1</v>
      </c>
      <c r="F108" s="279">
        <v>359.85</v>
      </c>
      <c r="G108" s="279">
        <v>354.40000000000003</v>
      </c>
      <c r="H108" s="279">
        <v>375.8</v>
      </c>
      <c r="I108" s="279">
        <v>381.24999999999994</v>
      </c>
      <c r="J108" s="279">
        <v>386.5</v>
      </c>
      <c r="K108" s="277">
        <v>376</v>
      </c>
      <c r="L108" s="277">
        <v>365.3</v>
      </c>
      <c r="M108" s="277">
        <v>351.44717000000003</v>
      </c>
    </row>
    <row r="109" spans="1:13">
      <c r="A109" s="301">
        <v>100</v>
      </c>
      <c r="B109" s="277" t="s">
        <v>256</v>
      </c>
      <c r="C109" s="277">
        <v>1271.0999999999999</v>
      </c>
      <c r="D109" s="279">
        <v>1282.7</v>
      </c>
      <c r="E109" s="279">
        <v>1254.4000000000001</v>
      </c>
      <c r="F109" s="279">
        <v>1237.7</v>
      </c>
      <c r="G109" s="279">
        <v>1209.4000000000001</v>
      </c>
      <c r="H109" s="279">
        <v>1299.4000000000001</v>
      </c>
      <c r="I109" s="279">
        <v>1327.6999999999998</v>
      </c>
      <c r="J109" s="279">
        <v>1344.4</v>
      </c>
      <c r="K109" s="277">
        <v>1311</v>
      </c>
      <c r="L109" s="277">
        <v>1266</v>
      </c>
      <c r="M109" s="277">
        <v>5.6255199999999999</v>
      </c>
    </row>
    <row r="110" spans="1:13">
      <c r="A110" s="301">
        <v>101</v>
      </c>
      <c r="B110" s="277" t="s">
        <v>119</v>
      </c>
      <c r="C110" s="277">
        <v>433.25</v>
      </c>
      <c r="D110" s="279">
        <v>431.91666666666669</v>
      </c>
      <c r="E110" s="279">
        <v>428.33333333333337</v>
      </c>
      <c r="F110" s="279">
        <v>423.41666666666669</v>
      </c>
      <c r="G110" s="279">
        <v>419.83333333333337</v>
      </c>
      <c r="H110" s="279">
        <v>436.83333333333337</v>
      </c>
      <c r="I110" s="279">
        <v>440.41666666666674</v>
      </c>
      <c r="J110" s="279">
        <v>445.33333333333337</v>
      </c>
      <c r="K110" s="277">
        <v>435.5</v>
      </c>
      <c r="L110" s="277">
        <v>427</v>
      </c>
      <c r="M110" s="277">
        <v>10.68182</v>
      </c>
    </row>
    <row r="111" spans="1:13">
      <c r="A111" s="301">
        <v>102</v>
      </c>
      <c r="B111" s="277" t="s">
        <v>257</v>
      </c>
      <c r="C111" s="277">
        <v>46</v>
      </c>
      <c r="D111" s="279">
        <v>46</v>
      </c>
      <c r="E111" s="279">
        <v>46</v>
      </c>
      <c r="F111" s="279">
        <v>46</v>
      </c>
      <c r="G111" s="279">
        <v>46</v>
      </c>
      <c r="H111" s="279">
        <v>46</v>
      </c>
      <c r="I111" s="279">
        <v>46</v>
      </c>
      <c r="J111" s="279">
        <v>46</v>
      </c>
      <c r="K111" s="277">
        <v>46</v>
      </c>
      <c r="L111" s="277">
        <v>46</v>
      </c>
      <c r="M111" s="277">
        <v>3.3058200000000002</v>
      </c>
    </row>
    <row r="112" spans="1:13">
      <c r="A112" s="301">
        <v>103</v>
      </c>
      <c r="B112" s="277" t="s">
        <v>121</v>
      </c>
      <c r="C112" s="277">
        <v>28.05</v>
      </c>
      <c r="D112" s="279">
        <v>28.149999999999995</v>
      </c>
      <c r="E112" s="279">
        <v>27.79999999999999</v>
      </c>
      <c r="F112" s="279">
        <v>27.549999999999994</v>
      </c>
      <c r="G112" s="279">
        <v>27.199999999999989</v>
      </c>
      <c r="H112" s="279">
        <v>28.399999999999991</v>
      </c>
      <c r="I112" s="279">
        <v>28.749999999999993</v>
      </c>
      <c r="J112" s="279">
        <v>28.999999999999993</v>
      </c>
      <c r="K112" s="277">
        <v>28.5</v>
      </c>
      <c r="L112" s="277">
        <v>27.9</v>
      </c>
      <c r="M112" s="277">
        <v>239.85158000000001</v>
      </c>
    </row>
    <row r="113" spans="1:13">
      <c r="A113" s="301">
        <v>104</v>
      </c>
      <c r="B113" s="277" t="s">
        <v>128</v>
      </c>
      <c r="C113" s="277">
        <v>195.45</v>
      </c>
      <c r="D113" s="279">
        <v>195.53333333333333</v>
      </c>
      <c r="E113" s="279">
        <v>194.06666666666666</v>
      </c>
      <c r="F113" s="279">
        <v>192.68333333333334</v>
      </c>
      <c r="G113" s="279">
        <v>191.21666666666667</v>
      </c>
      <c r="H113" s="279">
        <v>196.91666666666666</v>
      </c>
      <c r="I113" s="279">
        <v>198.3833333333333</v>
      </c>
      <c r="J113" s="279">
        <v>199.76666666666665</v>
      </c>
      <c r="K113" s="277">
        <v>197</v>
      </c>
      <c r="L113" s="277">
        <v>194.15</v>
      </c>
      <c r="M113" s="277">
        <v>187.69881000000001</v>
      </c>
    </row>
    <row r="114" spans="1:13">
      <c r="A114" s="301">
        <v>105</v>
      </c>
      <c r="B114" s="277" t="s">
        <v>117</v>
      </c>
      <c r="C114" s="277">
        <v>229.25</v>
      </c>
      <c r="D114" s="279">
        <v>230.1</v>
      </c>
      <c r="E114" s="279">
        <v>227.2</v>
      </c>
      <c r="F114" s="279">
        <v>225.15</v>
      </c>
      <c r="G114" s="279">
        <v>222.25</v>
      </c>
      <c r="H114" s="279">
        <v>232.14999999999998</v>
      </c>
      <c r="I114" s="279">
        <v>235.05</v>
      </c>
      <c r="J114" s="279">
        <v>237.09999999999997</v>
      </c>
      <c r="K114" s="277">
        <v>233</v>
      </c>
      <c r="L114" s="277">
        <v>228.05</v>
      </c>
      <c r="M114" s="277">
        <v>103.94417</v>
      </c>
    </row>
    <row r="115" spans="1:13">
      <c r="A115" s="301">
        <v>106</v>
      </c>
      <c r="B115" s="277" t="s">
        <v>258</v>
      </c>
      <c r="C115" s="277">
        <v>131.35</v>
      </c>
      <c r="D115" s="279">
        <v>129.45000000000002</v>
      </c>
      <c r="E115" s="279">
        <v>127.50000000000003</v>
      </c>
      <c r="F115" s="279">
        <v>123.65</v>
      </c>
      <c r="G115" s="279">
        <v>121.70000000000002</v>
      </c>
      <c r="H115" s="279">
        <v>133.30000000000004</v>
      </c>
      <c r="I115" s="279">
        <v>135.25000000000003</v>
      </c>
      <c r="J115" s="279">
        <v>139.10000000000005</v>
      </c>
      <c r="K115" s="277">
        <v>131.4</v>
      </c>
      <c r="L115" s="277">
        <v>125.6</v>
      </c>
      <c r="M115" s="277">
        <v>30.509399999999999</v>
      </c>
    </row>
    <row r="116" spans="1:13">
      <c r="A116" s="301">
        <v>107</v>
      </c>
      <c r="B116" s="277" t="s">
        <v>259</v>
      </c>
      <c r="C116" s="277">
        <v>65.099999999999994</v>
      </c>
      <c r="D116" s="279">
        <v>65.616666666666674</v>
      </c>
      <c r="E116" s="279">
        <v>63.783333333333346</v>
      </c>
      <c r="F116" s="279">
        <v>62.466666666666669</v>
      </c>
      <c r="G116" s="279">
        <v>60.63333333333334</v>
      </c>
      <c r="H116" s="279">
        <v>66.933333333333351</v>
      </c>
      <c r="I116" s="279">
        <v>68.766666666666666</v>
      </c>
      <c r="J116" s="279">
        <v>70.083333333333357</v>
      </c>
      <c r="K116" s="277">
        <v>67.45</v>
      </c>
      <c r="L116" s="277">
        <v>64.3</v>
      </c>
      <c r="M116" s="277">
        <v>38.298369999999998</v>
      </c>
    </row>
    <row r="117" spans="1:13">
      <c r="A117" s="301">
        <v>108</v>
      </c>
      <c r="B117" s="277" t="s">
        <v>260</v>
      </c>
      <c r="C117" s="277">
        <v>81.8</v>
      </c>
      <c r="D117" s="279">
        <v>82.61666666666666</v>
      </c>
      <c r="E117" s="279">
        <v>80.683333333333323</v>
      </c>
      <c r="F117" s="279">
        <v>79.566666666666663</v>
      </c>
      <c r="G117" s="279">
        <v>77.633333333333326</v>
      </c>
      <c r="H117" s="279">
        <v>83.73333333333332</v>
      </c>
      <c r="I117" s="279">
        <v>85.666666666666657</v>
      </c>
      <c r="J117" s="279">
        <v>86.783333333333317</v>
      </c>
      <c r="K117" s="277">
        <v>84.55</v>
      </c>
      <c r="L117" s="277">
        <v>81.5</v>
      </c>
      <c r="M117" s="277">
        <v>14.03368</v>
      </c>
    </row>
    <row r="118" spans="1:13">
      <c r="A118" s="301">
        <v>109</v>
      </c>
      <c r="B118" s="277" t="s">
        <v>127</v>
      </c>
      <c r="C118" s="277">
        <v>86.5</v>
      </c>
      <c r="D118" s="279">
        <v>86.983333333333334</v>
      </c>
      <c r="E118" s="279">
        <v>85.516666666666666</v>
      </c>
      <c r="F118" s="279">
        <v>84.533333333333331</v>
      </c>
      <c r="G118" s="279">
        <v>83.066666666666663</v>
      </c>
      <c r="H118" s="279">
        <v>87.966666666666669</v>
      </c>
      <c r="I118" s="279">
        <v>89.433333333333337</v>
      </c>
      <c r="J118" s="279">
        <v>90.416666666666671</v>
      </c>
      <c r="K118" s="277">
        <v>88.45</v>
      </c>
      <c r="L118" s="277">
        <v>86</v>
      </c>
      <c r="M118" s="277">
        <v>153.05045999999999</v>
      </c>
    </row>
    <row r="119" spans="1:13">
      <c r="A119" s="301">
        <v>110</v>
      </c>
      <c r="B119" s="277" t="s">
        <v>122</v>
      </c>
      <c r="C119" s="277">
        <v>410.4</v>
      </c>
      <c r="D119" s="279">
        <v>411.14999999999992</v>
      </c>
      <c r="E119" s="279">
        <v>405.39999999999986</v>
      </c>
      <c r="F119" s="279">
        <v>400.39999999999992</v>
      </c>
      <c r="G119" s="279">
        <v>394.64999999999986</v>
      </c>
      <c r="H119" s="279">
        <v>416.14999999999986</v>
      </c>
      <c r="I119" s="279">
        <v>421.9</v>
      </c>
      <c r="J119" s="279">
        <v>426.89999999999986</v>
      </c>
      <c r="K119" s="277">
        <v>416.9</v>
      </c>
      <c r="L119" s="277">
        <v>406.15</v>
      </c>
      <c r="M119" s="277">
        <v>55.628770000000003</v>
      </c>
    </row>
    <row r="120" spans="1:13">
      <c r="A120" s="301">
        <v>111</v>
      </c>
      <c r="B120" s="277" t="s">
        <v>124</v>
      </c>
      <c r="C120" s="277">
        <v>556.54999999999995</v>
      </c>
      <c r="D120" s="279">
        <v>558.93333333333328</v>
      </c>
      <c r="E120" s="279">
        <v>547.91666666666652</v>
      </c>
      <c r="F120" s="279">
        <v>539.28333333333319</v>
      </c>
      <c r="G120" s="279">
        <v>528.26666666666642</v>
      </c>
      <c r="H120" s="279">
        <v>567.56666666666661</v>
      </c>
      <c r="I120" s="279">
        <v>578.58333333333326</v>
      </c>
      <c r="J120" s="279">
        <v>587.2166666666667</v>
      </c>
      <c r="K120" s="277">
        <v>569.95000000000005</v>
      </c>
      <c r="L120" s="277">
        <v>550.29999999999995</v>
      </c>
      <c r="M120" s="277">
        <v>265.74250000000001</v>
      </c>
    </row>
    <row r="121" spans="1:13">
      <c r="A121" s="301">
        <v>112</v>
      </c>
      <c r="B121" s="277" t="s">
        <v>261</v>
      </c>
      <c r="C121" s="277">
        <v>2862.55</v>
      </c>
      <c r="D121" s="279">
        <v>2882.15</v>
      </c>
      <c r="E121" s="279">
        <v>2829.5</v>
      </c>
      <c r="F121" s="279">
        <v>2796.45</v>
      </c>
      <c r="G121" s="279">
        <v>2743.7999999999997</v>
      </c>
      <c r="H121" s="279">
        <v>2915.2000000000003</v>
      </c>
      <c r="I121" s="279">
        <v>2967.8500000000008</v>
      </c>
      <c r="J121" s="279">
        <v>3000.9000000000005</v>
      </c>
      <c r="K121" s="277">
        <v>2934.8</v>
      </c>
      <c r="L121" s="277">
        <v>2849.1</v>
      </c>
      <c r="M121" s="277">
        <v>1.5508900000000001</v>
      </c>
    </row>
    <row r="122" spans="1:13">
      <c r="A122" s="301">
        <v>113</v>
      </c>
      <c r="B122" s="277" t="s">
        <v>126</v>
      </c>
      <c r="C122" s="277">
        <v>781.7</v>
      </c>
      <c r="D122" s="279">
        <v>782.23333333333323</v>
      </c>
      <c r="E122" s="279">
        <v>774.46666666666647</v>
      </c>
      <c r="F122" s="279">
        <v>767.23333333333323</v>
      </c>
      <c r="G122" s="279">
        <v>759.46666666666647</v>
      </c>
      <c r="H122" s="279">
        <v>789.46666666666647</v>
      </c>
      <c r="I122" s="279">
        <v>797.23333333333312</v>
      </c>
      <c r="J122" s="279">
        <v>804.46666666666647</v>
      </c>
      <c r="K122" s="277">
        <v>790</v>
      </c>
      <c r="L122" s="277">
        <v>775</v>
      </c>
      <c r="M122" s="277">
        <v>68.541960000000003</v>
      </c>
    </row>
    <row r="123" spans="1:13">
      <c r="A123" s="301">
        <v>114</v>
      </c>
      <c r="B123" s="277" t="s">
        <v>123</v>
      </c>
      <c r="C123" s="277">
        <v>1020.05</v>
      </c>
      <c r="D123" s="279">
        <v>1036.0833333333333</v>
      </c>
      <c r="E123" s="279">
        <v>996.81666666666661</v>
      </c>
      <c r="F123" s="279">
        <v>973.58333333333337</v>
      </c>
      <c r="G123" s="279">
        <v>934.31666666666672</v>
      </c>
      <c r="H123" s="279">
        <v>1059.3166666666666</v>
      </c>
      <c r="I123" s="279">
        <v>1098.5833333333335</v>
      </c>
      <c r="J123" s="279">
        <v>1121.8166666666664</v>
      </c>
      <c r="K123" s="277">
        <v>1075.3499999999999</v>
      </c>
      <c r="L123" s="277">
        <v>1012.85</v>
      </c>
      <c r="M123" s="277">
        <v>16.809899999999999</v>
      </c>
    </row>
    <row r="124" spans="1:13">
      <c r="A124" s="301">
        <v>115</v>
      </c>
      <c r="B124" s="277" t="s">
        <v>262</v>
      </c>
      <c r="C124" s="277">
        <v>1647</v>
      </c>
      <c r="D124" s="279">
        <v>1639.6666666666667</v>
      </c>
      <c r="E124" s="279">
        <v>1629.3333333333335</v>
      </c>
      <c r="F124" s="279">
        <v>1611.6666666666667</v>
      </c>
      <c r="G124" s="279">
        <v>1601.3333333333335</v>
      </c>
      <c r="H124" s="279">
        <v>1657.3333333333335</v>
      </c>
      <c r="I124" s="279">
        <v>1667.666666666667</v>
      </c>
      <c r="J124" s="279">
        <v>1685.3333333333335</v>
      </c>
      <c r="K124" s="277">
        <v>1650</v>
      </c>
      <c r="L124" s="277">
        <v>1622</v>
      </c>
      <c r="M124" s="277">
        <v>1.77179</v>
      </c>
    </row>
    <row r="125" spans="1:13">
      <c r="A125" s="301">
        <v>116</v>
      </c>
      <c r="B125" s="277" t="s">
        <v>263</v>
      </c>
      <c r="C125" s="277">
        <v>47.25</v>
      </c>
      <c r="D125" s="279">
        <v>47.416666666666664</v>
      </c>
      <c r="E125" s="279">
        <v>46.93333333333333</v>
      </c>
      <c r="F125" s="279">
        <v>46.616666666666667</v>
      </c>
      <c r="G125" s="279">
        <v>46.133333333333333</v>
      </c>
      <c r="H125" s="279">
        <v>47.733333333333327</v>
      </c>
      <c r="I125" s="279">
        <v>48.216666666666661</v>
      </c>
      <c r="J125" s="279">
        <v>48.533333333333324</v>
      </c>
      <c r="K125" s="277">
        <v>47.9</v>
      </c>
      <c r="L125" s="277">
        <v>47.1</v>
      </c>
      <c r="M125" s="277">
        <v>7.6096300000000001</v>
      </c>
    </row>
    <row r="126" spans="1:13">
      <c r="A126" s="301">
        <v>117</v>
      </c>
      <c r="B126" s="277" t="s">
        <v>130</v>
      </c>
      <c r="C126" s="277">
        <v>197.45</v>
      </c>
      <c r="D126" s="279">
        <v>198.76666666666665</v>
      </c>
      <c r="E126" s="279">
        <v>194.7833333333333</v>
      </c>
      <c r="F126" s="279">
        <v>192.11666666666665</v>
      </c>
      <c r="G126" s="279">
        <v>188.1333333333333</v>
      </c>
      <c r="H126" s="279">
        <v>201.43333333333331</v>
      </c>
      <c r="I126" s="279">
        <v>205.41666666666666</v>
      </c>
      <c r="J126" s="279">
        <v>208.08333333333331</v>
      </c>
      <c r="K126" s="277">
        <v>202.75</v>
      </c>
      <c r="L126" s="277">
        <v>196.1</v>
      </c>
      <c r="M126" s="277">
        <v>148.01828</v>
      </c>
    </row>
    <row r="127" spans="1:13">
      <c r="A127" s="301">
        <v>118</v>
      </c>
      <c r="B127" s="277" t="s">
        <v>129</v>
      </c>
      <c r="C127" s="277">
        <v>164.05</v>
      </c>
      <c r="D127" s="279">
        <v>162.68333333333331</v>
      </c>
      <c r="E127" s="279">
        <v>159.26666666666662</v>
      </c>
      <c r="F127" s="279">
        <v>154.48333333333332</v>
      </c>
      <c r="G127" s="279">
        <v>151.06666666666663</v>
      </c>
      <c r="H127" s="279">
        <v>167.46666666666661</v>
      </c>
      <c r="I127" s="279">
        <v>170.8833333333333</v>
      </c>
      <c r="J127" s="279">
        <v>175.6666666666666</v>
      </c>
      <c r="K127" s="277">
        <v>166.1</v>
      </c>
      <c r="L127" s="277">
        <v>157.9</v>
      </c>
      <c r="M127" s="277">
        <v>213.01023000000001</v>
      </c>
    </row>
    <row r="128" spans="1:13">
      <c r="A128" s="301">
        <v>119</v>
      </c>
      <c r="B128" s="277" t="s">
        <v>131</v>
      </c>
      <c r="C128" s="277">
        <v>1685.4</v>
      </c>
      <c r="D128" s="279">
        <v>1684.2666666666667</v>
      </c>
      <c r="E128" s="279">
        <v>1664.5833333333333</v>
      </c>
      <c r="F128" s="279">
        <v>1643.7666666666667</v>
      </c>
      <c r="G128" s="279">
        <v>1624.0833333333333</v>
      </c>
      <c r="H128" s="279">
        <v>1705.0833333333333</v>
      </c>
      <c r="I128" s="279">
        <v>1724.7666666666667</v>
      </c>
      <c r="J128" s="279">
        <v>1745.5833333333333</v>
      </c>
      <c r="K128" s="277">
        <v>1703.95</v>
      </c>
      <c r="L128" s="277">
        <v>1663.45</v>
      </c>
      <c r="M128" s="277">
        <v>6.9513100000000003</v>
      </c>
    </row>
    <row r="129" spans="1:13">
      <c r="A129" s="301">
        <v>120</v>
      </c>
      <c r="B129" s="277" t="s">
        <v>264</v>
      </c>
      <c r="C129" s="277">
        <v>709.3</v>
      </c>
      <c r="D129" s="279">
        <v>715.30000000000007</v>
      </c>
      <c r="E129" s="279">
        <v>701.60000000000014</v>
      </c>
      <c r="F129" s="279">
        <v>693.90000000000009</v>
      </c>
      <c r="G129" s="279">
        <v>680.20000000000016</v>
      </c>
      <c r="H129" s="279">
        <v>723.00000000000011</v>
      </c>
      <c r="I129" s="279">
        <v>736.70000000000016</v>
      </c>
      <c r="J129" s="279">
        <v>744.40000000000009</v>
      </c>
      <c r="K129" s="277">
        <v>729</v>
      </c>
      <c r="L129" s="277">
        <v>707.6</v>
      </c>
      <c r="M129" s="277">
        <v>6.3195499999999996</v>
      </c>
    </row>
    <row r="130" spans="1:13">
      <c r="A130" s="301">
        <v>121</v>
      </c>
      <c r="B130" s="277" t="s">
        <v>133</v>
      </c>
      <c r="C130" s="277">
        <v>1368.15</v>
      </c>
      <c r="D130" s="279">
        <v>1363.5</v>
      </c>
      <c r="E130" s="279">
        <v>1352.4</v>
      </c>
      <c r="F130" s="279">
        <v>1336.65</v>
      </c>
      <c r="G130" s="279">
        <v>1325.5500000000002</v>
      </c>
      <c r="H130" s="279">
        <v>1379.25</v>
      </c>
      <c r="I130" s="279">
        <v>1390.35</v>
      </c>
      <c r="J130" s="279">
        <v>1406.1</v>
      </c>
      <c r="K130" s="277">
        <v>1374.6</v>
      </c>
      <c r="L130" s="277">
        <v>1347.75</v>
      </c>
      <c r="M130" s="277">
        <v>34.4602</v>
      </c>
    </row>
    <row r="131" spans="1:13">
      <c r="A131" s="301">
        <v>122</v>
      </c>
      <c r="B131" s="277" t="s">
        <v>134</v>
      </c>
      <c r="C131" s="277">
        <v>70.25</v>
      </c>
      <c r="D131" s="279">
        <v>70.766666666666666</v>
      </c>
      <c r="E131" s="279">
        <v>68.833333333333329</v>
      </c>
      <c r="F131" s="279">
        <v>67.416666666666657</v>
      </c>
      <c r="G131" s="279">
        <v>65.48333333333332</v>
      </c>
      <c r="H131" s="279">
        <v>72.183333333333337</v>
      </c>
      <c r="I131" s="279">
        <v>74.116666666666674</v>
      </c>
      <c r="J131" s="279">
        <v>75.533333333333346</v>
      </c>
      <c r="K131" s="277">
        <v>72.7</v>
      </c>
      <c r="L131" s="277">
        <v>69.349999999999994</v>
      </c>
      <c r="M131" s="277">
        <v>261.07047999999998</v>
      </c>
    </row>
    <row r="132" spans="1:13">
      <c r="A132" s="301">
        <v>123</v>
      </c>
      <c r="B132" s="277" t="s">
        <v>265</v>
      </c>
      <c r="C132" s="277">
        <v>1406.3</v>
      </c>
      <c r="D132" s="279">
        <v>1411.1000000000001</v>
      </c>
      <c r="E132" s="279">
        <v>1392.2000000000003</v>
      </c>
      <c r="F132" s="279">
        <v>1378.1000000000001</v>
      </c>
      <c r="G132" s="279">
        <v>1359.2000000000003</v>
      </c>
      <c r="H132" s="279">
        <v>1425.2000000000003</v>
      </c>
      <c r="I132" s="279">
        <v>1444.1000000000004</v>
      </c>
      <c r="J132" s="279">
        <v>1458.2000000000003</v>
      </c>
      <c r="K132" s="277">
        <v>1430</v>
      </c>
      <c r="L132" s="277">
        <v>1397</v>
      </c>
      <c r="M132" s="277">
        <v>2.40767</v>
      </c>
    </row>
    <row r="133" spans="1:13">
      <c r="A133" s="301">
        <v>124</v>
      </c>
      <c r="B133" s="277" t="s">
        <v>135</v>
      </c>
      <c r="C133" s="277">
        <v>282.95</v>
      </c>
      <c r="D133" s="279">
        <v>283.63333333333327</v>
      </c>
      <c r="E133" s="279">
        <v>280.61666666666656</v>
      </c>
      <c r="F133" s="279">
        <v>278.2833333333333</v>
      </c>
      <c r="G133" s="279">
        <v>275.26666666666659</v>
      </c>
      <c r="H133" s="279">
        <v>285.96666666666653</v>
      </c>
      <c r="I133" s="279">
        <v>288.98333333333329</v>
      </c>
      <c r="J133" s="279">
        <v>291.31666666666649</v>
      </c>
      <c r="K133" s="277">
        <v>286.64999999999998</v>
      </c>
      <c r="L133" s="277">
        <v>281.3</v>
      </c>
      <c r="M133" s="277">
        <v>40.864759999999997</v>
      </c>
    </row>
    <row r="134" spans="1:13">
      <c r="A134" s="301">
        <v>125</v>
      </c>
      <c r="B134" s="277" t="s">
        <v>266</v>
      </c>
      <c r="C134" s="277">
        <v>2082</v>
      </c>
      <c r="D134" s="279">
        <v>2071.8833333333332</v>
      </c>
      <c r="E134" s="279">
        <v>2045.7666666666664</v>
      </c>
      <c r="F134" s="279">
        <v>2009.5333333333333</v>
      </c>
      <c r="G134" s="279">
        <v>1983.4166666666665</v>
      </c>
      <c r="H134" s="279">
        <v>2108.1166666666663</v>
      </c>
      <c r="I134" s="279">
        <v>2134.2333333333331</v>
      </c>
      <c r="J134" s="279">
        <v>2170.4666666666662</v>
      </c>
      <c r="K134" s="277">
        <v>2098</v>
      </c>
      <c r="L134" s="277">
        <v>2035.65</v>
      </c>
      <c r="M134" s="277">
        <v>2.2916500000000002</v>
      </c>
    </row>
    <row r="135" spans="1:13">
      <c r="A135" s="301">
        <v>126</v>
      </c>
      <c r="B135" s="277" t="s">
        <v>136</v>
      </c>
      <c r="C135" s="277">
        <v>944.95</v>
      </c>
      <c r="D135" s="279">
        <v>945.65</v>
      </c>
      <c r="E135" s="279">
        <v>939.3</v>
      </c>
      <c r="F135" s="279">
        <v>933.65</v>
      </c>
      <c r="G135" s="279">
        <v>927.3</v>
      </c>
      <c r="H135" s="279">
        <v>951.3</v>
      </c>
      <c r="I135" s="279">
        <v>957.65000000000009</v>
      </c>
      <c r="J135" s="279">
        <v>963.3</v>
      </c>
      <c r="K135" s="277">
        <v>952</v>
      </c>
      <c r="L135" s="277">
        <v>940</v>
      </c>
      <c r="M135" s="277">
        <v>37.778100000000002</v>
      </c>
    </row>
    <row r="136" spans="1:13">
      <c r="A136" s="301">
        <v>127</v>
      </c>
      <c r="B136" s="277" t="s">
        <v>137</v>
      </c>
      <c r="C136" s="277">
        <v>867.05</v>
      </c>
      <c r="D136" s="279">
        <v>870.51666666666677</v>
      </c>
      <c r="E136" s="279">
        <v>859.03333333333353</v>
      </c>
      <c r="F136" s="279">
        <v>851.01666666666677</v>
      </c>
      <c r="G136" s="279">
        <v>839.53333333333353</v>
      </c>
      <c r="H136" s="279">
        <v>878.53333333333353</v>
      </c>
      <c r="I136" s="279">
        <v>890.01666666666688</v>
      </c>
      <c r="J136" s="279">
        <v>898.03333333333353</v>
      </c>
      <c r="K136" s="277">
        <v>882</v>
      </c>
      <c r="L136" s="277">
        <v>862.5</v>
      </c>
      <c r="M136" s="277">
        <v>21.060030000000001</v>
      </c>
    </row>
    <row r="137" spans="1:13">
      <c r="A137" s="301">
        <v>128</v>
      </c>
      <c r="B137" s="277" t="s">
        <v>148</v>
      </c>
      <c r="C137" s="277">
        <v>65335.85</v>
      </c>
      <c r="D137" s="279">
        <v>65528.616666666669</v>
      </c>
      <c r="E137" s="279">
        <v>64857.233333333337</v>
      </c>
      <c r="F137" s="279">
        <v>64378.616666666669</v>
      </c>
      <c r="G137" s="279">
        <v>63707.233333333337</v>
      </c>
      <c r="H137" s="279">
        <v>66007.233333333337</v>
      </c>
      <c r="I137" s="279">
        <v>66678.616666666669</v>
      </c>
      <c r="J137" s="279">
        <v>67157.233333333337</v>
      </c>
      <c r="K137" s="277">
        <v>66200</v>
      </c>
      <c r="L137" s="277">
        <v>65050</v>
      </c>
      <c r="M137" s="277">
        <v>0.11634</v>
      </c>
    </row>
    <row r="138" spans="1:13">
      <c r="A138" s="301">
        <v>129</v>
      </c>
      <c r="B138" s="277" t="s">
        <v>145</v>
      </c>
      <c r="C138" s="277">
        <v>1012</v>
      </c>
      <c r="D138" s="279">
        <v>1010.15</v>
      </c>
      <c r="E138" s="279">
        <v>997.84999999999991</v>
      </c>
      <c r="F138" s="279">
        <v>983.69999999999993</v>
      </c>
      <c r="G138" s="279">
        <v>971.39999999999986</v>
      </c>
      <c r="H138" s="279">
        <v>1024.3</v>
      </c>
      <c r="I138" s="279">
        <v>1036.5999999999999</v>
      </c>
      <c r="J138" s="279">
        <v>1050.75</v>
      </c>
      <c r="K138" s="277">
        <v>1022.45</v>
      </c>
      <c r="L138" s="277">
        <v>996</v>
      </c>
      <c r="M138" s="277">
        <v>19.654979999999998</v>
      </c>
    </row>
    <row r="139" spans="1:13">
      <c r="A139" s="301">
        <v>130</v>
      </c>
      <c r="B139" s="277" t="s">
        <v>139</v>
      </c>
      <c r="C139" s="277">
        <v>208.55</v>
      </c>
      <c r="D139" s="279">
        <v>207.4</v>
      </c>
      <c r="E139" s="279">
        <v>204.15</v>
      </c>
      <c r="F139" s="279">
        <v>199.75</v>
      </c>
      <c r="G139" s="279">
        <v>196.5</v>
      </c>
      <c r="H139" s="279">
        <v>211.8</v>
      </c>
      <c r="I139" s="279">
        <v>215.05</v>
      </c>
      <c r="J139" s="279">
        <v>219.45000000000002</v>
      </c>
      <c r="K139" s="277">
        <v>210.65</v>
      </c>
      <c r="L139" s="277">
        <v>203</v>
      </c>
      <c r="M139" s="277">
        <v>254.11386999999999</v>
      </c>
    </row>
    <row r="140" spans="1:13">
      <c r="A140" s="301">
        <v>131</v>
      </c>
      <c r="B140" s="277" t="s">
        <v>138</v>
      </c>
      <c r="C140" s="277">
        <v>560.29999999999995</v>
      </c>
      <c r="D140" s="279">
        <v>557.54999999999995</v>
      </c>
      <c r="E140" s="279">
        <v>550.79999999999995</v>
      </c>
      <c r="F140" s="279">
        <v>541.29999999999995</v>
      </c>
      <c r="G140" s="279">
        <v>534.54999999999995</v>
      </c>
      <c r="H140" s="279">
        <v>567.04999999999995</v>
      </c>
      <c r="I140" s="279">
        <v>573.79999999999995</v>
      </c>
      <c r="J140" s="279">
        <v>583.29999999999995</v>
      </c>
      <c r="K140" s="277">
        <v>564.29999999999995</v>
      </c>
      <c r="L140" s="277">
        <v>548.04999999999995</v>
      </c>
      <c r="M140" s="277">
        <v>41.23903</v>
      </c>
    </row>
    <row r="141" spans="1:13">
      <c r="A141" s="301">
        <v>132</v>
      </c>
      <c r="B141" s="277" t="s">
        <v>140</v>
      </c>
      <c r="C141" s="277">
        <v>159.5</v>
      </c>
      <c r="D141" s="279">
        <v>159.63333333333333</v>
      </c>
      <c r="E141" s="279">
        <v>157.86666666666665</v>
      </c>
      <c r="F141" s="279">
        <v>156.23333333333332</v>
      </c>
      <c r="G141" s="279">
        <v>154.46666666666664</v>
      </c>
      <c r="H141" s="279">
        <v>161.26666666666665</v>
      </c>
      <c r="I141" s="279">
        <v>163.0333333333333</v>
      </c>
      <c r="J141" s="279">
        <v>164.66666666666666</v>
      </c>
      <c r="K141" s="277">
        <v>161.4</v>
      </c>
      <c r="L141" s="277">
        <v>158</v>
      </c>
      <c r="M141" s="277">
        <v>45.49756</v>
      </c>
    </row>
    <row r="142" spans="1:13">
      <c r="A142" s="301">
        <v>133</v>
      </c>
      <c r="B142" s="277" t="s">
        <v>267</v>
      </c>
      <c r="C142" s="277">
        <v>36.950000000000003</v>
      </c>
      <c r="D142" s="279">
        <v>37.216666666666669</v>
      </c>
      <c r="E142" s="279">
        <v>36.583333333333336</v>
      </c>
      <c r="F142" s="279">
        <v>36.216666666666669</v>
      </c>
      <c r="G142" s="279">
        <v>35.583333333333336</v>
      </c>
      <c r="H142" s="279">
        <v>37.583333333333336</v>
      </c>
      <c r="I142" s="279">
        <v>38.216666666666661</v>
      </c>
      <c r="J142" s="279">
        <v>38.583333333333336</v>
      </c>
      <c r="K142" s="277">
        <v>37.85</v>
      </c>
      <c r="L142" s="277">
        <v>36.85</v>
      </c>
      <c r="M142" s="277">
        <v>7.4623799999999996</v>
      </c>
    </row>
    <row r="143" spans="1:13">
      <c r="A143" s="301">
        <v>134</v>
      </c>
      <c r="B143" s="277" t="s">
        <v>141</v>
      </c>
      <c r="C143" s="277">
        <v>343.05</v>
      </c>
      <c r="D143" s="279">
        <v>345.4666666666667</v>
      </c>
      <c r="E143" s="279">
        <v>339.53333333333342</v>
      </c>
      <c r="F143" s="279">
        <v>336.01666666666671</v>
      </c>
      <c r="G143" s="279">
        <v>330.08333333333343</v>
      </c>
      <c r="H143" s="279">
        <v>348.98333333333341</v>
      </c>
      <c r="I143" s="279">
        <v>354.91666666666669</v>
      </c>
      <c r="J143" s="279">
        <v>358.43333333333339</v>
      </c>
      <c r="K143" s="277">
        <v>351.4</v>
      </c>
      <c r="L143" s="277">
        <v>341.95</v>
      </c>
      <c r="M143" s="277">
        <v>24.07863</v>
      </c>
    </row>
    <row r="144" spans="1:13">
      <c r="A144" s="301">
        <v>135</v>
      </c>
      <c r="B144" s="277" t="s">
        <v>142</v>
      </c>
      <c r="C144" s="277">
        <v>6002.35</v>
      </c>
      <c r="D144" s="279">
        <v>6009.9000000000005</v>
      </c>
      <c r="E144" s="279">
        <v>5923.8000000000011</v>
      </c>
      <c r="F144" s="279">
        <v>5845.2500000000009</v>
      </c>
      <c r="G144" s="279">
        <v>5759.1500000000015</v>
      </c>
      <c r="H144" s="279">
        <v>6088.4500000000007</v>
      </c>
      <c r="I144" s="279">
        <v>6174.5500000000011</v>
      </c>
      <c r="J144" s="279">
        <v>6253.1</v>
      </c>
      <c r="K144" s="277">
        <v>6096</v>
      </c>
      <c r="L144" s="277">
        <v>5931.35</v>
      </c>
      <c r="M144" s="277">
        <v>10.434329999999999</v>
      </c>
    </row>
    <row r="145" spans="1:13">
      <c r="A145" s="301">
        <v>136</v>
      </c>
      <c r="B145" s="277" t="s">
        <v>144</v>
      </c>
      <c r="C145" s="277">
        <v>560.1</v>
      </c>
      <c r="D145" s="279">
        <v>557.4666666666667</v>
      </c>
      <c r="E145" s="279">
        <v>549.63333333333344</v>
      </c>
      <c r="F145" s="279">
        <v>539.16666666666674</v>
      </c>
      <c r="G145" s="279">
        <v>531.33333333333348</v>
      </c>
      <c r="H145" s="279">
        <v>567.93333333333339</v>
      </c>
      <c r="I145" s="279">
        <v>575.76666666666665</v>
      </c>
      <c r="J145" s="279">
        <v>586.23333333333335</v>
      </c>
      <c r="K145" s="277">
        <v>565.29999999999995</v>
      </c>
      <c r="L145" s="277">
        <v>547</v>
      </c>
      <c r="M145" s="277">
        <v>9.5380400000000005</v>
      </c>
    </row>
    <row r="146" spans="1:13">
      <c r="A146" s="301">
        <v>137</v>
      </c>
      <c r="B146" s="277" t="s">
        <v>146</v>
      </c>
      <c r="C146" s="277">
        <v>988.15</v>
      </c>
      <c r="D146" s="279">
        <v>991.55000000000007</v>
      </c>
      <c r="E146" s="279">
        <v>978.60000000000014</v>
      </c>
      <c r="F146" s="279">
        <v>969.05000000000007</v>
      </c>
      <c r="G146" s="279">
        <v>956.10000000000014</v>
      </c>
      <c r="H146" s="279">
        <v>1001.1000000000001</v>
      </c>
      <c r="I146" s="279">
        <v>1014.0500000000002</v>
      </c>
      <c r="J146" s="279">
        <v>1023.6000000000001</v>
      </c>
      <c r="K146" s="277">
        <v>1004.5</v>
      </c>
      <c r="L146" s="277">
        <v>982</v>
      </c>
      <c r="M146" s="277">
        <v>4.3332600000000001</v>
      </c>
    </row>
    <row r="147" spans="1:13">
      <c r="A147" s="301">
        <v>138</v>
      </c>
      <c r="B147" s="277" t="s">
        <v>147</v>
      </c>
      <c r="C147" s="277">
        <v>97.65</v>
      </c>
      <c r="D147" s="279">
        <v>97.45</v>
      </c>
      <c r="E147" s="279">
        <v>96.600000000000009</v>
      </c>
      <c r="F147" s="279">
        <v>95.550000000000011</v>
      </c>
      <c r="G147" s="279">
        <v>94.700000000000017</v>
      </c>
      <c r="H147" s="279">
        <v>98.5</v>
      </c>
      <c r="I147" s="279">
        <v>99.35</v>
      </c>
      <c r="J147" s="279">
        <v>100.39999999999999</v>
      </c>
      <c r="K147" s="277">
        <v>98.3</v>
      </c>
      <c r="L147" s="277">
        <v>96.4</v>
      </c>
      <c r="M147" s="277">
        <v>95.664460000000005</v>
      </c>
    </row>
    <row r="148" spans="1:13">
      <c r="A148" s="301">
        <v>139</v>
      </c>
      <c r="B148" s="277" t="s">
        <v>268</v>
      </c>
      <c r="C148" s="277">
        <v>903.4</v>
      </c>
      <c r="D148" s="279">
        <v>906.43333333333339</v>
      </c>
      <c r="E148" s="279">
        <v>891.86666666666679</v>
      </c>
      <c r="F148" s="279">
        <v>880.33333333333337</v>
      </c>
      <c r="G148" s="279">
        <v>865.76666666666677</v>
      </c>
      <c r="H148" s="279">
        <v>917.96666666666681</v>
      </c>
      <c r="I148" s="279">
        <v>932.53333333333342</v>
      </c>
      <c r="J148" s="279">
        <v>944.06666666666683</v>
      </c>
      <c r="K148" s="277">
        <v>921</v>
      </c>
      <c r="L148" s="277">
        <v>894.9</v>
      </c>
      <c r="M148" s="277">
        <v>1.5528</v>
      </c>
    </row>
    <row r="149" spans="1:13">
      <c r="A149" s="301">
        <v>140</v>
      </c>
      <c r="B149" s="277" t="s">
        <v>149</v>
      </c>
      <c r="C149" s="277">
        <v>1088.0999999999999</v>
      </c>
      <c r="D149" s="279">
        <v>1089.6833333333334</v>
      </c>
      <c r="E149" s="279">
        <v>1074.4166666666667</v>
      </c>
      <c r="F149" s="279">
        <v>1060.7333333333333</v>
      </c>
      <c r="G149" s="279">
        <v>1045.4666666666667</v>
      </c>
      <c r="H149" s="279">
        <v>1103.3666666666668</v>
      </c>
      <c r="I149" s="279">
        <v>1118.6333333333332</v>
      </c>
      <c r="J149" s="279">
        <v>1132.3166666666668</v>
      </c>
      <c r="K149" s="277">
        <v>1104.95</v>
      </c>
      <c r="L149" s="277">
        <v>1076</v>
      </c>
      <c r="M149" s="277">
        <v>21.30294</v>
      </c>
    </row>
    <row r="150" spans="1:13">
      <c r="A150" s="301">
        <v>141</v>
      </c>
      <c r="B150" s="277" t="s">
        <v>269</v>
      </c>
      <c r="C150" s="277">
        <v>677.25</v>
      </c>
      <c r="D150" s="279">
        <v>679.86666666666667</v>
      </c>
      <c r="E150" s="279">
        <v>668.5333333333333</v>
      </c>
      <c r="F150" s="279">
        <v>659.81666666666661</v>
      </c>
      <c r="G150" s="279">
        <v>648.48333333333323</v>
      </c>
      <c r="H150" s="279">
        <v>688.58333333333337</v>
      </c>
      <c r="I150" s="279">
        <v>699.91666666666663</v>
      </c>
      <c r="J150" s="279">
        <v>708.63333333333344</v>
      </c>
      <c r="K150" s="277">
        <v>691.2</v>
      </c>
      <c r="L150" s="277">
        <v>671.15</v>
      </c>
      <c r="M150" s="277">
        <v>5.5839800000000004</v>
      </c>
    </row>
    <row r="151" spans="1:13">
      <c r="A151" s="301">
        <v>142</v>
      </c>
      <c r="B151" s="277" t="s">
        <v>151</v>
      </c>
      <c r="C151" s="277">
        <v>26.9</v>
      </c>
      <c r="D151" s="279">
        <v>27.133333333333336</v>
      </c>
      <c r="E151" s="279">
        <v>26.466666666666672</v>
      </c>
      <c r="F151" s="279">
        <v>26.033333333333335</v>
      </c>
      <c r="G151" s="279">
        <v>25.366666666666671</v>
      </c>
      <c r="H151" s="279">
        <v>27.566666666666674</v>
      </c>
      <c r="I151" s="279">
        <v>28.233333333333338</v>
      </c>
      <c r="J151" s="279">
        <v>28.666666666666675</v>
      </c>
      <c r="K151" s="277">
        <v>27.8</v>
      </c>
      <c r="L151" s="277">
        <v>26.7</v>
      </c>
      <c r="M151" s="277">
        <v>141.2122</v>
      </c>
    </row>
    <row r="152" spans="1:13">
      <c r="A152" s="301">
        <v>143</v>
      </c>
      <c r="B152" s="277" t="s">
        <v>270</v>
      </c>
      <c r="C152" s="277">
        <v>20.5</v>
      </c>
      <c r="D152" s="279">
        <v>20.516666666666669</v>
      </c>
      <c r="E152" s="279">
        <v>20.333333333333339</v>
      </c>
      <c r="F152" s="279">
        <v>20.166666666666671</v>
      </c>
      <c r="G152" s="279">
        <v>19.983333333333341</v>
      </c>
      <c r="H152" s="279">
        <v>20.683333333333337</v>
      </c>
      <c r="I152" s="279">
        <v>20.866666666666667</v>
      </c>
      <c r="J152" s="279">
        <v>21.033333333333335</v>
      </c>
      <c r="K152" s="277">
        <v>20.7</v>
      </c>
      <c r="L152" s="277">
        <v>20.350000000000001</v>
      </c>
      <c r="M152" s="277">
        <v>47.207979999999999</v>
      </c>
    </row>
    <row r="153" spans="1:13">
      <c r="A153" s="301">
        <v>144</v>
      </c>
      <c r="B153" s="277" t="s">
        <v>155</v>
      </c>
      <c r="C153" s="277">
        <v>85.65</v>
      </c>
      <c r="D153" s="279">
        <v>86</v>
      </c>
      <c r="E153" s="279">
        <v>84.55</v>
      </c>
      <c r="F153" s="279">
        <v>83.45</v>
      </c>
      <c r="G153" s="279">
        <v>82</v>
      </c>
      <c r="H153" s="279">
        <v>87.1</v>
      </c>
      <c r="I153" s="279">
        <v>88.549999999999983</v>
      </c>
      <c r="J153" s="279">
        <v>89.649999999999991</v>
      </c>
      <c r="K153" s="277">
        <v>87.45</v>
      </c>
      <c r="L153" s="277">
        <v>84.9</v>
      </c>
      <c r="M153" s="277">
        <v>69.566580000000002</v>
      </c>
    </row>
    <row r="154" spans="1:13">
      <c r="A154" s="301">
        <v>145</v>
      </c>
      <c r="B154" s="277" t="s">
        <v>156</v>
      </c>
      <c r="C154" s="277">
        <v>91.2</v>
      </c>
      <c r="D154" s="279">
        <v>91.333333333333329</v>
      </c>
      <c r="E154" s="279">
        <v>90.666666666666657</v>
      </c>
      <c r="F154" s="279">
        <v>90.133333333333326</v>
      </c>
      <c r="G154" s="279">
        <v>89.466666666666654</v>
      </c>
      <c r="H154" s="279">
        <v>91.86666666666666</v>
      </c>
      <c r="I154" s="279">
        <v>92.533333333333317</v>
      </c>
      <c r="J154" s="279">
        <v>93.066666666666663</v>
      </c>
      <c r="K154" s="277">
        <v>92</v>
      </c>
      <c r="L154" s="277">
        <v>90.8</v>
      </c>
      <c r="M154" s="277">
        <v>119.10945</v>
      </c>
    </row>
    <row r="155" spans="1:13">
      <c r="A155" s="301">
        <v>146</v>
      </c>
      <c r="B155" s="277" t="s">
        <v>150</v>
      </c>
      <c r="C155" s="277">
        <v>36.65</v>
      </c>
      <c r="D155" s="279">
        <v>36.716666666666669</v>
      </c>
      <c r="E155" s="279">
        <v>35.933333333333337</v>
      </c>
      <c r="F155" s="279">
        <v>35.216666666666669</v>
      </c>
      <c r="G155" s="279">
        <v>34.433333333333337</v>
      </c>
      <c r="H155" s="279">
        <v>37.433333333333337</v>
      </c>
      <c r="I155" s="279">
        <v>38.216666666666669</v>
      </c>
      <c r="J155" s="279">
        <v>38.933333333333337</v>
      </c>
      <c r="K155" s="277">
        <v>37.5</v>
      </c>
      <c r="L155" s="277">
        <v>36</v>
      </c>
      <c r="M155" s="277">
        <v>359.00644999999997</v>
      </c>
    </row>
    <row r="156" spans="1:13">
      <c r="A156" s="301">
        <v>147</v>
      </c>
      <c r="B156" s="277" t="s">
        <v>153</v>
      </c>
      <c r="C156" s="277">
        <v>16759.099999999999</v>
      </c>
      <c r="D156" s="279">
        <v>16802.016666666666</v>
      </c>
      <c r="E156" s="279">
        <v>16638.083333333332</v>
      </c>
      <c r="F156" s="279">
        <v>16517.066666666666</v>
      </c>
      <c r="G156" s="279">
        <v>16353.133333333331</v>
      </c>
      <c r="H156" s="279">
        <v>16923.033333333333</v>
      </c>
      <c r="I156" s="279">
        <v>17086.966666666667</v>
      </c>
      <c r="J156" s="279">
        <v>17207.983333333334</v>
      </c>
      <c r="K156" s="277">
        <v>16965.95</v>
      </c>
      <c r="L156" s="277">
        <v>16681</v>
      </c>
      <c r="M156" s="277">
        <v>0.91896</v>
      </c>
    </row>
    <row r="157" spans="1:13">
      <c r="A157" s="301">
        <v>148</v>
      </c>
      <c r="B157" s="277" t="s">
        <v>3162</v>
      </c>
      <c r="C157" s="277">
        <v>294.60000000000002</v>
      </c>
      <c r="D157" s="279">
        <v>297.01666666666665</v>
      </c>
      <c r="E157" s="279">
        <v>288.58333333333331</v>
      </c>
      <c r="F157" s="279">
        <v>282.56666666666666</v>
      </c>
      <c r="G157" s="279">
        <v>274.13333333333333</v>
      </c>
      <c r="H157" s="279">
        <v>303.0333333333333</v>
      </c>
      <c r="I157" s="279">
        <v>311.4666666666667</v>
      </c>
      <c r="J157" s="279">
        <v>317.48333333333329</v>
      </c>
      <c r="K157" s="277">
        <v>305.45</v>
      </c>
      <c r="L157" s="277">
        <v>291</v>
      </c>
      <c r="M157" s="277">
        <v>13.256259999999999</v>
      </c>
    </row>
    <row r="158" spans="1:13">
      <c r="A158" s="301">
        <v>149</v>
      </c>
      <c r="B158" s="277" t="s">
        <v>271</v>
      </c>
      <c r="C158" s="277">
        <v>367.4</v>
      </c>
      <c r="D158" s="279">
        <v>369.98333333333335</v>
      </c>
      <c r="E158" s="279">
        <v>364.16666666666669</v>
      </c>
      <c r="F158" s="279">
        <v>360.93333333333334</v>
      </c>
      <c r="G158" s="279">
        <v>355.11666666666667</v>
      </c>
      <c r="H158" s="279">
        <v>373.2166666666667</v>
      </c>
      <c r="I158" s="279">
        <v>379.0333333333333</v>
      </c>
      <c r="J158" s="279">
        <v>382.26666666666671</v>
      </c>
      <c r="K158" s="277">
        <v>375.8</v>
      </c>
      <c r="L158" s="277">
        <v>366.75</v>
      </c>
      <c r="M158" s="277">
        <v>0.73709999999999998</v>
      </c>
    </row>
    <row r="159" spans="1:13">
      <c r="A159" s="301">
        <v>150</v>
      </c>
      <c r="B159" s="277" t="s">
        <v>158</v>
      </c>
      <c r="C159" s="277">
        <v>80.2</v>
      </c>
      <c r="D159" s="279">
        <v>80.783333333333331</v>
      </c>
      <c r="E159" s="279">
        <v>79.316666666666663</v>
      </c>
      <c r="F159" s="279">
        <v>78.433333333333337</v>
      </c>
      <c r="G159" s="279">
        <v>76.966666666666669</v>
      </c>
      <c r="H159" s="279">
        <v>81.666666666666657</v>
      </c>
      <c r="I159" s="279">
        <v>83.133333333333326</v>
      </c>
      <c r="J159" s="279">
        <v>84.016666666666652</v>
      </c>
      <c r="K159" s="277">
        <v>82.25</v>
      </c>
      <c r="L159" s="277">
        <v>79.900000000000006</v>
      </c>
      <c r="M159" s="277">
        <v>173.48338000000001</v>
      </c>
    </row>
    <row r="160" spans="1:13">
      <c r="A160" s="301">
        <v>151</v>
      </c>
      <c r="B160" s="277" t="s">
        <v>157</v>
      </c>
      <c r="C160" s="277">
        <v>101.55</v>
      </c>
      <c r="D160" s="279">
        <v>101.21666666666665</v>
      </c>
      <c r="E160" s="279">
        <v>100.43333333333331</v>
      </c>
      <c r="F160" s="279">
        <v>99.316666666666649</v>
      </c>
      <c r="G160" s="279">
        <v>98.533333333333303</v>
      </c>
      <c r="H160" s="279">
        <v>102.33333333333331</v>
      </c>
      <c r="I160" s="279">
        <v>103.11666666666665</v>
      </c>
      <c r="J160" s="279">
        <v>104.23333333333332</v>
      </c>
      <c r="K160" s="277">
        <v>102</v>
      </c>
      <c r="L160" s="277">
        <v>100.1</v>
      </c>
      <c r="M160" s="277">
        <v>8.9882500000000007</v>
      </c>
    </row>
    <row r="161" spans="1:13">
      <c r="A161" s="301">
        <v>152</v>
      </c>
      <c r="B161" s="277" t="s">
        <v>272</v>
      </c>
      <c r="C161" s="277">
        <v>2793.1</v>
      </c>
      <c r="D161" s="279">
        <v>2818.5833333333335</v>
      </c>
      <c r="E161" s="279">
        <v>2737.2666666666669</v>
      </c>
      <c r="F161" s="279">
        <v>2681.4333333333334</v>
      </c>
      <c r="G161" s="279">
        <v>2600.1166666666668</v>
      </c>
      <c r="H161" s="279">
        <v>2874.416666666667</v>
      </c>
      <c r="I161" s="279">
        <v>2955.7333333333336</v>
      </c>
      <c r="J161" s="279">
        <v>3011.5666666666671</v>
      </c>
      <c r="K161" s="277">
        <v>2899.9</v>
      </c>
      <c r="L161" s="277">
        <v>2762.75</v>
      </c>
      <c r="M161" s="277">
        <v>0.31368000000000001</v>
      </c>
    </row>
    <row r="162" spans="1:13">
      <c r="A162" s="301">
        <v>153</v>
      </c>
      <c r="B162" s="277" t="s">
        <v>273</v>
      </c>
      <c r="C162" s="277">
        <v>1726.5</v>
      </c>
      <c r="D162" s="279">
        <v>1705.1333333333332</v>
      </c>
      <c r="E162" s="279">
        <v>1671.3666666666663</v>
      </c>
      <c r="F162" s="279">
        <v>1616.2333333333331</v>
      </c>
      <c r="G162" s="279">
        <v>1582.4666666666662</v>
      </c>
      <c r="H162" s="279">
        <v>1760.2666666666664</v>
      </c>
      <c r="I162" s="279">
        <v>1794.0333333333333</v>
      </c>
      <c r="J162" s="279">
        <v>1849.1666666666665</v>
      </c>
      <c r="K162" s="277">
        <v>1738.9</v>
      </c>
      <c r="L162" s="277">
        <v>1650</v>
      </c>
      <c r="M162" s="277">
        <v>2.0356900000000002</v>
      </c>
    </row>
    <row r="163" spans="1:13">
      <c r="A163" s="301">
        <v>154</v>
      </c>
      <c r="B163" s="277" t="s">
        <v>274</v>
      </c>
      <c r="C163" s="277">
        <v>217.95</v>
      </c>
      <c r="D163" s="279">
        <v>219.1</v>
      </c>
      <c r="E163" s="279">
        <v>216.14999999999998</v>
      </c>
      <c r="F163" s="279">
        <v>214.35</v>
      </c>
      <c r="G163" s="279">
        <v>211.39999999999998</v>
      </c>
      <c r="H163" s="279">
        <v>220.89999999999998</v>
      </c>
      <c r="I163" s="279">
        <v>223.84999999999997</v>
      </c>
      <c r="J163" s="279">
        <v>225.64999999999998</v>
      </c>
      <c r="K163" s="277">
        <v>222.05</v>
      </c>
      <c r="L163" s="277">
        <v>217.3</v>
      </c>
      <c r="M163" s="277">
        <v>4.9400500000000003</v>
      </c>
    </row>
    <row r="164" spans="1:13">
      <c r="A164" s="301">
        <v>155</v>
      </c>
      <c r="B164" s="277" t="s">
        <v>159</v>
      </c>
      <c r="C164" s="277">
        <v>19993.599999999999</v>
      </c>
      <c r="D164" s="279">
        <v>20084.2</v>
      </c>
      <c r="E164" s="279">
        <v>19789.400000000001</v>
      </c>
      <c r="F164" s="279">
        <v>19585.2</v>
      </c>
      <c r="G164" s="279">
        <v>19290.400000000001</v>
      </c>
      <c r="H164" s="279">
        <v>20288.400000000001</v>
      </c>
      <c r="I164" s="279">
        <v>20583.199999999997</v>
      </c>
      <c r="J164" s="279">
        <v>20787.400000000001</v>
      </c>
      <c r="K164" s="277">
        <v>20379</v>
      </c>
      <c r="L164" s="277">
        <v>19880</v>
      </c>
      <c r="M164" s="277">
        <v>0.99543000000000004</v>
      </c>
    </row>
    <row r="165" spans="1:13">
      <c r="A165" s="301">
        <v>156</v>
      </c>
      <c r="B165" s="277" t="s">
        <v>161</v>
      </c>
      <c r="C165" s="277">
        <v>265</v>
      </c>
      <c r="D165" s="279">
        <v>264.18333333333334</v>
      </c>
      <c r="E165" s="279">
        <v>261.81666666666666</v>
      </c>
      <c r="F165" s="279">
        <v>258.63333333333333</v>
      </c>
      <c r="G165" s="279">
        <v>256.26666666666665</v>
      </c>
      <c r="H165" s="279">
        <v>267.36666666666667</v>
      </c>
      <c r="I165" s="279">
        <v>269.73333333333335</v>
      </c>
      <c r="J165" s="279">
        <v>272.91666666666669</v>
      </c>
      <c r="K165" s="277">
        <v>266.55</v>
      </c>
      <c r="L165" s="277">
        <v>261</v>
      </c>
      <c r="M165" s="277">
        <v>35.474060000000001</v>
      </c>
    </row>
    <row r="166" spans="1:13">
      <c r="A166" s="301">
        <v>157</v>
      </c>
      <c r="B166" s="277" t="s">
        <v>275</v>
      </c>
      <c r="C166" s="277">
        <v>4119.6000000000004</v>
      </c>
      <c r="D166" s="279">
        <v>4112.8666666666668</v>
      </c>
      <c r="E166" s="279">
        <v>4076.7333333333336</v>
      </c>
      <c r="F166" s="279">
        <v>4033.8666666666668</v>
      </c>
      <c r="G166" s="279">
        <v>3997.7333333333336</v>
      </c>
      <c r="H166" s="279">
        <v>4155.7333333333336</v>
      </c>
      <c r="I166" s="279">
        <v>4191.8666666666668</v>
      </c>
      <c r="J166" s="279">
        <v>4234.7333333333336</v>
      </c>
      <c r="K166" s="277">
        <v>4149</v>
      </c>
      <c r="L166" s="277">
        <v>4070</v>
      </c>
      <c r="M166" s="277">
        <v>0.31617000000000001</v>
      </c>
    </row>
    <row r="167" spans="1:13">
      <c r="A167" s="301">
        <v>158</v>
      </c>
      <c r="B167" s="277" t="s">
        <v>163</v>
      </c>
      <c r="C167" s="277">
        <v>1379.9</v>
      </c>
      <c r="D167" s="279">
        <v>1383.95</v>
      </c>
      <c r="E167" s="279">
        <v>1367</v>
      </c>
      <c r="F167" s="279">
        <v>1354.1</v>
      </c>
      <c r="G167" s="279">
        <v>1337.1499999999999</v>
      </c>
      <c r="H167" s="279">
        <v>1396.8500000000001</v>
      </c>
      <c r="I167" s="279">
        <v>1413.8000000000004</v>
      </c>
      <c r="J167" s="279">
        <v>1426.7000000000003</v>
      </c>
      <c r="K167" s="277">
        <v>1400.9</v>
      </c>
      <c r="L167" s="277">
        <v>1371.05</v>
      </c>
      <c r="M167" s="277">
        <v>7.75901</v>
      </c>
    </row>
    <row r="168" spans="1:13">
      <c r="A168" s="301">
        <v>159</v>
      </c>
      <c r="B168" s="277" t="s">
        <v>160</v>
      </c>
      <c r="C168" s="277">
        <v>1446.4</v>
      </c>
      <c r="D168" s="279">
        <v>1451.4833333333333</v>
      </c>
      <c r="E168" s="279">
        <v>1435.1666666666667</v>
      </c>
      <c r="F168" s="279">
        <v>1423.9333333333334</v>
      </c>
      <c r="G168" s="279">
        <v>1407.6166666666668</v>
      </c>
      <c r="H168" s="279">
        <v>1462.7166666666667</v>
      </c>
      <c r="I168" s="279">
        <v>1479.0333333333333</v>
      </c>
      <c r="J168" s="279">
        <v>1490.2666666666667</v>
      </c>
      <c r="K168" s="277">
        <v>1467.8</v>
      </c>
      <c r="L168" s="277">
        <v>1440.25</v>
      </c>
      <c r="M168" s="277">
        <v>8.6872799999999994</v>
      </c>
    </row>
    <row r="169" spans="1:13">
      <c r="A169" s="301">
        <v>160</v>
      </c>
      <c r="B169" s="277" t="s">
        <v>162</v>
      </c>
      <c r="C169" s="277">
        <v>84.65</v>
      </c>
      <c r="D169" s="279">
        <v>84.88333333333334</v>
      </c>
      <c r="E169" s="279">
        <v>83.866666666666674</v>
      </c>
      <c r="F169" s="279">
        <v>83.083333333333329</v>
      </c>
      <c r="G169" s="279">
        <v>82.066666666666663</v>
      </c>
      <c r="H169" s="279">
        <v>85.666666666666686</v>
      </c>
      <c r="I169" s="279">
        <v>86.683333333333366</v>
      </c>
      <c r="J169" s="279">
        <v>87.466666666666697</v>
      </c>
      <c r="K169" s="277">
        <v>85.9</v>
      </c>
      <c r="L169" s="277">
        <v>84.1</v>
      </c>
      <c r="M169" s="277">
        <v>49.297939999999997</v>
      </c>
    </row>
    <row r="170" spans="1:13">
      <c r="A170" s="301">
        <v>161</v>
      </c>
      <c r="B170" s="277" t="s">
        <v>165</v>
      </c>
      <c r="C170" s="277">
        <v>171.55</v>
      </c>
      <c r="D170" s="279">
        <v>171.18333333333331</v>
      </c>
      <c r="E170" s="279">
        <v>169.86666666666662</v>
      </c>
      <c r="F170" s="279">
        <v>168.18333333333331</v>
      </c>
      <c r="G170" s="279">
        <v>166.86666666666662</v>
      </c>
      <c r="H170" s="279">
        <v>172.86666666666662</v>
      </c>
      <c r="I170" s="279">
        <v>174.18333333333328</v>
      </c>
      <c r="J170" s="279">
        <v>175.86666666666662</v>
      </c>
      <c r="K170" s="277">
        <v>172.5</v>
      </c>
      <c r="L170" s="277">
        <v>169.5</v>
      </c>
      <c r="M170" s="277">
        <v>90.619240000000005</v>
      </c>
    </row>
    <row r="171" spans="1:13">
      <c r="A171" s="301">
        <v>162</v>
      </c>
      <c r="B171" s="277" t="s">
        <v>276</v>
      </c>
      <c r="C171" s="277">
        <v>199.45</v>
      </c>
      <c r="D171" s="279">
        <v>200.98333333333335</v>
      </c>
      <c r="E171" s="279">
        <v>195.51666666666671</v>
      </c>
      <c r="F171" s="279">
        <v>191.58333333333337</v>
      </c>
      <c r="G171" s="279">
        <v>186.11666666666673</v>
      </c>
      <c r="H171" s="279">
        <v>204.91666666666669</v>
      </c>
      <c r="I171" s="279">
        <v>210.38333333333333</v>
      </c>
      <c r="J171" s="279">
        <v>214.31666666666666</v>
      </c>
      <c r="K171" s="277">
        <v>206.45</v>
      </c>
      <c r="L171" s="277">
        <v>197.05</v>
      </c>
      <c r="M171" s="277">
        <v>6.8324999999999996</v>
      </c>
    </row>
    <row r="172" spans="1:13">
      <c r="A172" s="301">
        <v>163</v>
      </c>
      <c r="B172" s="277" t="s">
        <v>277</v>
      </c>
      <c r="C172" s="277">
        <v>10622.9</v>
      </c>
      <c r="D172" s="279">
        <v>10650.35</v>
      </c>
      <c r="E172" s="279">
        <v>10510.550000000001</v>
      </c>
      <c r="F172" s="279">
        <v>10398.200000000001</v>
      </c>
      <c r="G172" s="279">
        <v>10258.400000000001</v>
      </c>
      <c r="H172" s="279">
        <v>10762.7</v>
      </c>
      <c r="I172" s="279">
        <v>10902.5</v>
      </c>
      <c r="J172" s="279">
        <v>11014.85</v>
      </c>
      <c r="K172" s="277">
        <v>10790.15</v>
      </c>
      <c r="L172" s="277">
        <v>10538</v>
      </c>
      <c r="M172" s="277">
        <v>7.2919999999999999E-2</v>
      </c>
    </row>
    <row r="173" spans="1:13">
      <c r="A173" s="301">
        <v>164</v>
      </c>
      <c r="B173" s="277" t="s">
        <v>164</v>
      </c>
      <c r="C173" s="277">
        <v>37.1</v>
      </c>
      <c r="D173" s="279">
        <v>37.316666666666663</v>
      </c>
      <c r="E173" s="279">
        <v>36.633333333333326</v>
      </c>
      <c r="F173" s="279">
        <v>36.166666666666664</v>
      </c>
      <c r="G173" s="279">
        <v>35.483333333333327</v>
      </c>
      <c r="H173" s="279">
        <v>37.783333333333324</v>
      </c>
      <c r="I173" s="279">
        <v>38.466666666666661</v>
      </c>
      <c r="J173" s="279">
        <v>38.933333333333323</v>
      </c>
      <c r="K173" s="277">
        <v>38</v>
      </c>
      <c r="L173" s="277">
        <v>36.85</v>
      </c>
      <c r="M173" s="277">
        <v>380.94385999999997</v>
      </c>
    </row>
    <row r="174" spans="1:13">
      <c r="A174" s="301">
        <v>165</v>
      </c>
      <c r="B174" s="277" t="s">
        <v>278</v>
      </c>
      <c r="C174" s="277">
        <v>342.65</v>
      </c>
      <c r="D174" s="279">
        <v>340.38333333333333</v>
      </c>
      <c r="E174" s="279">
        <v>332.26666666666665</v>
      </c>
      <c r="F174" s="279">
        <v>321.88333333333333</v>
      </c>
      <c r="G174" s="279">
        <v>313.76666666666665</v>
      </c>
      <c r="H174" s="279">
        <v>350.76666666666665</v>
      </c>
      <c r="I174" s="279">
        <v>358.88333333333333</v>
      </c>
      <c r="J174" s="279">
        <v>369.26666666666665</v>
      </c>
      <c r="K174" s="277">
        <v>348.5</v>
      </c>
      <c r="L174" s="277">
        <v>330</v>
      </c>
      <c r="M174" s="277">
        <v>3.6087699999999998</v>
      </c>
    </row>
    <row r="175" spans="1:13">
      <c r="A175" s="301">
        <v>166</v>
      </c>
      <c r="B175" s="277" t="s">
        <v>168</v>
      </c>
      <c r="C175" s="277">
        <v>188.15</v>
      </c>
      <c r="D175" s="279">
        <v>188.88333333333333</v>
      </c>
      <c r="E175" s="279">
        <v>185.36666666666665</v>
      </c>
      <c r="F175" s="279">
        <v>182.58333333333331</v>
      </c>
      <c r="G175" s="279">
        <v>179.06666666666663</v>
      </c>
      <c r="H175" s="279">
        <v>191.66666666666666</v>
      </c>
      <c r="I175" s="279">
        <v>195.18333333333331</v>
      </c>
      <c r="J175" s="279">
        <v>197.96666666666667</v>
      </c>
      <c r="K175" s="277">
        <v>192.4</v>
      </c>
      <c r="L175" s="277">
        <v>186.1</v>
      </c>
      <c r="M175" s="277">
        <v>278.66807999999997</v>
      </c>
    </row>
    <row r="176" spans="1:13">
      <c r="A176" s="301">
        <v>167</v>
      </c>
      <c r="B176" s="277" t="s">
        <v>169</v>
      </c>
      <c r="C176" s="277">
        <v>106.7</v>
      </c>
      <c r="D176" s="279">
        <v>107.10000000000001</v>
      </c>
      <c r="E176" s="279">
        <v>105.40000000000002</v>
      </c>
      <c r="F176" s="279">
        <v>104.10000000000001</v>
      </c>
      <c r="G176" s="279">
        <v>102.40000000000002</v>
      </c>
      <c r="H176" s="279">
        <v>108.40000000000002</v>
      </c>
      <c r="I176" s="279">
        <v>110.10000000000001</v>
      </c>
      <c r="J176" s="279">
        <v>111.40000000000002</v>
      </c>
      <c r="K176" s="277">
        <v>108.8</v>
      </c>
      <c r="L176" s="277">
        <v>105.8</v>
      </c>
      <c r="M176" s="277">
        <v>45.718409999999999</v>
      </c>
    </row>
    <row r="177" spans="1:13">
      <c r="A177" s="301">
        <v>168</v>
      </c>
      <c r="B177" s="277" t="s">
        <v>279</v>
      </c>
      <c r="C177" s="277">
        <v>479.35</v>
      </c>
      <c r="D177" s="279">
        <v>481.59999999999997</v>
      </c>
      <c r="E177" s="279">
        <v>475.24999999999994</v>
      </c>
      <c r="F177" s="279">
        <v>471.15</v>
      </c>
      <c r="G177" s="279">
        <v>464.79999999999995</v>
      </c>
      <c r="H177" s="279">
        <v>485.69999999999993</v>
      </c>
      <c r="I177" s="279">
        <v>492.04999999999995</v>
      </c>
      <c r="J177" s="279">
        <v>496.14999999999992</v>
      </c>
      <c r="K177" s="277">
        <v>487.95</v>
      </c>
      <c r="L177" s="277">
        <v>477.5</v>
      </c>
      <c r="M177" s="277">
        <v>0.74461999999999995</v>
      </c>
    </row>
    <row r="178" spans="1:13">
      <c r="A178" s="301">
        <v>169</v>
      </c>
      <c r="B178" s="277" t="s">
        <v>170</v>
      </c>
      <c r="C178" s="277">
        <v>1824.25</v>
      </c>
      <c r="D178" s="279">
        <v>1815.1666666666667</v>
      </c>
      <c r="E178" s="279">
        <v>1795.3333333333335</v>
      </c>
      <c r="F178" s="279">
        <v>1766.4166666666667</v>
      </c>
      <c r="G178" s="279">
        <v>1746.5833333333335</v>
      </c>
      <c r="H178" s="279">
        <v>1844.0833333333335</v>
      </c>
      <c r="I178" s="279">
        <v>1863.916666666667</v>
      </c>
      <c r="J178" s="279">
        <v>1892.8333333333335</v>
      </c>
      <c r="K178" s="277">
        <v>1835</v>
      </c>
      <c r="L178" s="277">
        <v>1786.25</v>
      </c>
      <c r="M178" s="277">
        <v>168.07402999999999</v>
      </c>
    </row>
    <row r="179" spans="1:13">
      <c r="A179" s="301">
        <v>170</v>
      </c>
      <c r="B179" s="277" t="s">
        <v>280</v>
      </c>
      <c r="C179" s="277">
        <v>840.25</v>
      </c>
      <c r="D179" s="279">
        <v>843.06666666666661</v>
      </c>
      <c r="E179" s="279">
        <v>832.23333333333323</v>
      </c>
      <c r="F179" s="279">
        <v>824.21666666666658</v>
      </c>
      <c r="G179" s="279">
        <v>813.38333333333321</v>
      </c>
      <c r="H179" s="279">
        <v>851.08333333333326</v>
      </c>
      <c r="I179" s="279">
        <v>861.91666666666674</v>
      </c>
      <c r="J179" s="279">
        <v>869.93333333333328</v>
      </c>
      <c r="K179" s="277">
        <v>853.9</v>
      </c>
      <c r="L179" s="277">
        <v>835.05</v>
      </c>
      <c r="M179" s="277">
        <v>11.804</v>
      </c>
    </row>
    <row r="180" spans="1:13">
      <c r="A180" s="301">
        <v>171</v>
      </c>
      <c r="B180" s="277" t="s">
        <v>175</v>
      </c>
      <c r="C180" s="277">
        <v>3890.65</v>
      </c>
      <c r="D180" s="279">
        <v>3896.8833333333332</v>
      </c>
      <c r="E180" s="279">
        <v>3833.7666666666664</v>
      </c>
      <c r="F180" s="279">
        <v>3776.8833333333332</v>
      </c>
      <c r="G180" s="279">
        <v>3713.7666666666664</v>
      </c>
      <c r="H180" s="279">
        <v>3953.7666666666664</v>
      </c>
      <c r="I180" s="279">
        <v>4016.8833333333332</v>
      </c>
      <c r="J180" s="279">
        <v>4073.7666666666664</v>
      </c>
      <c r="K180" s="277">
        <v>3960</v>
      </c>
      <c r="L180" s="277">
        <v>3840</v>
      </c>
      <c r="M180" s="277">
        <v>2.18709</v>
      </c>
    </row>
    <row r="181" spans="1:13">
      <c r="A181" s="301">
        <v>172</v>
      </c>
      <c r="B181" s="277" t="s">
        <v>173</v>
      </c>
      <c r="C181" s="277">
        <v>22803.599999999999</v>
      </c>
      <c r="D181" s="279">
        <v>22699.600000000002</v>
      </c>
      <c r="E181" s="279">
        <v>22484.200000000004</v>
      </c>
      <c r="F181" s="279">
        <v>22164.800000000003</v>
      </c>
      <c r="G181" s="279">
        <v>21949.400000000005</v>
      </c>
      <c r="H181" s="279">
        <v>23019.000000000004</v>
      </c>
      <c r="I181" s="279">
        <v>23234.400000000005</v>
      </c>
      <c r="J181" s="279">
        <v>23553.800000000003</v>
      </c>
      <c r="K181" s="277">
        <v>22915</v>
      </c>
      <c r="L181" s="277">
        <v>22380.2</v>
      </c>
      <c r="M181" s="277">
        <v>0.48255999999999999</v>
      </c>
    </row>
    <row r="182" spans="1:13">
      <c r="A182" s="301">
        <v>173</v>
      </c>
      <c r="B182" s="277" t="s">
        <v>176</v>
      </c>
      <c r="C182" s="277">
        <v>721.4</v>
      </c>
      <c r="D182" s="279">
        <v>734.80000000000007</v>
      </c>
      <c r="E182" s="279">
        <v>700.60000000000014</v>
      </c>
      <c r="F182" s="279">
        <v>679.80000000000007</v>
      </c>
      <c r="G182" s="279">
        <v>645.60000000000014</v>
      </c>
      <c r="H182" s="279">
        <v>755.60000000000014</v>
      </c>
      <c r="I182" s="279">
        <v>789.80000000000018</v>
      </c>
      <c r="J182" s="279">
        <v>810.60000000000014</v>
      </c>
      <c r="K182" s="277">
        <v>769</v>
      </c>
      <c r="L182" s="277">
        <v>714</v>
      </c>
      <c r="M182" s="277">
        <v>61.849730000000001</v>
      </c>
    </row>
    <row r="183" spans="1:13">
      <c r="A183" s="301">
        <v>174</v>
      </c>
      <c r="B183" s="277" t="s">
        <v>174</v>
      </c>
      <c r="C183" s="277">
        <v>1144.5999999999999</v>
      </c>
      <c r="D183" s="279">
        <v>1151.5666666666666</v>
      </c>
      <c r="E183" s="279">
        <v>1133.6333333333332</v>
      </c>
      <c r="F183" s="279">
        <v>1122.6666666666665</v>
      </c>
      <c r="G183" s="279">
        <v>1104.7333333333331</v>
      </c>
      <c r="H183" s="279">
        <v>1162.5333333333333</v>
      </c>
      <c r="I183" s="279">
        <v>1180.4666666666667</v>
      </c>
      <c r="J183" s="279">
        <v>1191.4333333333334</v>
      </c>
      <c r="K183" s="277">
        <v>1169.5</v>
      </c>
      <c r="L183" s="277">
        <v>1140.5999999999999</v>
      </c>
      <c r="M183" s="277">
        <v>6.0631000000000004</v>
      </c>
    </row>
    <row r="184" spans="1:13">
      <c r="A184" s="301">
        <v>175</v>
      </c>
      <c r="B184" s="277" t="s">
        <v>172</v>
      </c>
      <c r="C184" s="277">
        <v>199.1</v>
      </c>
      <c r="D184" s="279">
        <v>197.55000000000004</v>
      </c>
      <c r="E184" s="279">
        <v>194.10000000000008</v>
      </c>
      <c r="F184" s="279">
        <v>189.10000000000005</v>
      </c>
      <c r="G184" s="279">
        <v>185.65000000000009</v>
      </c>
      <c r="H184" s="279">
        <v>202.55000000000007</v>
      </c>
      <c r="I184" s="279">
        <v>206.00000000000006</v>
      </c>
      <c r="J184" s="279">
        <v>211.00000000000006</v>
      </c>
      <c r="K184" s="277">
        <v>201</v>
      </c>
      <c r="L184" s="277">
        <v>192.55</v>
      </c>
      <c r="M184" s="277">
        <v>895.40859999999998</v>
      </c>
    </row>
    <row r="185" spans="1:13">
      <c r="A185" s="301">
        <v>176</v>
      </c>
      <c r="B185" s="277" t="s">
        <v>171</v>
      </c>
      <c r="C185" s="277">
        <v>36.700000000000003</v>
      </c>
      <c r="D185" s="279">
        <v>36.716666666666669</v>
      </c>
      <c r="E185" s="279">
        <v>35.983333333333334</v>
      </c>
      <c r="F185" s="279">
        <v>35.266666666666666</v>
      </c>
      <c r="G185" s="279">
        <v>34.533333333333331</v>
      </c>
      <c r="H185" s="279">
        <v>37.433333333333337</v>
      </c>
      <c r="I185" s="279">
        <v>38.166666666666671</v>
      </c>
      <c r="J185" s="279">
        <v>38.88333333333334</v>
      </c>
      <c r="K185" s="277">
        <v>37.450000000000003</v>
      </c>
      <c r="L185" s="277">
        <v>36</v>
      </c>
      <c r="M185" s="277">
        <v>708.32367999999997</v>
      </c>
    </row>
    <row r="186" spans="1:13">
      <c r="A186" s="301">
        <v>177</v>
      </c>
      <c r="B186" s="277" t="s">
        <v>281</v>
      </c>
      <c r="C186" s="277">
        <v>136.4</v>
      </c>
      <c r="D186" s="279">
        <v>136.10000000000002</v>
      </c>
      <c r="E186" s="279">
        <v>134.40000000000003</v>
      </c>
      <c r="F186" s="279">
        <v>132.4</v>
      </c>
      <c r="G186" s="279">
        <v>130.70000000000002</v>
      </c>
      <c r="H186" s="279">
        <v>138.10000000000005</v>
      </c>
      <c r="I186" s="279">
        <v>139.80000000000004</v>
      </c>
      <c r="J186" s="279">
        <v>141.80000000000007</v>
      </c>
      <c r="K186" s="277">
        <v>137.80000000000001</v>
      </c>
      <c r="L186" s="277">
        <v>134.1</v>
      </c>
      <c r="M186" s="277">
        <v>9.0767199999999999</v>
      </c>
    </row>
    <row r="187" spans="1:13">
      <c r="A187" s="301">
        <v>178</v>
      </c>
      <c r="B187" s="277" t="s">
        <v>178</v>
      </c>
      <c r="C187" s="277">
        <v>481.95</v>
      </c>
      <c r="D187" s="279">
        <v>483.16666666666669</v>
      </c>
      <c r="E187" s="279">
        <v>479.13333333333338</v>
      </c>
      <c r="F187" s="279">
        <v>476.31666666666672</v>
      </c>
      <c r="G187" s="279">
        <v>472.28333333333342</v>
      </c>
      <c r="H187" s="279">
        <v>485.98333333333335</v>
      </c>
      <c r="I187" s="279">
        <v>490.01666666666665</v>
      </c>
      <c r="J187" s="279">
        <v>492.83333333333331</v>
      </c>
      <c r="K187" s="277">
        <v>487.2</v>
      </c>
      <c r="L187" s="277">
        <v>480.35</v>
      </c>
      <c r="M187" s="277">
        <v>31.84423</v>
      </c>
    </row>
    <row r="188" spans="1:13">
      <c r="A188" s="301">
        <v>179</v>
      </c>
      <c r="B188" s="277" t="s">
        <v>179</v>
      </c>
      <c r="C188" s="277">
        <v>400.85</v>
      </c>
      <c r="D188" s="279">
        <v>397.83333333333331</v>
      </c>
      <c r="E188" s="279">
        <v>393.66666666666663</v>
      </c>
      <c r="F188" s="279">
        <v>386.48333333333329</v>
      </c>
      <c r="G188" s="279">
        <v>382.31666666666661</v>
      </c>
      <c r="H188" s="279">
        <v>405.01666666666665</v>
      </c>
      <c r="I188" s="279">
        <v>409.18333333333328</v>
      </c>
      <c r="J188" s="279">
        <v>416.36666666666667</v>
      </c>
      <c r="K188" s="277">
        <v>402</v>
      </c>
      <c r="L188" s="277">
        <v>390.65</v>
      </c>
      <c r="M188" s="277">
        <v>29.164180000000002</v>
      </c>
    </row>
    <row r="189" spans="1:13">
      <c r="A189" s="301">
        <v>180</v>
      </c>
      <c r="B189" s="277" t="s">
        <v>282</v>
      </c>
      <c r="C189" s="277">
        <v>430.05</v>
      </c>
      <c r="D189" s="279">
        <v>427.55</v>
      </c>
      <c r="E189" s="279">
        <v>418.5</v>
      </c>
      <c r="F189" s="279">
        <v>406.95</v>
      </c>
      <c r="G189" s="279">
        <v>397.9</v>
      </c>
      <c r="H189" s="279">
        <v>439.1</v>
      </c>
      <c r="I189" s="279">
        <v>448.15000000000009</v>
      </c>
      <c r="J189" s="279">
        <v>459.70000000000005</v>
      </c>
      <c r="K189" s="277">
        <v>436.6</v>
      </c>
      <c r="L189" s="277">
        <v>416</v>
      </c>
      <c r="M189" s="277">
        <v>10.14696</v>
      </c>
    </row>
    <row r="190" spans="1:13">
      <c r="A190" s="301">
        <v>181</v>
      </c>
      <c r="B190" s="277" t="s">
        <v>192</v>
      </c>
      <c r="C190" s="277">
        <v>389.7</v>
      </c>
      <c r="D190" s="279">
        <v>387.34999999999997</v>
      </c>
      <c r="E190" s="279">
        <v>383.84999999999991</v>
      </c>
      <c r="F190" s="279">
        <v>377.99999999999994</v>
      </c>
      <c r="G190" s="279">
        <v>374.49999999999989</v>
      </c>
      <c r="H190" s="279">
        <v>393.19999999999993</v>
      </c>
      <c r="I190" s="279">
        <v>396.70000000000005</v>
      </c>
      <c r="J190" s="279">
        <v>402.54999999999995</v>
      </c>
      <c r="K190" s="277">
        <v>390.85</v>
      </c>
      <c r="L190" s="277">
        <v>381.5</v>
      </c>
      <c r="M190" s="277">
        <v>23.378070000000001</v>
      </c>
    </row>
    <row r="191" spans="1:13">
      <c r="A191" s="301">
        <v>182</v>
      </c>
      <c r="B191" s="277" t="s">
        <v>187</v>
      </c>
      <c r="C191" s="277">
        <v>2204.35</v>
      </c>
      <c r="D191" s="279">
        <v>2213.3000000000002</v>
      </c>
      <c r="E191" s="279">
        <v>2182.1000000000004</v>
      </c>
      <c r="F191" s="279">
        <v>2159.8500000000004</v>
      </c>
      <c r="G191" s="279">
        <v>2128.6500000000005</v>
      </c>
      <c r="H191" s="279">
        <v>2235.5500000000002</v>
      </c>
      <c r="I191" s="279">
        <v>2266.75</v>
      </c>
      <c r="J191" s="279">
        <v>2289</v>
      </c>
      <c r="K191" s="277">
        <v>2244.5</v>
      </c>
      <c r="L191" s="277">
        <v>2191.0500000000002</v>
      </c>
      <c r="M191" s="277">
        <v>34.439979999999998</v>
      </c>
    </row>
    <row r="192" spans="1:13">
      <c r="A192" s="301">
        <v>183</v>
      </c>
      <c r="B192" s="277" t="s">
        <v>3465</v>
      </c>
      <c r="C192" s="277">
        <v>433.35</v>
      </c>
      <c r="D192" s="279">
        <v>433.16666666666669</v>
      </c>
      <c r="E192" s="279">
        <v>429.03333333333336</v>
      </c>
      <c r="F192" s="279">
        <v>424.7166666666667</v>
      </c>
      <c r="G192" s="279">
        <v>420.58333333333337</v>
      </c>
      <c r="H192" s="279">
        <v>437.48333333333335</v>
      </c>
      <c r="I192" s="279">
        <v>441.61666666666667</v>
      </c>
      <c r="J192" s="279">
        <v>445.93333333333334</v>
      </c>
      <c r="K192" s="277">
        <v>437.3</v>
      </c>
      <c r="L192" s="277">
        <v>428.85</v>
      </c>
      <c r="M192" s="277">
        <v>28.083880000000001</v>
      </c>
    </row>
    <row r="193" spans="1:13">
      <c r="A193" s="301">
        <v>184</v>
      </c>
      <c r="B193" s="277" t="s">
        <v>184</v>
      </c>
      <c r="C193" s="277">
        <v>42.45</v>
      </c>
      <c r="D193" s="279">
        <v>42.416666666666664</v>
      </c>
      <c r="E193" s="279">
        <v>41.783333333333331</v>
      </c>
      <c r="F193" s="279">
        <v>41.116666666666667</v>
      </c>
      <c r="G193" s="279">
        <v>40.483333333333334</v>
      </c>
      <c r="H193" s="279">
        <v>43.083333333333329</v>
      </c>
      <c r="I193" s="279">
        <v>43.716666666666669</v>
      </c>
      <c r="J193" s="279">
        <v>44.383333333333326</v>
      </c>
      <c r="K193" s="277">
        <v>43.05</v>
      </c>
      <c r="L193" s="277">
        <v>41.75</v>
      </c>
      <c r="M193" s="277">
        <v>47.507190000000001</v>
      </c>
    </row>
    <row r="194" spans="1:13">
      <c r="A194" s="301">
        <v>185</v>
      </c>
      <c r="B194" s="277" t="s">
        <v>183</v>
      </c>
      <c r="C194" s="277">
        <v>106.95</v>
      </c>
      <c r="D194" s="279">
        <v>106.85000000000001</v>
      </c>
      <c r="E194" s="279">
        <v>104.75000000000001</v>
      </c>
      <c r="F194" s="279">
        <v>102.55000000000001</v>
      </c>
      <c r="G194" s="279">
        <v>100.45000000000002</v>
      </c>
      <c r="H194" s="279">
        <v>109.05000000000001</v>
      </c>
      <c r="I194" s="279">
        <v>111.15</v>
      </c>
      <c r="J194" s="279">
        <v>113.35000000000001</v>
      </c>
      <c r="K194" s="277">
        <v>108.95</v>
      </c>
      <c r="L194" s="277">
        <v>104.65</v>
      </c>
      <c r="M194" s="277">
        <v>544.92889000000002</v>
      </c>
    </row>
    <row r="195" spans="1:13">
      <c r="A195" s="301">
        <v>186</v>
      </c>
      <c r="B195" s="277" t="s">
        <v>185</v>
      </c>
      <c r="C195" s="277">
        <v>52.5</v>
      </c>
      <c r="D195" s="279">
        <v>52.6</v>
      </c>
      <c r="E195" s="279">
        <v>52</v>
      </c>
      <c r="F195" s="279">
        <v>51.5</v>
      </c>
      <c r="G195" s="279">
        <v>50.9</v>
      </c>
      <c r="H195" s="279">
        <v>53.1</v>
      </c>
      <c r="I195" s="279">
        <v>53.70000000000001</v>
      </c>
      <c r="J195" s="279">
        <v>54.2</v>
      </c>
      <c r="K195" s="277">
        <v>53.2</v>
      </c>
      <c r="L195" s="277">
        <v>52.1</v>
      </c>
      <c r="M195" s="277">
        <v>263.07686000000001</v>
      </c>
    </row>
    <row r="196" spans="1:13">
      <c r="A196" s="301">
        <v>187</v>
      </c>
      <c r="B196" s="277" t="s">
        <v>186</v>
      </c>
      <c r="C196" s="277">
        <v>344.5</v>
      </c>
      <c r="D196" s="279">
        <v>343.16666666666669</v>
      </c>
      <c r="E196" s="279">
        <v>337.83333333333337</v>
      </c>
      <c r="F196" s="279">
        <v>331.16666666666669</v>
      </c>
      <c r="G196" s="279">
        <v>325.83333333333337</v>
      </c>
      <c r="H196" s="279">
        <v>349.83333333333337</v>
      </c>
      <c r="I196" s="279">
        <v>355.16666666666674</v>
      </c>
      <c r="J196" s="279">
        <v>361.83333333333337</v>
      </c>
      <c r="K196" s="277">
        <v>348.5</v>
      </c>
      <c r="L196" s="277">
        <v>336.5</v>
      </c>
      <c r="M196" s="277">
        <v>244.03806</v>
      </c>
    </row>
    <row r="197" spans="1:13">
      <c r="A197" s="301">
        <v>188</v>
      </c>
      <c r="B197" s="268" t="s">
        <v>188</v>
      </c>
      <c r="C197" s="268">
        <v>577.29999999999995</v>
      </c>
      <c r="D197" s="308">
        <v>579.01666666666665</v>
      </c>
      <c r="E197" s="308">
        <v>570.33333333333326</v>
      </c>
      <c r="F197" s="308">
        <v>563.36666666666656</v>
      </c>
      <c r="G197" s="308">
        <v>554.68333333333317</v>
      </c>
      <c r="H197" s="308">
        <v>585.98333333333335</v>
      </c>
      <c r="I197" s="308">
        <v>594.66666666666674</v>
      </c>
      <c r="J197" s="308">
        <v>601.63333333333344</v>
      </c>
      <c r="K197" s="268">
        <v>587.70000000000005</v>
      </c>
      <c r="L197" s="268">
        <v>572.04999999999995</v>
      </c>
      <c r="M197" s="268">
        <v>24.981490000000001</v>
      </c>
    </row>
    <row r="198" spans="1:13">
      <c r="A198" s="301">
        <v>189</v>
      </c>
      <c r="B198" s="268" t="s">
        <v>283</v>
      </c>
      <c r="C198" s="268">
        <v>116.9</v>
      </c>
      <c r="D198" s="308">
        <v>118.01666666666667</v>
      </c>
      <c r="E198" s="308">
        <v>115.13333333333333</v>
      </c>
      <c r="F198" s="308">
        <v>113.36666666666666</v>
      </c>
      <c r="G198" s="308">
        <v>110.48333333333332</v>
      </c>
      <c r="H198" s="308">
        <v>119.78333333333333</v>
      </c>
      <c r="I198" s="308">
        <v>122.66666666666669</v>
      </c>
      <c r="J198" s="308">
        <v>124.43333333333334</v>
      </c>
      <c r="K198" s="268">
        <v>120.9</v>
      </c>
      <c r="L198" s="268">
        <v>116.25</v>
      </c>
      <c r="M198" s="268">
        <v>6.4464600000000001</v>
      </c>
    </row>
    <row r="199" spans="1:13">
      <c r="A199" s="301">
        <v>190</v>
      </c>
      <c r="B199" s="268" t="s">
        <v>167</v>
      </c>
      <c r="C199" s="268">
        <v>655.20000000000005</v>
      </c>
      <c r="D199" s="308">
        <v>651.91666666666663</v>
      </c>
      <c r="E199" s="308">
        <v>646.43333333333328</v>
      </c>
      <c r="F199" s="308">
        <v>637.66666666666663</v>
      </c>
      <c r="G199" s="308">
        <v>632.18333333333328</v>
      </c>
      <c r="H199" s="308">
        <v>660.68333333333328</v>
      </c>
      <c r="I199" s="308">
        <v>666.16666666666663</v>
      </c>
      <c r="J199" s="308">
        <v>674.93333333333328</v>
      </c>
      <c r="K199" s="268">
        <v>657.4</v>
      </c>
      <c r="L199" s="268">
        <v>643.15</v>
      </c>
      <c r="M199" s="268">
        <v>5.0490399999999998</v>
      </c>
    </row>
    <row r="200" spans="1:13">
      <c r="A200" s="301">
        <v>191</v>
      </c>
      <c r="B200" s="268" t="s">
        <v>189</v>
      </c>
      <c r="C200" s="268">
        <v>991.6</v>
      </c>
      <c r="D200" s="308">
        <v>990.81666666666661</v>
      </c>
      <c r="E200" s="308">
        <v>979.13333333333321</v>
      </c>
      <c r="F200" s="308">
        <v>966.66666666666663</v>
      </c>
      <c r="G200" s="308">
        <v>954.98333333333323</v>
      </c>
      <c r="H200" s="308">
        <v>1003.2833333333332</v>
      </c>
      <c r="I200" s="308">
        <v>1014.9666666666666</v>
      </c>
      <c r="J200" s="308">
        <v>1027.4333333333332</v>
      </c>
      <c r="K200" s="268">
        <v>1002.5</v>
      </c>
      <c r="L200" s="268">
        <v>978.35</v>
      </c>
      <c r="M200" s="268">
        <v>35.858980000000003</v>
      </c>
    </row>
    <row r="201" spans="1:13">
      <c r="A201" s="301">
        <v>192</v>
      </c>
      <c r="B201" s="268" t="s">
        <v>190</v>
      </c>
      <c r="C201" s="268">
        <v>2363.3000000000002</v>
      </c>
      <c r="D201" s="308">
        <v>2372.4333333333334</v>
      </c>
      <c r="E201" s="308">
        <v>2340.8666666666668</v>
      </c>
      <c r="F201" s="308">
        <v>2318.4333333333334</v>
      </c>
      <c r="G201" s="308">
        <v>2286.8666666666668</v>
      </c>
      <c r="H201" s="308">
        <v>2394.8666666666668</v>
      </c>
      <c r="I201" s="308">
        <v>2426.4333333333334</v>
      </c>
      <c r="J201" s="308">
        <v>2448.8666666666668</v>
      </c>
      <c r="K201" s="268">
        <v>2404</v>
      </c>
      <c r="L201" s="268">
        <v>2350</v>
      </c>
      <c r="M201" s="268">
        <v>4.3577599999999999</v>
      </c>
    </row>
    <row r="202" spans="1:13">
      <c r="A202" s="301">
        <v>193</v>
      </c>
      <c r="B202" s="268" t="s">
        <v>191</v>
      </c>
      <c r="C202" s="268">
        <v>330.45</v>
      </c>
      <c r="D202" s="308">
        <v>332.01666666666671</v>
      </c>
      <c r="E202" s="308">
        <v>327.53333333333342</v>
      </c>
      <c r="F202" s="308">
        <v>324.61666666666673</v>
      </c>
      <c r="G202" s="308">
        <v>320.13333333333344</v>
      </c>
      <c r="H202" s="308">
        <v>334.93333333333339</v>
      </c>
      <c r="I202" s="308">
        <v>339.41666666666663</v>
      </c>
      <c r="J202" s="308">
        <v>342.33333333333337</v>
      </c>
      <c r="K202" s="268">
        <v>336.5</v>
      </c>
      <c r="L202" s="268">
        <v>329.1</v>
      </c>
      <c r="M202" s="268">
        <v>5.3723099999999997</v>
      </c>
    </row>
    <row r="203" spans="1:13">
      <c r="A203" s="301">
        <v>194</v>
      </c>
      <c r="B203" s="268" t="s">
        <v>197</v>
      </c>
      <c r="C203" s="268">
        <v>442.55</v>
      </c>
      <c r="D203" s="308">
        <v>442.5333333333333</v>
      </c>
      <c r="E203" s="308">
        <v>437.16666666666663</v>
      </c>
      <c r="F203" s="308">
        <v>431.7833333333333</v>
      </c>
      <c r="G203" s="308">
        <v>426.41666666666663</v>
      </c>
      <c r="H203" s="308">
        <v>447.91666666666663</v>
      </c>
      <c r="I203" s="308">
        <v>453.2833333333333</v>
      </c>
      <c r="J203" s="308">
        <v>458.66666666666663</v>
      </c>
      <c r="K203" s="268">
        <v>447.9</v>
      </c>
      <c r="L203" s="268">
        <v>437.15</v>
      </c>
      <c r="M203" s="268">
        <v>51.605829999999997</v>
      </c>
    </row>
    <row r="204" spans="1:13">
      <c r="A204" s="301">
        <v>195</v>
      </c>
      <c r="B204" s="268" t="s">
        <v>195</v>
      </c>
      <c r="C204" s="268">
        <v>3843.45</v>
      </c>
      <c r="D204" s="308">
        <v>3823.0833333333335</v>
      </c>
      <c r="E204" s="308">
        <v>3787.416666666667</v>
      </c>
      <c r="F204" s="308">
        <v>3731.3833333333337</v>
      </c>
      <c r="G204" s="308">
        <v>3695.7166666666672</v>
      </c>
      <c r="H204" s="308">
        <v>3879.1166666666668</v>
      </c>
      <c r="I204" s="308">
        <v>3914.7833333333338</v>
      </c>
      <c r="J204" s="308">
        <v>3970.8166666666666</v>
      </c>
      <c r="K204" s="268">
        <v>3858.75</v>
      </c>
      <c r="L204" s="268">
        <v>3767.05</v>
      </c>
      <c r="M204" s="268">
        <v>5.2403000000000004</v>
      </c>
    </row>
    <row r="205" spans="1:13">
      <c r="A205" s="301">
        <v>196</v>
      </c>
      <c r="B205" s="268" t="s">
        <v>196</v>
      </c>
      <c r="C205" s="268">
        <v>32.700000000000003</v>
      </c>
      <c r="D205" s="308">
        <v>32.783333333333331</v>
      </c>
      <c r="E205" s="308">
        <v>32.416666666666664</v>
      </c>
      <c r="F205" s="308">
        <v>32.133333333333333</v>
      </c>
      <c r="G205" s="308">
        <v>31.766666666666666</v>
      </c>
      <c r="H205" s="308">
        <v>33.066666666666663</v>
      </c>
      <c r="I205" s="308">
        <v>33.433333333333337</v>
      </c>
      <c r="J205" s="308">
        <v>33.716666666666661</v>
      </c>
      <c r="K205" s="268">
        <v>33.15</v>
      </c>
      <c r="L205" s="268">
        <v>32.5</v>
      </c>
      <c r="M205" s="268">
        <v>36.506799999999998</v>
      </c>
    </row>
    <row r="206" spans="1:13">
      <c r="A206" s="301">
        <v>197</v>
      </c>
      <c r="B206" s="268" t="s">
        <v>193</v>
      </c>
      <c r="C206" s="268">
        <v>1070.1500000000001</v>
      </c>
      <c r="D206" s="308">
        <v>1071.3833333333334</v>
      </c>
      <c r="E206" s="308">
        <v>1053.7666666666669</v>
      </c>
      <c r="F206" s="308">
        <v>1037.3833333333334</v>
      </c>
      <c r="G206" s="308">
        <v>1019.7666666666669</v>
      </c>
      <c r="H206" s="308">
        <v>1087.7666666666669</v>
      </c>
      <c r="I206" s="308">
        <v>1105.3833333333332</v>
      </c>
      <c r="J206" s="308">
        <v>1121.7666666666669</v>
      </c>
      <c r="K206" s="268">
        <v>1089</v>
      </c>
      <c r="L206" s="268">
        <v>1055</v>
      </c>
      <c r="M206" s="268">
        <v>7.4088900000000004</v>
      </c>
    </row>
    <row r="207" spans="1:13">
      <c r="A207" s="301">
        <v>198</v>
      </c>
      <c r="B207" s="268" t="s">
        <v>143</v>
      </c>
      <c r="C207" s="268">
        <v>625.45000000000005</v>
      </c>
      <c r="D207" s="308">
        <v>625.06666666666672</v>
      </c>
      <c r="E207" s="308">
        <v>617.13333333333344</v>
      </c>
      <c r="F207" s="308">
        <v>608.81666666666672</v>
      </c>
      <c r="G207" s="308">
        <v>600.88333333333344</v>
      </c>
      <c r="H207" s="308">
        <v>633.38333333333344</v>
      </c>
      <c r="I207" s="308">
        <v>641.31666666666661</v>
      </c>
      <c r="J207" s="308">
        <v>649.63333333333344</v>
      </c>
      <c r="K207" s="268">
        <v>633</v>
      </c>
      <c r="L207" s="268">
        <v>616.75</v>
      </c>
      <c r="M207" s="268">
        <v>47.091769999999997</v>
      </c>
    </row>
    <row r="208" spans="1:13">
      <c r="A208" s="301">
        <v>199</v>
      </c>
      <c r="B208" s="268" t="s">
        <v>284</v>
      </c>
      <c r="C208" s="268">
        <v>174.65</v>
      </c>
      <c r="D208" s="308">
        <v>174.1</v>
      </c>
      <c r="E208" s="308">
        <v>171.29999999999998</v>
      </c>
      <c r="F208" s="308">
        <v>167.95</v>
      </c>
      <c r="G208" s="308">
        <v>165.14999999999998</v>
      </c>
      <c r="H208" s="308">
        <v>177.45</v>
      </c>
      <c r="I208" s="308">
        <v>180.25</v>
      </c>
      <c r="J208" s="308">
        <v>183.6</v>
      </c>
      <c r="K208" s="268">
        <v>176.9</v>
      </c>
      <c r="L208" s="268">
        <v>170.75</v>
      </c>
      <c r="M208" s="268">
        <v>4.8585500000000001</v>
      </c>
    </row>
    <row r="209" spans="1:13">
      <c r="A209" s="301">
        <v>200</v>
      </c>
      <c r="B209" s="268" t="s">
        <v>285</v>
      </c>
      <c r="C209" s="268">
        <v>222.35</v>
      </c>
      <c r="D209" s="308">
        <v>220.78333333333333</v>
      </c>
      <c r="E209" s="308">
        <v>219.21666666666667</v>
      </c>
      <c r="F209" s="308">
        <v>216.08333333333334</v>
      </c>
      <c r="G209" s="308">
        <v>214.51666666666668</v>
      </c>
      <c r="H209" s="308">
        <v>223.91666666666666</v>
      </c>
      <c r="I209" s="308">
        <v>225.48333333333332</v>
      </c>
      <c r="J209" s="308">
        <v>228.61666666666665</v>
      </c>
      <c r="K209" s="268">
        <v>222.35</v>
      </c>
      <c r="L209" s="268">
        <v>217.65</v>
      </c>
      <c r="M209" s="268">
        <v>3.7060599999999999</v>
      </c>
    </row>
    <row r="210" spans="1:13">
      <c r="A210" s="301">
        <v>201</v>
      </c>
      <c r="B210" s="268" t="s">
        <v>563</v>
      </c>
      <c r="C210" s="268">
        <v>688.65</v>
      </c>
      <c r="D210" s="308">
        <v>689.16666666666663</v>
      </c>
      <c r="E210" s="308">
        <v>679.58333333333326</v>
      </c>
      <c r="F210" s="308">
        <v>670.51666666666665</v>
      </c>
      <c r="G210" s="308">
        <v>660.93333333333328</v>
      </c>
      <c r="H210" s="308">
        <v>698.23333333333323</v>
      </c>
      <c r="I210" s="308">
        <v>707.81666666666649</v>
      </c>
      <c r="J210" s="308">
        <v>716.88333333333321</v>
      </c>
      <c r="K210" s="268">
        <v>698.75</v>
      </c>
      <c r="L210" s="268">
        <v>680.1</v>
      </c>
      <c r="M210" s="268">
        <v>1.44015</v>
      </c>
    </row>
    <row r="211" spans="1:13">
      <c r="A211" s="301">
        <v>202</v>
      </c>
      <c r="B211" s="268" t="s">
        <v>198</v>
      </c>
      <c r="C211" s="268">
        <v>112</v>
      </c>
      <c r="D211" s="308">
        <v>112.56666666666666</v>
      </c>
      <c r="E211" s="308">
        <v>110.68333333333332</v>
      </c>
      <c r="F211" s="308">
        <v>109.36666666666666</v>
      </c>
      <c r="G211" s="308">
        <v>107.48333333333332</v>
      </c>
      <c r="H211" s="308">
        <v>113.88333333333333</v>
      </c>
      <c r="I211" s="308">
        <v>115.76666666666665</v>
      </c>
      <c r="J211" s="308">
        <v>117.08333333333333</v>
      </c>
      <c r="K211" s="268">
        <v>114.45</v>
      </c>
      <c r="L211" s="268">
        <v>111.25</v>
      </c>
      <c r="M211" s="268">
        <v>205.19184000000001</v>
      </c>
    </row>
    <row r="212" spans="1:13">
      <c r="A212" s="301">
        <v>203</v>
      </c>
      <c r="B212" s="268" t="s">
        <v>120</v>
      </c>
      <c r="C212" s="268">
        <v>9.35</v>
      </c>
      <c r="D212" s="308">
        <v>9.2833333333333332</v>
      </c>
      <c r="E212" s="308">
        <v>9.0666666666666664</v>
      </c>
      <c r="F212" s="308">
        <v>8.7833333333333332</v>
      </c>
      <c r="G212" s="308">
        <v>8.5666666666666664</v>
      </c>
      <c r="H212" s="308">
        <v>9.5666666666666664</v>
      </c>
      <c r="I212" s="308">
        <v>9.7833333333333314</v>
      </c>
      <c r="J212" s="308">
        <v>10.066666666666666</v>
      </c>
      <c r="K212" s="268">
        <v>9.5</v>
      </c>
      <c r="L212" s="268">
        <v>9</v>
      </c>
      <c r="M212" s="268">
        <v>3606.8943800000002</v>
      </c>
    </row>
    <row r="213" spans="1:13">
      <c r="A213" s="301">
        <v>204</v>
      </c>
      <c r="B213" s="268" t="s">
        <v>199</v>
      </c>
      <c r="C213" s="268">
        <v>560.75</v>
      </c>
      <c r="D213" s="308">
        <v>560.65</v>
      </c>
      <c r="E213" s="308">
        <v>556.29999999999995</v>
      </c>
      <c r="F213" s="308">
        <v>551.85</v>
      </c>
      <c r="G213" s="308">
        <v>547.5</v>
      </c>
      <c r="H213" s="308">
        <v>565.09999999999991</v>
      </c>
      <c r="I213" s="308">
        <v>569.45000000000005</v>
      </c>
      <c r="J213" s="308">
        <v>573.89999999999986</v>
      </c>
      <c r="K213" s="268">
        <v>565</v>
      </c>
      <c r="L213" s="268">
        <v>556.20000000000005</v>
      </c>
      <c r="M213" s="268">
        <v>9.6917000000000009</v>
      </c>
    </row>
    <row r="214" spans="1:13">
      <c r="A214" s="301">
        <v>205</v>
      </c>
      <c r="B214" s="268" t="s">
        <v>569</v>
      </c>
      <c r="C214" s="268">
        <v>2224.1</v>
      </c>
      <c r="D214" s="308">
        <v>2226.4166666666665</v>
      </c>
      <c r="E214" s="308">
        <v>2202.8833333333332</v>
      </c>
      <c r="F214" s="308">
        <v>2181.6666666666665</v>
      </c>
      <c r="G214" s="308">
        <v>2158.1333333333332</v>
      </c>
      <c r="H214" s="308">
        <v>2247.6333333333332</v>
      </c>
      <c r="I214" s="308">
        <v>2271.166666666667</v>
      </c>
      <c r="J214" s="308">
        <v>2292.3833333333332</v>
      </c>
      <c r="K214" s="268">
        <v>2249.9499999999998</v>
      </c>
      <c r="L214" s="268">
        <v>2205.1999999999998</v>
      </c>
      <c r="M214" s="268">
        <v>0.17727000000000001</v>
      </c>
    </row>
    <row r="215" spans="1:13">
      <c r="A215" s="301">
        <v>206</v>
      </c>
      <c r="B215" s="268" t="s">
        <v>200</v>
      </c>
      <c r="C215" s="308">
        <v>221.6</v>
      </c>
      <c r="D215" s="308">
        <v>221.95000000000002</v>
      </c>
      <c r="E215" s="308">
        <v>219.30000000000004</v>
      </c>
      <c r="F215" s="308">
        <v>217.00000000000003</v>
      </c>
      <c r="G215" s="308">
        <v>214.35000000000005</v>
      </c>
      <c r="H215" s="308">
        <v>224.25000000000003</v>
      </c>
      <c r="I215" s="308">
        <v>226.9</v>
      </c>
      <c r="J215" s="308">
        <v>229.20000000000002</v>
      </c>
      <c r="K215" s="308">
        <v>224.6</v>
      </c>
      <c r="L215" s="308">
        <v>219.65</v>
      </c>
      <c r="M215" s="308">
        <v>67.090479999999999</v>
      </c>
    </row>
    <row r="216" spans="1:13">
      <c r="A216" s="301">
        <v>207</v>
      </c>
      <c r="B216" s="268" t="s">
        <v>201</v>
      </c>
      <c r="C216" s="308">
        <v>26.65</v>
      </c>
      <c r="D216" s="308">
        <v>26.783333333333331</v>
      </c>
      <c r="E216" s="308">
        <v>26.066666666666663</v>
      </c>
      <c r="F216" s="308">
        <v>25.483333333333331</v>
      </c>
      <c r="G216" s="308">
        <v>24.766666666666662</v>
      </c>
      <c r="H216" s="308">
        <v>27.366666666666664</v>
      </c>
      <c r="I216" s="308">
        <v>28.083333333333332</v>
      </c>
      <c r="J216" s="308">
        <v>28.666666666666664</v>
      </c>
      <c r="K216" s="308">
        <v>27.5</v>
      </c>
      <c r="L216" s="308">
        <v>26.2</v>
      </c>
      <c r="M216" s="308">
        <v>421.88238999999999</v>
      </c>
    </row>
    <row r="217" spans="1:13">
      <c r="A217" s="301">
        <v>208</v>
      </c>
      <c r="B217" s="268" t="s">
        <v>202</v>
      </c>
      <c r="C217" s="308">
        <v>171.9</v>
      </c>
      <c r="D217" s="308">
        <v>172.1</v>
      </c>
      <c r="E217" s="308">
        <v>169.54999999999998</v>
      </c>
      <c r="F217" s="308">
        <v>167.2</v>
      </c>
      <c r="G217" s="308">
        <v>164.64999999999998</v>
      </c>
      <c r="H217" s="308">
        <v>174.45</v>
      </c>
      <c r="I217" s="308">
        <v>177</v>
      </c>
      <c r="J217" s="308">
        <v>179.35</v>
      </c>
      <c r="K217" s="308">
        <v>174.65</v>
      </c>
      <c r="L217" s="308">
        <v>169.75</v>
      </c>
      <c r="M217" s="308">
        <v>183.44507999999999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24" sqref="C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6"/>
      <c r="B1" s="556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44022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53" t="s">
        <v>16</v>
      </c>
      <c r="B9" s="554" t="s">
        <v>18</v>
      </c>
      <c r="C9" s="552" t="s">
        <v>19</v>
      </c>
      <c r="D9" s="552" t="s">
        <v>20</v>
      </c>
      <c r="E9" s="552" t="s">
        <v>21</v>
      </c>
      <c r="F9" s="552"/>
      <c r="G9" s="552"/>
      <c r="H9" s="552" t="s">
        <v>22</v>
      </c>
      <c r="I9" s="552"/>
      <c r="J9" s="552"/>
      <c r="K9" s="274"/>
      <c r="L9" s="281"/>
      <c r="M9" s="282"/>
    </row>
    <row r="10" spans="1:15" ht="42.75" customHeight="1">
      <c r="A10" s="548"/>
      <c r="B10" s="550"/>
      <c r="C10" s="555" t="s">
        <v>23</v>
      </c>
      <c r="D10" s="555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19498.95</v>
      </c>
      <c r="D11" s="279">
        <v>19381.666666666668</v>
      </c>
      <c r="E11" s="279">
        <v>19163.333333333336</v>
      </c>
      <c r="F11" s="279">
        <v>18827.716666666667</v>
      </c>
      <c r="G11" s="279">
        <v>18609.383333333335</v>
      </c>
      <c r="H11" s="279">
        <v>19717.283333333336</v>
      </c>
      <c r="I11" s="279">
        <v>19935.616666666672</v>
      </c>
      <c r="J11" s="279">
        <v>20271.233333333337</v>
      </c>
      <c r="K11" s="277">
        <v>19600</v>
      </c>
      <c r="L11" s="277">
        <v>19046.05</v>
      </c>
      <c r="M11" s="277">
        <v>4.4429999999999997E-2</v>
      </c>
    </row>
    <row r="12" spans="1:15" ht="12" customHeight="1">
      <c r="A12" s="268">
        <v>2</v>
      </c>
      <c r="B12" s="277" t="s">
        <v>803</v>
      </c>
      <c r="C12" s="278">
        <v>950.75</v>
      </c>
      <c r="D12" s="279">
        <v>950.25</v>
      </c>
      <c r="E12" s="279">
        <v>945.5</v>
      </c>
      <c r="F12" s="279">
        <v>940.25</v>
      </c>
      <c r="G12" s="279">
        <v>935.5</v>
      </c>
      <c r="H12" s="279">
        <v>955.5</v>
      </c>
      <c r="I12" s="279">
        <v>960.25</v>
      </c>
      <c r="J12" s="279">
        <v>965.5</v>
      </c>
      <c r="K12" s="277">
        <v>955</v>
      </c>
      <c r="L12" s="277">
        <v>945</v>
      </c>
      <c r="M12" s="277">
        <v>1.9650700000000001</v>
      </c>
    </row>
    <row r="13" spans="1:15" ht="12" customHeight="1">
      <c r="A13" s="268">
        <v>3</v>
      </c>
      <c r="B13" s="277" t="s">
        <v>294</v>
      </c>
      <c r="C13" s="278">
        <v>1337.2</v>
      </c>
      <c r="D13" s="279">
        <v>1343.9166666666667</v>
      </c>
      <c r="E13" s="279">
        <v>1324.2833333333335</v>
      </c>
      <c r="F13" s="279">
        <v>1311.3666666666668</v>
      </c>
      <c r="G13" s="279">
        <v>1291.7333333333336</v>
      </c>
      <c r="H13" s="279">
        <v>1356.8333333333335</v>
      </c>
      <c r="I13" s="279">
        <v>1376.4666666666667</v>
      </c>
      <c r="J13" s="279">
        <v>1389.3833333333334</v>
      </c>
      <c r="K13" s="277">
        <v>1363.55</v>
      </c>
      <c r="L13" s="277">
        <v>1331</v>
      </c>
      <c r="M13" s="277">
        <v>0.12692000000000001</v>
      </c>
    </row>
    <row r="14" spans="1:15" ht="12" customHeight="1">
      <c r="A14" s="268">
        <v>4</v>
      </c>
      <c r="B14" s="277" t="s">
        <v>295</v>
      </c>
      <c r="C14" s="278">
        <v>15548.7</v>
      </c>
      <c r="D14" s="279">
        <v>15604.166666666666</v>
      </c>
      <c r="E14" s="279">
        <v>15475.683333333332</v>
      </c>
      <c r="F14" s="279">
        <v>15402.666666666666</v>
      </c>
      <c r="G14" s="279">
        <v>15274.183333333332</v>
      </c>
      <c r="H14" s="279">
        <v>15677.183333333332</v>
      </c>
      <c r="I14" s="279">
        <v>15805.666666666666</v>
      </c>
      <c r="J14" s="279">
        <v>15878.683333333332</v>
      </c>
      <c r="K14" s="277">
        <v>15732.65</v>
      </c>
      <c r="L14" s="277">
        <v>15531.15</v>
      </c>
      <c r="M14" s="277">
        <v>0.10453</v>
      </c>
    </row>
    <row r="15" spans="1:15" ht="12" customHeight="1">
      <c r="A15" s="268">
        <v>5</v>
      </c>
      <c r="B15" s="277" t="s">
        <v>227</v>
      </c>
      <c r="C15" s="278">
        <v>64.150000000000006</v>
      </c>
      <c r="D15" s="279">
        <v>64.38333333333334</v>
      </c>
      <c r="E15" s="279">
        <v>63.51666666666668</v>
      </c>
      <c r="F15" s="279">
        <v>62.88333333333334</v>
      </c>
      <c r="G15" s="279">
        <v>62.01666666666668</v>
      </c>
      <c r="H15" s="279">
        <v>65.01666666666668</v>
      </c>
      <c r="I15" s="279">
        <v>65.883333333333326</v>
      </c>
      <c r="J15" s="279">
        <v>66.51666666666668</v>
      </c>
      <c r="K15" s="277">
        <v>65.25</v>
      </c>
      <c r="L15" s="277">
        <v>63.75</v>
      </c>
      <c r="M15" s="277">
        <v>14.362719999999999</v>
      </c>
    </row>
    <row r="16" spans="1:15" ht="12" customHeight="1">
      <c r="A16" s="268">
        <v>6</v>
      </c>
      <c r="B16" s="277" t="s">
        <v>228</v>
      </c>
      <c r="C16" s="278">
        <v>123.8</v>
      </c>
      <c r="D16" s="279">
        <v>123.66666666666667</v>
      </c>
      <c r="E16" s="279">
        <v>122.38333333333334</v>
      </c>
      <c r="F16" s="279">
        <v>120.96666666666667</v>
      </c>
      <c r="G16" s="279">
        <v>119.68333333333334</v>
      </c>
      <c r="H16" s="279">
        <v>125.08333333333334</v>
      </c>
      <c r="I16" s="279">
        <v>126.36666666666667</v>
      </c>
      <c r="J16" s="279">
        <v>127.78333333333335</v>
      </c>
      <c r="K16" s="277">
        <v>124.95</v>
      </c>
      <c r="L16" s="277">
        <v>122.25</v>
      </c>
      <c r="M16" s="277">
        <v>17.090990000000001</v>
      </c>
    </row>
    <row r="17" spans="1:13" ht="12" customHeight="1">
      <c r="A17" s="268">
        <v>7</v>
      </c>
      <c r="B17" s="277" t="s">
        <v>38</v>
      </c>
      <c r="C17" s="278">
        <v>1322.9</v>
      </c>
      <c r="D17" s="279">
        <v>1320.9833333333333</v>
      </c>
      <c r="E17" s="279">
        <v>1308.2166666666667</v>
      </c>
      <c r="F17" s="279">
        <v>1293.5333333333333</v>
      </c>
      <c r="G17" s="279">
        <v>1280.7666666666667</v>
      </c>
      <c r="H17" s="279">
        <v>1335.6666666666667</v>
      </c>
      <c r="I17" s="279">
        <v>1348.4333333333336</v>
      </c>
      <c r="J17" s="279">
        <v>1363.1166666666668</v>
      </c>
      <c r="K17" s="277">
        <v>1333.75</v>
      </c>
      <c r="L17" s="277">
        <v>1306.3</v>
      </c>
      <c r="M17" s="277">
        <v>13.66297</v>
      </c>
    </row>
    <row r="18" spans="1:13" ht="12" customHeight="1">
      <c r="A18" s="268">
        <v>8</v>
      </c>
      <c r="B18" s="277" t="s">
        <v>296</v>
      </c>
      <c r="C18" s="278">
        <v>154.55000000000001</v>
      </c>
      <c r="D18" s="279">
        <v>155.45000000000002</v>
      </c>
      <c r="E18" s="279">
        <v>153.25000000000003</v>
      </c>
      <c r="F18" s="279">
        <v>151.95000000000002</v>
      </c>
      <c r="G18" s="279">
        <v>149.75000000000003</v>
      </c>
      <c r="H18" s="279">
        <v>156.75000000000003</v>
      </c>
      <c r="I18" s="279">
        <v>158.95000000000002</v>
      </c>
      <c r="J18" s="279">
        <v>160.25000000000003</v>
      </c>
      <c r="K18" s="277">
        <v>157.65</v>
      </c>
      <c r="L18" s="277">
        <v>154.15</v>
      </c>
      <c r="M18" s="277">
        <v>8.4755000000000003</v>
      </c>
    </row>
    <row r="19" spans="1:13" ht="12" customHeight="1">
      <c r="A19" s="268">
        <v>9</v>
      </c>
      <c r="B19" s="277" t="s">
        <v>297</v>
      </c>
      <c r="C19" s="278">
        <v>373.6</v>
      </c>
      <c r="D19" s="279">
        <v>380.01666666666665</v>
      </c>
      <c r="E19" s="279">
        <v>367.0333333333333</v>
      </c>
      <c r="F19" s="279">
        <v>360.46666666666664</v>
      </c>
      <c r="G19" s="279">
        <v>347.48333333333329</v>
      </c>
      <c r="H19" s="279">
        <v>386.58333333333331</v>
      </c>
      <c r="I19" s="279">
        <v>399.56666666666666</v>
      </c>
      <c r="J19" s="279">
        <v>406.13333333333333</v>
      </c>
      <c r="K19" s="277">
        <v>393</v>
      </c>
      <c r="L19" s="277">
        <v>373.45</v>
      </c>
      <c r="M19" s="277">
        <v>26.3005</v>
      </c>
    </row>
    <row r="20" spans="1:13" ht="12" customHeight="1">
      <c r="A20" s="268">
        <v>10</v>
      </c>
      <c r="B20" s="277" t="s">
        <v>41</v>
      </c>
      <c r="C20" s="278">
        <v>343.15</v>
      </c>
      <c r="D20" s="279">
        <v>343.2166666666667</v>
      </c>
      <c r="E20" s="279">
        <v>339.93333333333339</v>
      </c>
      <c r="F20" s="279">
        <v>336.7166666666667</v>
      </c>
      <c r="G20" s="279">
        <v>333.43333333333339</v>
      </c>
      <c r="H20" s="279">
        <v>346.43333333333339</v>
      </c>
      <c r="I20" s="279">
        <v>349.7166666666667</v>
      </c>
      <c r="J20" s="279">
        <v>352.93333333333339</v>
      </c>
      <c r="K20" s="277">
        <v>346.5</v>
      </c>
      <c r="L20" s="277">
        <v>340</v>
      </c>
      <c r="M20" s="277">
        <v>36.352240000000002</v>
      </c>
    </row>
    <row r="21" spans="1:13" ht="12" customHeight="1">
      <c r="A21" s="268">
        <v>11</v>
      </c>
      <c r="B21" s="277" t="s">
        <v>43</v>
      </c>
      <c r="C21" s="278">
        <v>35.549999999999997</v>
      </c>
      <c r="D21" s="279">
        <v>35.666666666666664</v>
      </c>
      <c r="E21" s="279">
        <v>35.383333333333326</v>
      </c>
      <c r="F21" s="279">
        <v>35.216666666666661</v>
      </c>
      <c r="G21" s="279">
        <v>34.933333333333323</v>
      </c>
      <c r="H21" s="279">
        <v>35.833333333333329</v>
      </c>
      <c r="I21" s="279">
        <v>36.116666666666674</v>
      </c>
      <c r="J21" s="279">
        <v>36.283333333333331</v>
      </c>
      <c r="K21" s="277">
        <v>35.950000000000003</v>
      </c>
      <c r="L21" s="277">
        <v>35.5</v>
      </c>
      <c r="M21" s="277">
        <v>22.14256</v>
      </c>
    </row>
    <row r="22" spans="1:13" ht="12" customHeight="1">
      <c r="A22" s="268">
        <v>12</v>
      </c>
      <c r="B22" s="277" t="s">
        <v>298</v>
      </c>
      <c r="C22" s="278">
        <v>244.8</v>
      </c>
      <c r="D22" s="279">
        <v>245.33333333333334</v>
      </c>
      <c r="E22" s="279">
        <v>239.4666666666667</v>
      </c>
      <c r="F22" s="279">
        <v>234.13333333333335</v>
      </c>
      <c r="G22" s="279">
        <v>228.26666666666671</v>
      </c>
      <c r="H22" s="279">
        <v>250.66666666666669</v>
      </c>
      <c r="I22" s="279">
        <v>256.5333333333333</v>
      </c>
      <c r="J22" s="279">
        <v>261.86666666666667</v>
      </c>
      <c r="K22" s="277">
        <v>251.2</v>
      </c>
      <c r="L22" s="277">
        <v>240</v>
      </c>
      <c r="M22" s="277">
        <v>4.3181900000000004</v>
      </c>
    </row>
    <row r="23" spans="1:13">
      <c r="A23" s="268">
        <v>13</v>
      </c>
      <c r="B23" s="277" t="s">
        <v>299</v>
      </c>
      <c r="C23" s="278">
        <v>167.15</v>
      </c>
      <c r="D23" s="279">
        <v>168.81666666666669</v>
      </c>
      <c r="E23" s="279">
        <v>165.08333333333337</v>
      </c>
      <c r="F23" s="279">
        <v>163.01666666666668</v>
      </c>
      <c r="G23" s="279">
        <v>159.28333333333336</v>
      </c>
      <c r="H23" s="279">
        <v>170.88333333333338</v>
      </c>
      <c r="I23" s="279">
        <v>174.61666666666667</v>
      </c>
      <c r="J23" s="279">
        <v>176.68333333333339</v>
      </c>
      <c r="K23" s="277">
        <v>172.55</v>
      </c>
      <c r="L23" s="277">
        <v>166.75</v>
      </c>
      <c r="M23" s="277">
        <v>0.83796000000000004</v>
      </c>
    </row>
    <row r="24" spans="1:13">
      <c r="A24" s="268">
        <v>14</v>
      </c>
      <c r="B24" s="277" t="s">
        <v>300</v>
      </c>
      <c r="C24" s="278">
        <v>180.1</v>
      </c>
      <c r="D24" s="279">
        <v>182.33333333333334</v>
      </c>
      <c r="E24" s="279">
        <v>176.76666666666668</v>
      </c>
      <c r="F24" s="279">
        <v>173.43333333333334</v>
      </c>
      <c r="G24" s="279">
        <v>167.86666666666667</v>
      </c>
      <c r="H24" s="279">
        <v>185.66666666666669</v>
      </c>
      <c r="I24" s="279">
        <v>191.23333333333335</v>
      </c>
      <c r="J24" s="279">
        <v>194.56666666666669</v>
      </c>
      <c r="K24" s="277">
        <v>187.9</v>
      </c>
      <c r="L24" s="277">
        <v>179</v>
      </c>
      <c r="M24" s="277">
        <v>4.8207000000000004</v>
      </c>
    </row>
    <row r="25" spans="1:13">
      <c r="A25" s="268">
        <v>15</v>
      </c>
      <c r="B25" s="277" t="s">
        <v>833</v>
      </c>
      <c r="C25" s="278">
        <v>1852.7</v>
      </c>
      <c r="D25" s="279">
        <v>1835.5</v>
      </c>
      <c r="E25" s="279">
        <v>1818.3</v>
      </c>
      <c r="F25" s="279">
        <v>1783.8999999999999</v>
      </c>
      <c r="G25" s="279">
        <v>1766.6999999999998</v>
      </c>
      <c r="H25" s="279">
        <v>1869.9</v>
      </c>
      <c r="I25" s="279">
        <v>1887.1</v>
      </c>
      <c r="J25" s="279">
        <v>1921.5000000000002</v>
      </c>
      <c r="K25" s="277">
        <v>1852.7</v>
      </c>
      <c r="L25" s="277">
        <v>1801.1</v>
      </c>
      <c r="M25" s="277">
        <v>0.69928999999999997</v>
      </c>
    </row>
    <row r="26" spans="1:13">
      <c r="A26" s="268">
        <v>16</v>
      </c>
      <c r="B26" s="277" t="s">
        <v>292</v>
      </c>
      <c r="C26" s="278">
        <v>1628.75</v>
      </c>
      <c r="D26" s="279">
        <v>1635.4166666666667</v>
      </c>
      <c r="E26" s="279">
        <v>1612.3333333333335</v>
      </c>
      <c r="F26" s="279">
        <v>1595.9166666666667</v>
      </c>
      <c r="G26" s="279">
        <v>1572.8333333333335</v>
      </c>
      <c r="H26" s="279">
        <v>1651.8333333333335</v>
      </c>
      <c r="I26" s="279">
        <v>1674.916666666667</v>
      </c>
      <c r="J26" s="279">
        <v>1691.3333333333335</v>
      </c>
      <c r="K26" s="277">
        <v>1658.5</v>
      </c>
      <c r="L26" s="277">
        <v>1619</v>
      </c>
      <c r="M26" s="277">
        <v>0.40377999999999997</v>
      </c>
    </row>
    <row r="27" spans="1:13">
      <c r="A27" s="268">
        <v>17</v>
      </c>
      <c r="B27" s="277" t="s">
        <v>229</v>
      </c>
      <c r="C27" s="278">
        <v>1443.75</v>
      </c>
      <c r="D27" s="279">
        <v>1438.7</v>
      </c>
      <c r="E27" s="279">
        <v>1420.4</v>
      </c>
      <c r="F27" s="279">
        <v>1397.05</v>
      </c>
      <c r="G27" s="279">
        <v>1378.75</v>
      </c>
      <c r="H27" s="279">
        <v>1462.0500000000002</v>
      </c>
      <c r="I27" s="279">
        <v>1480.35</v>
      </c>
      <c r="J27" s="279">
        <v>1503.7000000000003</v>
      </c>
      <c r="K27" s="277">
        <v>1457</v>
      </c>
      <c r="L27" s="277">
        <v>1415.35</v>
      </c>
      <c r="M27" s="277">
        <v>1.16364</v>
      </c>
    </row>
    <row r="28" spans="1:13">
      <c r="A28" s="268">
        <v>18</v>
      </c>
      <c r="B28" s="277" t="s">
        <v>301</v>
      </c>
      <c r="C28" s="278">
        <v>1851.2</v>
      </c>
      <c r="D28" s="279">
        <v>1850.7333333333333</v>
      </c>
      <c r="E28" s="279">
        <v>1835.4666666666667</v>
      </c>
      <c r="F28" s="279">
        <v>1819.7333333333333</v>
      </c>
      <c r="G28" s="279">
        <v>1804.4666666666667</v>
      </c>
      <c r="H28" s="279">
        <v>1866.4666666666667</v>
      </c>
      <c r="I28" s="279">
        <v>1881.7333333333336</v>
      </c>
      <c r="J28" s="279">
        <v>1897.4666666666667</v>
      </c>
      <c r="K28" s="277">
        <v>1866</v>
      </c>
      <c r="L28" s="277">
        <v>1835</v>
      </c>
      <c r="M28" s="277">
        <v>3.7499999999999999E-2</v>
      </c>
    </row>
    <row r="29" spans="1:13">
      <c r="A29" s="268">
        <v>19</v>
      </c>
      <c r="B29" s="277" t="s">
        <v>230</v>
      </c>
      <c r="C29" s="278">
        <v>2423.0500000000002</v>
      </c>
      <c r="D29" s="279">
        <v>2427.2833333333333</v>
      </c>
      <c r="E29" s="279">
        <v>2388.7666666666664</v>
      </c>
      <c r="F29" s="279">
        <v>2354.4833333333331</v>
      </c>
      <c r="G29" s="279">
        <v>2315.9666666666662</v>
      </c>
      <c r="H29" s="279">
        <v>2461.5666666666666</v>
      </c>
      <c r="I29" s="279">
        <v>2500.0833333333339</v>
      </c>
      <c r="J29" s="279">
        <v>2534.3666666666668</v>
      </c>
      <c r="K29" s="277">
        <v>2465.8000000000002</v>
      </c>
      <c r="L29" s="277">
        <v>2393</v>
      </c>
      <c r="M29" s="277">
        <v>1.9126000000000001</v>
      </c>
    </row>
    <row r="30" spans="1:13">
      <c r="A30" s="268">
        <v>20</v>
      </c>
      <c r="B30" s="277" t="s">
        <v>303</v>
      </c>
      <c r="C30" s="278">
        <v>93.15</v>
      </c>
      <c r="D30" s="279">
        <v>94.016666666666666</v>
      </c>
      <c r="E30" s="279">
        <v>92.133333333333326</v>
      </c>
      <c r="F30" s="279">
        <v>91.11666666666666</v>
      </c>
      <c r="G30" s="279">
        <v>89.23333333333332</v>
      </c>
      <c r="H30" s="279">
        <v>95.033333333333331</v>
      </c>
      <c r="I30" s="279">
        <v>96.916666666666686</v>
      </c>
      <c r="J30" s="279">
        <v>97.933333333333337</v>
      </c>
      <c r="K30" s="277">
        <v>95.9</v>
      </c>
      <c r="L30" s="277">
        <v>93</v>
      </c>
      <c r="M30" s="277">
        <v>1.20486</v>
      </c>
    </row>
    <row r="31" spans="1:13">
      <c r="A31" s="268">
        <v>21</v>
      </c>
      <c r="B31" s="277" t="s">
        <v>45</v>
      </c>
      <c r="C31" s="278">
        <v>698.05</v>
      </c>
      <c r="D31" s="279">
        <v>698.16666666666663</v>
      </c>
      <c r="E31" s="279">
        <v>692.43333333333328</v>
      </c>
      <c r="F31" s="279">
        <v>686.81666666666661</v>
      </c>
      <c r="G31" s="279">
        <v>681.08333333333326</v>
      </c>
      <c r="H31" s="279">
        <v>703.7833333333333</v>
      </c>
      <c r="I31" s="279">
        <v>709.51666666666665</v>
      </c>
      <c r="J31" s="279">
        <v>715.13333333333333</v>
      </c>
      <c r="K31" s="277">
        <v>703.9</v>
      </c>
      <c r="L31" s="277">
        <v>692.55</v>
      </c>
      <c r="M31" s="277">
        <v>3.5542199999999999</v>
      </c>
    </row>
    <row r="32" spans="1:13">
      <c r="A32" s="268">
        <v>22</v>
      </c>
      <c r="B32" s="277" t="s">
        <v>304</v>
      </c>
      <c r="C32" s="278">
        <v>1559.95</v>
      </c>
      <c r="D32" s="279">
        <v>1555.3166666666666</v>
      </c>
      <c r="E32" s="279">
        <v>1520.6333333333332</v>
      </c>
      <c r="F32" s="279">
        <v>1481.3166666666666</v>
      </c>
      <c r="G32" s="279">
        <v>1446.6333333333332</v>
      </c>
      <c r="H32" s="279">
        <v>1594.6333333333332</v>
      </c>
      <c r="I32" s="279">
        <v>1629.3166666666666</v>
      </c>
      <c r="J32" s="279">
        <v>1668.6333333333332</v>
      </c>
      <c r="K32" s="277">
        <v>1590</v>
      </c>
      <c r="L32" s="277">
        <v>1516</v>
      </c>
      <c r="M32" s="277">
        <v>0.9698</v>
      </c>
    </row>
    <row r="33" spans="1:13">
      <c r="A33" s="268">
        <v>23</v>
      </c>
      <c r="B33" s="277" t="s">
        <v>46</v>
      </c>
      <c r="C33" s="278">
        <v>202</v>
      </c>
      <c r="D33" s="279">
        <v>200.16666666666666</v>
      </c>
      <c r="E33" s="279">
        <v>197.43333333333331</v>
      </c>
      <c r="F33" s="279">
        <v>192.86666666666665</v>
      </c>
      <c r="G33" s="279">
        <v>190.1333333333333</v>
      </c>
      <c r="H33" s="279">
        <v>204.73333333333332</v>
      </c>
      <c r="I33" s="279">
        <v>207.46666666666667</v>
      </c>
      <c r="J33" s="279">
        <v>212.03333333333333</v>
      </c>
      <c r="K33" s="277">
        <v>202.9</v>
      </c>
      <c r="L33" s="277">
        <v>195.6</v>
      </c>
      <c r="M33" s="277">
        <v>88.575149999999994</v>
      </c>
    </row>
    <row r="34" spans="1:13">
      <c r="A34" s="268">
        <v>24</v>
      </c>
      <c r="B34" s="277" t="s">
        <v>293</v>
      </c>
      <c r="C34" s="278">
        <v>1722.25</v>
      </c>
      <c r="D34" s="279">
        <v>1724.6833333333334</v>
      </c>
      <c r="E34" s="279">
        <v>1705.6166666666668</v>
      </c>
      <c r="F34" s="279">
        <v>1688.9833333333333</v>
      </c>
      <c r="G34" s="279">
        <v>1669.9166666666667</v>
      </c>
      <c r="H34" s="279">
        <v>1741.3166666666668</v>
      </c>
      <c r="I34" s="279">
        <v>1760.3833333333334</v>
      </c>
      <c r="J34" s="279">
        <v>1777.0166666666669</v>
      </c>
      <c r="K34" s="277">
        <v>1743.75</v>
      </c>
      <c r="L34" s="277">
        <v>1708.05</v>
      </c>
      <c r="M34" s="277">
        <v>0.16764000000000001</v>
      </c>
    </row>
    <row r="35" spans="1:13">
      <c r="A35" s="268">
        <v>25</v>
      </c>
      <c r="B35" s="277" t="s">
        <v>302</v>
      </c>
      <c r="C35" s="278">
        <v>933.65</v>
      </c>
      <c r="D35" s="279">
        <v>940.5</v>
      </c>
      <c r="E35" s="279">
        <v>922</v>
      </c>
      <c r="F35" s="279">
        <v>910.35</v>
      </c>
      <c r="G35" s="279">
        <v>891.85</v>
      </c>
      <c r="H35" s="279">
        <v>952.15</v>
      </c>
      <c r="I35" s="279">
        <v>970.65</v>
      </c>
      <c r="J35" s="279">
        <v>982.3</v>
      </c>
      <c r="K35" s="277">
        <v>959</v>
      </c>
      <c r="L35" s="277">
        <v>928.85</v>
      </c>
      <c r="M35" s="277">
        <v>3.3495400000000002</v>
      </c>
    </row>
    <row r="36" spans="1:13">
      <c r="A36" s="268">
        <v>26</v>
      </c>
      <c r="B36" s="277" t="s">
        <v>47</v>
      </c>
      <c r="C36" s="278">
        <v>1404</v>
      </c>
      <c r="D36" s="279">
        <v>1404.1166666666668</v>
      </c>
      <c r="E36" s="279">
        <v>1390.2333333333336</v>
      </c>
      <c r="F36" s="279">
        <v>1376.4666666666667</v>
      </c>
      <c r="G36" s="279">
        <v>1362.5833333333335</v>
      </c>
      <c r="H36" s="279">
        <v>1417.8833333333337</v>
      </c>
      <c r="I36" s="279">
        <v>1431.7666666666669</v>
      </c>
      <c r="J36" s="279">
        <v>1445.5333333333338</v>
      </c>
      <c r="K36" s="277">
        <v>1418</v>
      </c>
      <c r="L36" s="277">
        <v>1390.35</v>
      </c>
      <c r="M36" s="277">
        <v>5.3466300000000002</v>
      </c>
    </row>
    <row r="37" spans="1:13">
      <c r="A37" s="268">
        <v>27</v>
      </c>
      <c r="B37" s="277" t="s">
        <v>48</v>
      </c>
      <c r="C37" s="278">
        <v>115.4</v>
      </c>
      <c r="D37" s="279">
        <v>115.51666666666667</v>
      </c>
      <c r="E37" s="279">
        <v>114.03333333333333</v>
      </c>
      <c r="F37" s="279">
        <v>112.66666666666667</v>
      </c>
      <c r="G37" s="279">
        <v>111.18333333333334</v>
      </c>
      <c r="H37" s="279">
        <v>116.88333333333333</v>
      </c>
      <c r="I37" s="279">
        <v>118.36666666666665</v>
      </c>
      <c r="J37" s="279">
        <v>119.73333333333332</v>
      </c>
      <c r="K37" s="277">
        <v>117</v>
      </c>
      <c r="L37" s="277">
        <v>114.15</v>
      </c>
      <c r="M37" s="277">
        <v>46.556820000000002</v>
      </c>
    </row>
    <row r="38" spans="1:13">
      <c r="A38" s="268">
        <v>28</v>
      </c>
      <c r="B38" s="277" t="s">
        <v>305</v>
      </c>
      <c r="C38" s="278">
        <v>170</v>
      </c>
      <c r="D38" s="279">
        <v>170.08333333333334</v>
      </c>
      <c r="E38" s="279">
        <v>162.06666666666669</v>
      </c>
      <c r="F38" s="279">
        <v>154.13333333333335</v>
      </c>
      <c r="G38" s="279">
        <v>146.1166666666667</v>
      </c>
      <c r="H38" s="279">
        <v>178.01666666666668</v>
      </c>
      <c r="I38" s="279">
        <v>186.03333333333333</v>
      </c>
      <c r="J38" s="279">
        <v>193.96666666666667</v>
      </c>
      <c r="K38" s="277">
        <v>178.1</v>
      </c>
      <c r="L38" s="277">
        <v>162.15</v>
      </c>
      <c r="M38" s="277">
        <v>11.277760000000001</v>
      </c>
    </row>
    <row r="39" spans="1:13">
      <c r="A39" s="268">
        <v>29</v>
      </c>
      <c r="B39" s="277" t="s">
        <v>938</v>
      </c>
      <c r="C39" s="278">
        <v>173.5</v>
      </c>
      <c r="D39" s="279">
        <v>173.41666666666666</v>
      </c>
      <c r="E39" s="279">
        <v>172.38333333333333</v>
      </c>
      <c r="F39" s="279">
        <v>171.26666666666668</v>
      </c>
      <c r="G39" s="279">
        <v>170.23333333333335</v>
      </c>
      <c r="H39" s="279">
        <v>174.5333333333333</v>
      </c>
      <c r="I39" s="279">
        <v>175.56666666666666</v>
      </c>
      <c r="J39" s="279">
        <v>176.68333333333328</v>
      </c>
      <c r="K39" s="277">
        <v>174.45</v>
      </c>
      <c r="L39" s="277">
        <v>172.3</v>
      </c>
      <c r="M39" s="277">
        <v>0.16794999999999999</v>
      </c>
    </row>
    <row r="40" spans="1:13">
      <c r="A40" s="268">
        <v>30</v>
      </c>
      <c r="B40" s="277" t="s">
        <v>306</v>
      </c>
      <c r="C40" s="278">
        <v>64.45</v>
      </c>
      <c r="D40" s="279">
        <v>64.833333333333329</v>
      </c>
      <c r="E40" s="279">
        <v>63.916666666666657</v>
      </c>
      <c r="F40" s="279">
        <v>63.383333333333326</v>
      </c>
      <c r="G40" s="279">
        <v>62.466666666666654</v>
      </c>
      <c r="H40" s="279">
        <v>65.36666666666666</v>
      </c>
      <c r="I40" s="279">
        <v>66.283333333333317</v>
      </c>
      <c r="J40" s="279">
        <v>66.816666666666663</v>
      </c>
      <c r="K40" s="277">
        <v>65.75</v>
      </c>
      <c r="L40" s="277">
        <v>64.3</v>
      </c>
      <c r="M40" s="277">
        <v>12.06076</v>
      </c>
    </row>
    <row r="41" spans="1:13">
      <c r="A41" s="268">
        <v>31</v>
      </c>
      <c r="B41" s="277" t="s">
        <v>49</v>
      </c>
      <c r="C41" s="278">
        <v>52.15</v>
      </c>
      <c r="D41" s="279">
        <v>52.199999999999996</v>
      </c>
      <c r="E41" s="279">
        <v>51.699999999999989</v>
      </c>
      <c r="F41" s="279">
        <v>51.249999999999993</v>
      </c>
      <c r="G41" s="279">
        <v>50.749999999999986</v>
      </c>
      <c r="H41" s="279">
        <v>52.649999999999991</v>
      </c>
      <c r="I41" s="279">
        <v>53.150000000000006</v>
      </c>
      <c r="J41" s="279">
        <v>53.599999999999994</v>
      </c>
      <c r="K41" s="277">
        <v>52.7</v>
      </c>
      <c r="L41" s="277">
        <v>51.75</v>
      </c>
      <c r="M41" s="277">
        <v>230.41532000000001</v>
      </c>
    </row>
    <row r="42" spans="1:13">
      <c r="A42" s="268">
        <v>32</v>
      </c>
      <c r="B42" s="277" t="s">
        <v>51</v>
      </c>
      <c r="C42" s="278">
        <v>1717.25</v>
      </c>
      <c r="D42" s="279">
        <v>1710.45</v>
      </c>
      <c r="E42" s="279">
        <v>1698.9</v>
      </c>
      <c r="F42" s="279">
        <v>1680.55</v>
      </c>
      <c r="G42" s="279">
        <v>1669</v>
      </c>
      <c r="H42" s="279">
        <v>1728.8000000000002</v>
      </c>
      <c r="I42" s="279">
        <v>1740.35</v>
      </c>
      <c r="J42" s="279">
        <v>1758.7000000000003</v>
      </c>
      <c r="K42" s="277">
        <v>1722</v>
      </c>
      <c r="L42" s="277">
        <v>1692.1</v>
      </c>
      <c r="M42" s="277">
        <v>19.046700000000001</v>
      </c>
    </row>
    <row r="43" spans="1:13">
      <c r="A43" s="268">
        <v>33</v>
      </c>
      <c r="B43" s="277" t="s">
        <v>307</v>
      </c>
      <c r="C43" s="278">
        <v>123.05</v>
      </c>
      <c r="D43" s="279">
        <v>123.43333333333334</v>
      </c>
      <c r="E43" s="279">
        <v>122.16666666666667</v>
      </c>
      <c r="F43" s="279">
        <v>121.28333333333333</v>
      </c>
      <c r="G43" s="279">
        <v>120.01666666666667</v>
      </c>
      <c r="H43" s="279">
        <v>124.31666666666668</v>
      </c>
      <c r="I43" s="279">
        <v>125.58333333333333</v>
      </c>
      <c r="J43" s="279">
        <v>126.46666666666668</v>
      </c>
      <c r="K43" s="277">
        <v>124.7</v>
      </c>
      <c r="L43" s="277">
        <v>122.55</v>
      </c>
      <c r="M43" s="277">
        <v>0.82767999999999997</v>
      </c>
    </row>
    <row r="44" spans="1:13">
      <c r="A44" s="268">
        <v>34</v>
      </c>
      <c r="B44" s="277" t="s">
        <v>309</v>
      </c>
      <c r="C44" s="278">
        <v>958.65</v>
      </c>
      <c r="D44" s="279">
        <v>963.66666666666663</v>
      </c>
      <c r="E44" s="279">
        <v>949.98333333333323</v>
      </c>
      <c r="F44" s="279">
        <v>941.31666666666661</v>
      </c>
      <c r="G44" s="279">
        <v>927.63333333333321</v>
      </c>
      <c r="H44" s="279">
        <v>972.33333333333326</v>
      </c>
      <c r="I44" s="279">
        <v>986.01666666666665</v>
      </c>
      <c r="J44" s="279">
        <v>994.68333333333328</v>
      </c>
      <c r="K44" s="277">
        <v>977.35</v>
      </c>
      <c r="L44" s="277">
        <v>955</v>
      </c>
      <c r="M44" s="277">
        <v>0.40418999999999999</v>
      </c>
    </row>
    <row r="45" spans="1:13">
      <c r="A45" s="268">
        <v>35</v>
      </c>
      <c r="B45" s="277" t="s">
        <v>308</v>
      </c>
      <c r="C45" s="278">
        <v>3471.25</v>
      </c>
      <c r="D45" s="279">
        <v>3477.6166666666668</v>
      </c>
      <c r="E45" s="279">
        <v>3440.8833333333337</v>
      </c>
      <c r="F45" s="279">
        <v>3410.5166666666669</v>
      </c>
      <c r="G45" s="279">
        <v>3373.7833333333338</v>
      </c>
      <c r="H45" s="279">
        <v>3507.9833333333336</v>
      </c>
      <c r="I45" s="279">
        <v>3544.7166666666672</v>
      </c>
      <c r="J45" s="279">
        <v>3575.0833333333335</v>
      </c>
      <c r="K45" s="277">
        <v>3514.35</v>
      </c>
      <c r="L45" s="277">
        <v>3447.25</v>
      </c>
      <c r="M45" s="277">
        <v>0.20585999999999999</v>
      </c>
    </row>
    <row r="46" spans="1:13">
      <c r="A46" s="268">
        <v>36</v>
      </c>
      <c r="B46" s="277" t="s">
        <v>310</v>
      </c>
      <c r="C46" s="278">
        <v>4701.8</v>
      </c>
      <c r="D46" s="279">
        <v>4679.6833333333334</v>
      </c>
      <c r="E46" s="279">
        <v>4634.3666666666668</v>
      </c>
      <c r="F46" s="279">
        <v>4566.9333333333334</v>
      </c>
      <c r="G46" s="279">
        <v>4521.6166666666668</v>
      </c>
      <c r="H46" s="279">
        <v>4747.1166666666668</v>
      </c>
      <c r="I46" s="279">
        <v>4792.4333333333343</v>
      </c>
      <c r="J46" s="279">
        <v>4859.8666666666668</v>
      </c>
      <c r="K46" s="277">
        <v>4725</v>
      </c>
      <c r="L46" s="277">
        <v>4612.25</v>
      </c>
      <c r="M46" s="277">
        <v>0.22591</v>
      </c>
    </row>
    <row r="47" spans="1:13">
      <c r="A47" s="268">
        <v>37</v>
      </c>
      <c r="B47" s="277" t="s">
        <v>226</v>
      </c>
      <c r="C47" s="278">
        <v>623.15</v>
      </c>
      <c r="D47" s="279">
        <v>631.05000000000007</v>
      </c>
      <c r="E47" s="279">
        <v>607.10000000000014</v>
      </c>
      <c r="F47" s="279">
        <v>591.05000000000007</v>
      </c>
      <c r="G47" s="279">
        <v>567.10000000000014</v>
      </c>
      <c r="H47" s="279">
        <v>647.10000000000014</v>
      </c>
      <c r="I47" s="279">
        <v>671.05000000000018</v>
      </c>
      <c r="J47" s="279">
        <v>687.10000000000014</v>
      </c>
      <c r="K47" s="277">
        <v>655</v>
      </c>
      <c r="L47" s="277">
        <v>615</v>
      </c>
      <c r="M47" s="277">
        <v>8.5688999999999993</v>
      </c>
    </row>
    <row r="48" spans="1:13">
      <c r="A48" s="268">
        <v>38</v>
      </c>
      <c r="B48" s="277" t="s">
        <v>53</v>
      </c>
      <c r="C48" s="278">
        <v>812.9</v>
      </c>
      <c r="D48" s="279">
        <v>811.98333333333323</v>
      </c>
      <c r="E48" s="279">
        <v>801.96666666666647</v>
      </c>
      <c r="F48" s="279">
        <v>791.03333333333319</v>
      </c>
      <c r="G48" s="279">
        <v>781.01666666666642</v>
      </c>
      <c r="H48" s="279">
        <v>822.91666666666652</v>
      </c>
      <c r="I48" s="279">
        <v>832.93333333333317</v>
      </c>
      <c r="J48" s="279">
        <v>843.86666666666656</v>
      </c>
      <c r="K48" s="277">
        <v>822</v>
      </c>
      <c r="L48" s="277">
        <v>801.05</v>
      </c>
      <c r="M48" s="277">
        <v>52.980200000000004</v>
      </c>
    </row>
    <row r="49" spans="1:13">
      <c r="A49" s="268">
        <v>39</v>
      </c>
      <c r="B49" s="277" t="s">
        <v>311</v>
      </c>
      <c r="C49" s="278">
        <v>481.95</v>
      </c>
      <c r="D49" s="279">
        <v>480.55</v>
      </c>
      <c r="E49" s="279">
        <v>476.40000000000003</v>
      </c>
      <c r="F49" s="279">
        <v>470.85</v>
      </c>
      <c r="G49" s="279">
        <v>466.70000000000005</v>
      </c>
      <c r="H49" s="279">
        <v>486.1</v>
      </c>
      <c r="I49" s="279">
        <v>490.25</v>
      </c>
      <c r="J49" s="279">
        <v>495.8</v>
      </c>
      <c r="K49" s="277">
        <v>484.7</v>
      </c>
      <c r="L49" s="277">
        <v>475</v>
      </c>
      <c r="M49" s="277">
        <v>4.3552200000000001</v>
      </c>
    </row>
    <row r="50" spans="1:13">
      <c r="A50" s="268">
        <v>40</v>
      </c>
      <c r="B50" s="277" t="s">
        <v>55</v>
      </c>
      <c r="C50" s="278">
        <v>453.75</v>
      </c>
      <c r="D50" s="279">
        <v>452.26666666666665</v>
      </c>
      <c r="E50" s="279">
        <v>447.5333333333333</v>
      </c>
      <c r="F50" s="279">
        <v>441.31666666666666</v>
      </c>
      <c r="G50" s="279">
        <v>436.58333333333331</v>
      </c>
      <c r="H50" s="279">
        <v>458.48333333333329</v>
      </c>
      <c r="I50" s="279">
        <v>463.21666666666664</v>
      </c>
      <c r="J50" s="279">
        <v>469.43333333333328</v>
      </c>
      <c r="K50" s="277">
        <v>457</v>
      </c>
      <c r="L50" s="277">
        <v>446.05</v>
      </c>
      <c r="M50" s="277">
        <v>291.62682000000001</v>
      </c>
    </row>
    <row r="51" spans="1:13">
      <c r="A51" s="268">
        <v>41</v>
      </c>
      <c r="B51" s="277" t="s">
        <v>56</v>
      </c>
      <c r="C51" s="278">
        <v>2882</v>
      </c>
      <c r="D51" s="279">
        <v>2872.4</v>
      </c>
      <c r="E51" s="279">
        <v>2849.8</v>
      </c>
      <c r="F51" s="279">
        <v>2817.6</v>
      </c>
      <c r="G51" s="279">
        <v>2795</v>
      </c>
      <c r="H51" s="279">
        <v>2904.6000000000004</v>
      </c>
      <c r="I51" s="279">
        <v>2927.2</v>
      </c>
      <c r="J51" s="279">
        <v>2959.4000000000005</v>
      </c>
      <c r="K51" s="277">
        <v>2895</v>
      </c>
      <c r="L51" s="277">
        <v>2840.2</v>
      </c>
      <c r="M51" s="277">
        <v>7.0052700000000003</v>
      </c>
    </row>
    <row r="52" spans="1:13">
      <c r="A52" s="268">
        <v>42</v>
      </c>
      <c r="B52" s="277" t="s">
        <v>315</v>
      </c>
      <c r="C52" s="278">
        <v>144.9</v>
      </c>
      <c r="D52" s="279">
        <v>145.46666666666667</v>
      </c>
      <c r="E52" s="279">
        <v>144.03333333333333</v>
      </c>
      <c r="F52" s="279">
        <v>143.16666666666666</v>
      </c>
      <c r="G52" s="279">
        <v>141.73333333333332</v>
      </c>
      <c r="H52" s="279">
        <v>146.33333333333334</v>
      </c>
      <c r="I52" s="279">
        <v>147.76666666666668</v>
      </c>
      <c r="J52" s="279">
        <v>148.63333333333335</v>
      </c>
      <c r="K52" s="277">
        <v>146.9</v>
      </c>
      <c r="L52" s="277">
        <v>144.6</v>
      </c>
      <c r="M52" s="277">
        <v>3.1144599999999998</v>
      </c>
    </row>
    <row r="53" spans="1:13">
      <c r="A53" s="268">
        <v>43</v>
      </c>
      <c r="B53" s="277" t="s">
        <v>316</v>
      </c>
      <c r="C53" s="278">
        <v>406.85</v>
      </c>
      <c r="D53" s="279">
        <v>402.86666666666662</v>
      </c>
      <c r="E53" s="279">
        <v>396.98333333333323</v>
      </c>
      <c r="F53" s="279">
        <v>387.11666666666662</v>
      </c>
      <c r="G53" s="279">
        <v>381.23333333333323</v>
      </c>
      <c r="H53" s="279">
        <v>412.73333333333323</v>
      </c>
      <c r="I53" s="279">
        <v>418.61666666666656</v>
      </c>
      <c r="J53" s="279">
        <v>428.48333333333323</v>
      </c>
      <c r="K53" s="277">
        <v>408.75</v>
      </c>
      <c r="L53" s="277">
        <v>393</v>
      </c>
      <c r="M53" s="277">
        <v>4.57456</v>
      </c>
    </row>
    <row r="54" spans="1:13">
      <c r="A54" s="268">
        <v>44</v>
      </c>
      <c r="B54" s="277" t="s">
        <v>58</v>
      </c>
      <c r="C54" s="278">
        <v>6569.2</v>
      </c>
      <c r="D54" s="279">
        <v>6527.4000000000005</v>
      </c>
      <c r="E54" s="279">
        <v>6416.8000000000011</v>
      </c>
      <c r="F54" s="279">
        <v>6264.4000000000005</v>
      </c>
      <c r="G54" s="279">
        <v>6153.8000000000011</v>
      </c>
      <c r="H54" s="279">
        <v>6679.8000000000011</v>
      </c>
      <c r="I54" s="279">
        <v>6790.4000000000015</v>
      </c>
      <c r="J54" s="279">
        <v>6942.8000000000011</v>
      </c>
      <c r="K54" s="277">
        <v>6638</v>
      </c>
      <c r="L54" s="277">
        <v>6375</v>
      </c>
      <c r="M54" s="277">
        <v>13.22799</v>
      </c>
    </row>
    <row r="55" spans="1:13">
      <c r="A55" s="268">
        <v>45</v>
      </c>
      <c r="B55" s="277" t="s">
        <v>232</v>
      </c>
      <c r="C55" s="278">
        <v>2772.15</v>
      </c>
      <c r="D55" s="279">
        <v>2785.4333333333329</v>
      </c>
      <c r="E55" s="279">
        <v>2731.8666666666659</v>
      </c>
      <c r="F55" s="279">
        <v>2691.583333333333</v>
      </c>
      <c r="G55" s="279">
        <v>2638.016666666666</v>
      </c>
      <c r="H55" s="279">
        <v>2825.7166666666658</v>
      </c>
      <c r="I55" s="279">
        <v>2879.2833333333324</v>
      </c>
      <c r="J55" s="279">
        <v>2919.5666666666657</v>
      </c>
      <c r="K55" s="277">
        <v>2839</v>
      </c>
      <c r="L55" s="277">
        <v>2745.15</v>
      </c>
      <c r="M55" s="277">
        <v>0.82911000000000001</v>
      </c>
    </row>
    <row r="56" spans="1:13">
      <c r="A56" s="268">
        <v>46</v>
      </c>
      <c r="B56" s="277" t="s">
        <v>59</v>
      </c>
      <c r="C56" s="278">
        <v>3330</v>
      </c>
      <c r="D56" s="279">
        <v>3301.6666666666665</v>
      </c>
      <c r="E56" s="279">
        <v>3223.4333333333329</v>
      </c>
      <c r="F56" s="279">
        <v>3116.8666666666663</v>
      </c>
      <c r="G56" s="279">
        <v>3038.6333333333328</v>
      </c>
      <c r="H56" s="279">
        <v>3408.2333333333331</v>
      </c>
      <c r="I56" s="279">
        <v>3486.4666666666667</v>
      </c>
      <c r="J56" s="279">
        <v>3593.0333333333333</v>
      </c>
      <c r="K56" s="277">
        <v>3379.9</v>
      </c>
      <c r="L56" s="277">
        <v>3195.1</v>
      </c>
      <c r="M56" s="277">
        <v>187.58148</v>
      </c>
    </row>
    <row r="57" spans="1:13">
      <c r="A57" s="268">
        <v>47</v>
      </c>
      <c r="B57" s="277" t="s">
        <v>60</v>
      </c>
      <c r="C57" s="278">
        <v>1267.4000000000001</v>
      </c>
      <c r="D57" s="279">
        <v>1264.9666666666667</v>
      </c>
      <c r="E57" s="279">
        <v>1252.5333333333333</v>
      </c>
      <c r="F57" s="279">
        <v>1237.6666666666665</v>
      </c>
      <c r="G57" s="279">
        <v>1225.2333333333331</v>
      </c>
      <c r="H57" s="279">
        <v>1279.8333333333335</v>
      </c>
      <c r="I57" s="279">
        <v>1292.2666666666669</v>
      </c>
      <c r="J57" s="279">
        <v>1307.1333333333337</v>
      </c>
      <c r="K57" s="277">
        <v>1277.4000000000001</v>
      </c>
      <c r="L57" s="277">
        <v>1250.0999999999999</v>
      </c>
      <c r="M57" s="277">
        <v>5.76579</v>
      </c>
    </row>
    <row r="58" spans="1:13">
      <c r="A58" s="268">
        <v>48</v>
      </c>
      <c r="B58" s="277" t="s">
        <v>317</v>
      </c>
      <c r="C58" s="278">
        <v>112.15</v>
      </c>
      <c r="D58" s="279">
        <v>112.61666666666667</v>
      </c>
      <c r="E58" s="279">
        <v>111.43333333333335</v>
      </c>
      <c r="F58" s="279">
        <v>110.71666666666668</v>
      </c>
      <c r="G58" s="279">
        <v>109.53333333333336</v>
      </c>
      <c r="H58" s="279">
        <v>113.33333333333334</v>
      </c>
      <c r="I58" s="279">
        <v>114.51666666666668</v>
      </c>
      <c r="J58" s="279">
        <v>115.23333333333333</v>
      </c>
      <c r="K58" s="277">
        <v>113.8</v>
      </c>
      <c r="L58" s="277">
        <v>111.9</v>
      </c>
      <c r="M58" s="277">
        <v>2.0707800000000001</v>
      </c>
    </row>
    <row r="59" spans="1:13">
      <c r="A59" s="268">
        <v>49</v>
      </c>
      <c r="B59" s="277" t="s">
        <v>318</v>
      </c>
      <c r="C59" s="278">
        <v>127.9</v>
      </c>
      <c r="D59" s="279">
        <v>128.96666666666667</v>
      </c>
      <c r="E59" s="279">
        <v>126.43333333333334</v>
      </c>
      <c r="F59" s="279">
        <v>124.96666666666667</v>
      </c>
      <c r="G59" s="279">
        <v>122.43333333333334</v>
      </c>
      <c r="H59" s="279">
        <v>130.43333333333334</v>
      </c>
      <c r="I59" s="279">
        <v>132.9666666666667</v>
      </c>
      <c r="J59" s="279">
        <v>134.43333333333334</v>
      </c>
      <c r="K59" s="277">
        <v>131.5</v>
      </c>
      <c r="L59" s="277">
        <v>127.5</v>
      </c>
      <c r="M59" s="277">
        <v>17.408090000000001</v>
      </c>
    </row>
    <row r="60" spans="1:13" ht="12" customHeight="1">
      <c r="A60" s="268">
        <v>50</v>
      </c>
      <c r="B60" s="277" t="s">
        <v>233</v>
      </c>
      <c r="C60" s="278">
        <v>381.1</v>
      </c>
      <c r="D60" s="279">
        <v>380.40000000000003</v>
      </c>
      <c r="E60" s="279">
        <v>375.80000000000007</v>
      </c>
      <c r="F60" s="279">
        <v>370.50000000000006</v>
      </c>
      <c r="G60" s="279">
        <v>365.90000000000009</v>
      </c>
      <c r="H60" s="279">
        <v>385.70000000000005</v>
      </c>
      <c r="I60" s="279">
        <v>390.30000000000007</v>
      </c>
      <c r="J60" s="279">
        <v>395.6</v>
      </c>
      <c r="K60" s="277">
        <v>385</v>
      </c>
      <c r="L60" s="277">
        <v>375.1</v>
      </c>
      <c r="M60" s="277">
        <v>126.94062</v>
      </c>
    </row>
    <row r="61" spans="1:13">
      <c r="A61" s="268">
        <v>51</v>
      </c>
      <c r="B61" s="277" t="s">
        <v>61</v>
      </c>
      <c r="C61" s="278">
        <v>52.8</v>
      </c>
      <c r="D61" s="279">
        <v>52.733333333333327</v>
      </c>
      <c r="E61" s="279">
        <v>51.966666666666654</v>
      </c>
      <c r="F61" s="279">
        <v>51.133333333333326</v>
      </c>
      <c r="G61" s="279">
        <v>50.366666666666653</v>
      </c>
      <c r="H61" s="279">
        <v>53.566666666666656</v>
      </c>
      <c r="I61" s="279">
        <v>54.333333333333321</v>
      </c>
      <c r="J61" s="279">
        <v>55.166666666666657</v>
      </c>
      <c r="K61" s="277">
        <v>53.5</v>
      </c>
      <c r="L61" s="277">
        <v>51.9</v>
      </c>
      <c r="M61" s="277">
        <v>375.24641000000003</v>
      </c>
    </row>
    <row r="62" spans="1:13">
      <c r="A62" s="268">
        <v>52</v>
      </c>
      <c r="B62" s="277" t="s">
        <v>62</v>
      </c>
      <c r="C62" s="278">
        <v>50.1</v>
      </c>
      <c r="D62" s="279">
        <v>50.233333333333327</v>
      </c>
      <c r="E62" s="279">
        <v>49.566666666666656</v>
      </c>
      <c r="F62" s="279">
        <v>49.033333333333331</v>
      </c>
      <c r="G62" s="279">
        <v>48.36666666666666</v>
      </c>
      <c r="H62" s="279">
        <v>50.766666666666652</v>
      </c>
      <c r="I62" s="279">
        <v>51.433333333333323</v>
      </c>
      <c r="J62" s="279">
        <v>51.966666666666647</v>
      </c>
      <c r="K62" s="277">
        <v>50.9</v>
      </c>
      <c r="L62" s="277">
        <v>49.7</v>
      </c>
      <c r="M62" s="277">
        <v>28.476859999999999</v>
      </c>
    </row>
    <row r="63" spans="1:13">
      <c r="A63" s="268">
        <v>53</v>
      </c>
      <c r="B63" s="277" t="s">
        <v>312</v>
      </c>
      <c r="C63" s="278">
        <v>1221.2</v>
      </c>
      <c r="D63" s="279">
        <v>1232.2166666666665</v>
      </c>
      <c r="E63" s="279">
        <v>1203.4333333333329</v>
      </c>
      <c r="F63" s="279">
        <v>1185.6666666666665</v>
      </c>
      <c r="G63" s="279">
        <v>1156.883333333333</v>
      </c>
      <c r="H63" s="279">
        <v>1249.9833333333329</v>
      </c>
      <c r="I63" s="279">
        <v>1278.7666666666662</v>
      </c>
      <c r="J63" s="279">
        <v>1296.5333333333328</v>
      </c>
      <c r="K63" s="277">
        <v>1261</v>
      </c>
      <c r="L63" s="277">
        <v>1214.45</v>
      </c>
      <c r="M63" s="277">
        <v>0.34821999999999997</v>
      </c>
    </row>
    <row r="64" spans="1:13">
      <c r="A64" s="268">
        <v>54</v>
      </c>
      <c r="B64" s="277" t="s">
        <v>63</v>
      </c>
      <c r="C64" s="278">
        <v>1287.8</v>
      </c>
      <c r="D64" s="279">
        <v>1288.25</v>
      </c>
      <c r="E64" s="279">
        <v>1269.55</v>
      </c>
      <c r="F64" s="279">
        <v>1251.3</v>
      </c>
      <c r="G64" s="279">
        <v>1232.5999999999999</v>
      </c>
      <c r="H64" s="279">
        <v>1306.5</v>
      </c>
      <c r="I64" s="279">
        <v>1325.1999999999998</v>
      </c>
      <c r="J64" s="279">
        <v>1343.45</v>
      </c>
      <c r="K64" s="277">
        <v>1306.95</v>
      </c>
      <c r="L64" s="277">
        <v>1270</v>
      </c>
      <c r="M64" s="277">
        <v>13.105700000000001</v>
      </c>
    </row>
    <row r="65" spans="1:13">
      <c r="A65" s="268">
        <v>55</v>
      </c>
      <c r="B65" s="277" t="s">
        <v>320</v>
      </c>
      <c r="C65" s="278">
        <v>5793.85</v>
      </c>
      <c r="D65" s="279">
        <v>5837.9666666666672</v>
      </c>
      <c r="E65" s="279">
        <v>5725.9333333333343</v>
      </c>
      <c r="F65" s="279">
        <v>5658.0166666666673</v>
      </c>
      <c r="G65" s="279">
        <v>5545.9833333333345</v>
      </c>
      <c r="H65" s="279">
        <v>5905.8833333333341</v>
      </c>
      <c r="I65" s="279">
        <v>6017.916666666667</v>
      </c>
      <c r="J65" s="279">
        <v>6085.8333333333339</v>
      </c>
      <c r="K65" s="277">
        <v>5950</v>
      </c>
      <c r="L65" s="277">
        <v>5770.05</v>
      </c>
      <c r="M65" s="277">
        <v>0.18098</v>
      </c>
    </row>
    <row r="66" spans="1:13">
      <c r="A66" s="268">
        <v>56</v>
      </c>
      <c r="B66" s="277" t="s">
        <v>234</v>
      </c>
      <c r="C66" s="278">
        <v>1127.05</v>
      </c>
      <c r="D66" s="279">
        <v>1116.0166666666667</v>
      </c>
      <c r="E66" s="279">
        <v>1087.0333333333333</v>
      </c>
      <c r="F66" s="279">
        <v>1047.0166666666667</v>
      </c>
      <c r="G66" s="279">
        <v>1018.0333333333333</v>
      </c>
      <c r="H66" s="279">
        <v>1156.0333333333333</v>
      </c>
      <c r="I66" s="279">
        <v>1185.0166666666664</v>
      </c>
      <c r="J66" s="279">
        <v>1225.0333333333333</v>
      </c>
      <c r="K66" s="277">
        <v>1145</v>
      </c>
      <c r="L66" s="277">
        <v>1076</v>
      </c>
      <c r="M66" s="277">
        <v>1.64893</v>
      </c>
    </row>
    <row r="67" spans="1:13">
      <c r="A67" s="268">
        <v>57</v>
      </c>
      <c r="B67" s="277" t="s">
        <v>321</v>
      </c>
      <c r="C67" s="278">
        <v>383.45</v>
      </c>
      <c r="D67" s="279">
        <v>388.98333333333335</v>
      </c>
      <c r="E67" s="279">
        <v>372.9666666666667</v>
      </c>
      <c r="F67" s="279">
        <v>362.48333333333335</v>
      </c>
      <c r="G67" s="279">
        <v>346.4666666666667</v>
      </c>
      <c r="H67" s="279">
        <v>399.4666666666667</v>
      </c>
      <c r="I67" s="279">
        <v>415.48333333333335</v>
      </c>
      <c r="J67" s="279">
        <v>425.9666666666667</v>
      </c>
      <c r="K67" s="277">
        <v>405</v>
      </c>
      <c r="L67" s="277">
        <v>378.5</v>
      </c>
      <c r="M67" s="277">
        <v>23.616879999999998</v>
      </c>
    </row>
    <row r="68" spans="1:13">
      <c r="A68" s="268">
        <v>58</v>
      </c>
      <c r="B68" s="277" t="s">
        <v>65</v>
      </c>
      <c r="C68" s="278">
        <v>99.85</v>
      </c>
      <c r="D68" s="279">
        <v>100.76666666666667</v>
      </c>
      <c r="E68" s="279">
        <v>98.583333333333329</v>
      </c>
      <c r="F68" s="279">
        <v>97.316666666666663</v>
      </c>
      <c r="G68" s="279">
        <v>95.133333333333326</v>
      </c>
      <c r="H68" s="279">
        <v>102.03333333333333</v>
      </c>
      <c r="I68" s="279">
        <v>104.21666666666667</v>
      </c>
      <c r="J68" s="279">
        <v>105.48333333333333</v>
      </c>
      <c r="K68" s="277">
        <v>102.95</v>
      </c>
      <c r="L68" s="277">
        <v>99.5</v>
      </c>
      <c r="M68" s="277">
        <v>181.1046</v>
      </c>
    </row>
    <row r="69" spans="1:13">
      <c r="A69" s="268">
        <v>59</v>
      </c>
      <c r="B69" s="277" t="s">
        <v>313</v>
      </c>
      <c r="C69" s="278">
        <v>639.79999999999995</v>
      </c>
      <c r="D69" s="279">
        <v>641.23333333333323</v>
      </c>
      <c r="E69" s="279">
        <v>633.66666666666652</v>
      </c>
      <c r="F69" s="279">
        <v>627.5333333333333</v>
      </c>
      <c r="G69" s="279">
        <v>619.96666666666658</v>
      </c>
      <c r="H69" s="279">
        <v>647.36666666666645</v>
      </c>
      <c r="I69" s="279">
        <v>654.93333333333328</v>
      </c>
      <c r="J69" s="279">
        <v>661.06666666666638</v>
      </c>
      <c r="K69" s="277">
        <v>648.79999999999995</v>
      </c>
      <c r="L69" s="277">
        <v>635.1</v>
      </c>
      <c r="M69" s="277">
        <v>4.3769499999999999</v>
      </c>
    </row>
    <row r="70" spans="1:13">
      <c r="A70" s="268">
        <v>60</v>
      </c>
      <c r="B70" s="277" t="s">
        <v>66</v>
      </c>
      <c r="C70" s="278">
        <v>504.45</v>
      </c>
      <c r="D70" s="279">
        <v>502.4666666666667</v>
      </c>
      <c r="E70" s="279">
        <v>498.33333333333337</v>
      </c>
      <c r="F70" s="279">
        <v>492.2166666666667</v>
      </c>
      <c r="G70" s="279">
        <v>488.08333333333337</v>
      </c>
      <c r="H70" s="279">
        <v>508.58333333333337</v>
      </c>
      <c r="I70" s="279">
        <v>512.7166666666667</v>
      </c>
      <c r="J70" s="279">
        <v>518.83333333333337</v>
      </c>
      <c r="K70" s="277">
        <v>506.6</v>
      </c>
      <c r="L70" s="277">
        <v>496.35</v>
      </c>
      <c r="M70" s="277">
        <v>8.8982500000000009</v>
      </c>
    </row>
    <row r="71" spans="1:13">
      <c r="A71" s="268">
        <v>61</v>
      </c>
      <c r="B71" s="277" t="s">
        <v>67</v>
      </c>
      <c r="C71" s="278">
        <v>369.75</v>
      </c>
      <c r="D71" s="279">
        <v>368.2833333333333</v>
      </c>
      <c r="E71" s="279">
        <v>364.66666666666663</v>
      </c>
      <c r="F71" s="279">
        <v>359.58333333333331</v>
      </c>
      <c r="G71" s="279">
        <v>355.96666666666664</v>
      </c>
      <c r="H71" s="279">
        <v>373.36666666666662</v>
      </c>
      <c r="I71" s="279">
        <v>376.98333333333329</v>
      </c>
      <c r="J71" s="279">
        <v>382.06666666666661</v>
      </c>
      <c r="K71" s="277">
        <v>371.9</v>
      </c>
      <c r="L71" s="277">
        <v>363.2</v>
      </c>
      <c r="M71" s="277">
        <v>25.558209999999999</v>
      </c>
    </row>
    <row r="72" spans="1:13">
      <c r="A72" s="268">
        <v>62</v>
      </c>
      <c r="B72" s="277" t="s">
        <v>69</v>
      </c>
      <c r="C72" s="278">
        <v>568.65</v>
      </c>
      <c r="D72" s="279">
        <v>566.4</v>
      </c>
      <c r="E72" s="279">
        <v>562.54999999999995</v>
      </c>
      <c r="F72" s="279">
        <v>556.44999999999993</v>
      </c>
      <c r="G72" s="279">
        <v>552.59999999999991</v>
      </c>
      <c r="H72" s="279">
        <v>572.5</v>
      </c>
      <c r="I72" s="279">
        <v>576.35000000000014</v>
      </c>
      <c r="J72" s="279">
        <v>582.45000000000005</v>
      </c>
      <c r="K72" s="277">
        <v>570.25</v>
      </c>
      <c r="L72" s="277">
        <v>560.29999999999995</v>
      </c>
      <c r="M72" s="277">
        <v>84.529640000000001</v>
      </c>
    </row>
    <row r="73" spans="1:13">
      <c r="A73" s="268">
        <v>63</v>
      </c>
      <c r="B73" s="277" t="s">
        <v>70</v>
      </c>
      <c r="C73" s="278">
        <v>42.05</v>
      </c>
      <c r="D73" s="279">
        <v>42.133333333333333</v>
      </c>
      <c r="E73" s="279">
        <v>41.166666666666664</v>
      </c>
      <c r="F73" s="279">
        <v>40.283333333333331</v>
      </c>
      <c r="G73" s="279">
        <v>39.316666666666663</v>
      </c>
      <c r="H73" s="279">
        <v>43.016666666666666</v>
      </c>
      <c r="I73" s="279">
        <v>43.983333333333334</v>
      </c>
      <c r="J73" s="279">
        <v>44.866666666666667</v>
      </c>
      <c r="K73" s="277">
        <v>43.1</v>
      </c>
      <c r="L73" s="277">
        <v>41.25</v>
      </c>
      <c r="M73" s="277">
        <v>588.95482000000004</v>
      </c>
    </row>
    <row r="74" spans="1:13">
      <c r="A74" s="268">
        <v>64</v>
      </c>
      <c r="B74" s="277" t="s">
        <v>71</v>
      </c>
      <c r="C74" s="278">
        <v>405.95</v>
      </c>
      <c r="D74" s="279">
        <v>403.01666666666665</v>
      </c>
      <c r="E74" s="279">
        <v>398.23333333333329</v>
      </c>
      <c r="F74" s="279">
        <v>390.51666666666665</v>
      </c>
      <c r="G74" s="279">
        <v>385.73333333333329</v>
      </c>
      <c r="H74" s="279">
        <v>410.73333333333329</v>
      </c>
      <c r="I74" s="279">
        <v>415.51666666666659</v>
      </c>
      <c r="J74" s="279">
        <v>423.23333333333329</v>
      </c>
      <c r="K74" s="277">
        <v>407.8</v>
      </c>
      <c r="L74" s="277">
        <v>395.3</v>
      </c>
      <c r="M74" s="277">
        <v>40.854520000000001</v>
      </c>
    </row>
    <row r="75" spans="1:13">
      <c r="A75" s="268">
        <v>65</v>
      </c>
      <c r="B75" s="277" t="s">
        <v>322</v>
      </c>
      <c r="C75" s="278">
        <v>597.20000000000005</v>
      </c>
      <c r="D75" s="279">
        <v>598.78333333333342</v>
      </c>
      <c r="E75" s="279">
        <v>591.36666666666679</v>
      </c>
      <c r="F75" s="279">
        <v>585.53333333333342</v>
      </c>
      <c r="G75" s="279">
        <v>578.11666666666679</v>
      </c>
      <c r="H75" s="279">
        <v>604.61666666666679</v>
      </c>
      <c r="I75" s="279">
        <v>612.03333333333353</v>
      </c>
      <c r="J75" s="279">
        <v>617.86666666666679</v>
      </c>
      <c r="K75" s="277">
        <v>606.20000000000005</v>
      </c>
      <c r="L75" s="277">
        <v>592.95000000000005</v>
      </c>
      <c r="M75" s="277">
        <v>2.13551</v>
      </c>
    </row>
    <row r="76" spans="1:13" s="16" customFormat="1">
      <c r="A76" s="268">
        <v>66</v>
      </c>
      <c r="B76" s="277" t="s">
        <v>324</v>
      </c>
      <c r="C76" s="278">
        <v>103.2</v>
      </c>
      <c r="D76" s="279">
        <v>102.08333333333333</v>
      </c>
      <c r="E76" s="279">
        <v>100.21666666666665</v>
      </c>
      <c r="F76" s="279">
        <v>97.23333333333332</v>
      </c>
      <c r="G76" s="279">
        <v>95.366666666666646</v>
      </c>
      <c r="H76" s="279">
        <v>105.06666666666666</v>
      </c>
      <c r="I76" s="279">
        <v>106.93333333333334</v>
      </c>
      <c r="J76" s="279">
        <v>109.91666666666667</v>
      </c>
      <c r="K76" s="277">
        <v>103.95</v>
      </c>
      <c r="L76" s="277">
        <v>99.1</v>
      </c>
      <c r="M76" s="277">
        <v>6.7128300000000003</v>
      </c>
    </row>
    <row r="77" spans="1:13" s="16" customFormat="1">
      <c r="A77" s="268">
        <v>67</v>
      </c>
      <c r="B77" s="277" t="s">
        <v>325</v>
      </c>
      <c r="C77" s="278">
        <v>2026.2</v>
      </c>
      <c r="D77" s="279">
        <v>2022.8833333333332</v>
      </c>
      <c r="E77" s="279">
        <v>2011.5666666666664</v>
      </c>
      <c r="F77" s="279">
        <v>1996.9333333333332</v>
      </c>
      <c r="G77" s="279">
        <v>1985.6166666666663</v>
      </c>
      <c r="H77" s="279">
        <v>2037.5166666666664</v>
      </c>
      <c r="I77" s="279">
        <v>2048.833333333333</v>
      </c>
      <c r="J77" s="279">
        <v>2063.4666666666662</v>
      </c>
      <c r="K77" s="277">
        <v>2034.2</v>
      </c>
      <c r="L77" s="277">
        <v>2008.25</v>
      </c>
      <c r="M77" s="277">
        <v>5.0290000000000001E-2</v>
      </c>
    </row>
    <row r="78" spans="1:13" s="16" customFormat="1">
      <c r="A78" s="268">
        <v>68</v>
      </c>
      <c r="B78" s="277" t="s">
        <v>326</v>
      </c>
      <c r="C78" s="278">
        <v>490.1</v>
      </c>
      <c r="D78" s="279">
        <v>489.16666666666669</v>
      </c>
      <c r="E78" s="279">
        <v>486.08333333333337</v>
      </c>
      <c r="F78" s="279">
        <v>482.06666666666666</v>
      </c>
      <c r="G78" s="279">
        <v>478.98333333333335</v>
      </c>
      <c r="H78" s="279">
        <v>493.18333333333339</v>
      </c>
      <c r="I78" s="279">
        <v>496.26666666666677</v>
      </c>
      <c r="J78" s="279">
        <v>500.28333333333342</v>
      </c>
      <c r="K78" s="277">
        <v>492.25</v>
      </c>
      <c r="L78" s="277">
        <v>485.15</v>
      </c>
      <c r="M78" s="277">
        <v>0.43225000000000002</v>
      </c>
    </row>
    <row r="79" spans="1:13" s="16" customFormat="1">
      <c r="A79" s="268">
        <v>69</v>
      </c>
      <c r="B79" s="277" t="s">
        <v>327</v>
      </c>
      <c r="C79" s="278">
        <v>76.349999999999994</v>
      </c>
      <c r="D79" s="279">
        <v>76.983333333333334</v>
      </c>
      <c r="E79" s="279">
        <v>75.166666666666671</v>
      </c>
      <c r="F79" s="279">
        <v>73.983333333333334</v>
      </c>
      <c r="G79" s="279">
        <v>72.166666666666671</v>
      </c>
      <c r="H79" s="279">
        <v>78.166666666666671</v>
      </c>
      <c r="I79" s="279">
        <v>79.983333333333334</v>
      </c>
      <c r="J79" s="279">
        <v>81.166666666666671</v>
      </c>
      <c r="K79" s="277">
        <v>78.8</v>
      </c>
      <c r="L79" s="277">
        <v>75.8</v>
      </c>
      <c r="M79" s="277">
        <v>24.403359999999999</v>
      </c>
    </row>
    <row r="80" spans="1:13" s="16" customFormat="1">
      <c r="A80" s="268">
        <v>70</v>
      </c>
      <c r="B80" s="277" t="s">
        <v>72</v>
      </c>
      <c r="C80" s="278">
        <v>13411.1</v>
      </c>
      <c r="D80" s="279">
        <v>13478.033333333335</v>
      </c>
      <c r="E80" s="279">
        <v>13217.366666666669</v>
      </c>
      <c r="F80" s="279">
        <v>13023.633333333333</v>
      </c>
      <c r="G80" s="279">
        <v>12762.966666666667</v>
      </c>
      <c r="H80" s="279">
        <v>13671.76666666667</v>
      </c>
      <c r="I80" s="279">
        <v>13932.433333333338</v>
      </c>
      <c r="J80" s="279">
        <v>14126.166666666672</v>
      </c>
      <c r="K80" s="277">
        <v>13738.7</v>
      </c>
      <c r="L80" s="277">
        <v>13284.3</v>
      </c>
      <c r="M80" s="277">
        <v>0.77151999999999998</v>
      </c>
    </row>
    <row r="81" spans="1:13" s="16" customFormat="1">
      <c r="A81" s="268">
        <v>71</v>
      </c>
      <c r="B81" s="277" t="s">
        <v>74</v>
      </c>
      <c r="C81" s="278">
        <v>376.75</v>
      </c>
      <c r="D81" s="279">
        <v>377.2166666666667</v>
      </c>
      <c r="E81" s="279">
        <v>372.63333333333338</v>
      </c>
      <c r="F81" s="279">
        <v>368.51666666666671</v>
      </c>
      <c r="G81" s="279">
        <v>363.93333333333339</v>
      </c>
      <c r="H81" s="279">
        <v>381.33333333333337</v>
      </c>
      <c r="I81" s="279">
        <v>385.91666666666663</v>
      </c>
      <c r="J81" s="279">
        <v>390.03333333333336</v>
      </c>
      <c r="K81" s="277">
        <v>381.8</v>
      </c>
      <c r="L81" s="277">
        <v>373.1</v>
      </c>
      <c r="M81" s="277">
        <v>28.510269999999998</v>
      </c>
    </row>
    <row r="82" spans="1:13" s="16" customFormat="1">
      <c r="A82" s="268">
        <v>72</v>
      </c>
      <c r="B82" s="277" t="s">
        <v>328</v>
      </c>
      <c r="C82" s="278">
        <v>142.25</v>
      </c>
      <c r="D82" s="279">
        <v>142.73333333333335</v>
      </c>
      <c r="E82" s="279">
        <v>140.66666666666669</v>
      </c>
      <c r="F82" s="279">
        <v>139.08333333333334</v>
      </c>
      <c r="G82" s="279">
        <v>137.01666666666668</v>
      </c>
      <c r="H82" s="279">
        <v>144.31666666666669</v>
      </c>
      <c r="I82" s="279">
        <v>146.38333333333335</v>
      </c>
      <c r="J82" s="279">
        <v>147.9666666666667</v>
      </c>
      <c r="K82" s="277">
        <v>144.80000000000001</v>
      </c>
      <c r="L82" s="277">
        <v>141.15</v>
      </c>
      <c r="M82" s="277">
        <v>2.7809699999999999</v>
      </c>
    </row>
    <row r="83" spans="1:13" s="16" customFormat="1">
      <c r="A83" s="268">
        <v>73</v>
      </c>
      <c r="B83" s="277" t="s">
        <v>75</v>
      </c>
      <c r="C83" s="278">
        <v>3673.6</v>
      </c>
      <c r="D83" s="279">
        <v>3674.2000000000003</v>
      </c>
      <c r="E83" s="279">
        <v>3649.4000000000005</v>
      </c>
      <c r="F83" s="279">
        <v>3625.2000000000003</v>
      </c>
      <c r="G83" s="279">
        <v>3600.4000000000005</v>
      </c>
      <c r="H83" s="279">
        <v>3698.4000000000005</v>
      </c>
      <c r="I83" s="279">
        <v>3723.2000000000007</v>
      </c>
      <c r="J83" s="279">
        <v>3747.4000000000005</v>
      </c>
      <c r="K83" s="277">
        <v>3699</v>
      </c>
      <c r="L83" s="277">
        <v>3650</v>
      </c>
      <c r="M83" s="277">
        <v>3.9735100000000001</v>
      </c>
    </row>
    <row r="84" spans="1:13" s="16" customFormat="1">
      <c r="A84" s="268">
        <v>74</v>
      </c>
      <c r="B84" s="277" t="s">
        <v>314</v>
      </c>
      <c r="C84" s="278">
        <v>523.6</v>
      </c>
      <c r="D84" s="279">
        <v>516.51666666666677</v>
      </c>
      <c r="E84" s="279">
        <v>503.08333333333348</v>
      </c>
      <c r="F84" s="279">
        <v>482.56666666666672</v>
      </c>
      <c r="G84" s="279">
        <v>469.13333333333344</v>
      </c>
      <c r="H84" s="279">
        <v>537.03333333333353</v>
      </c>
      <c r="I84" s="279">
        <v>550.4666666666667</v>
      </c>
      <c r="J84" s="279">
        <v>570.98333333333358</v>
      </c>
      <c r="K84" s="277">
        <v>529.95000000000005</v>
      </c>
      <c r="L84" s="277">
        <v>496</v>
      </c>
      <c r="M84" s="277">
        <v>8.1261500000000009</v>
      </c>
    </row>
    <row r="85" spans="1:13" s="16" customFormat="1">
      <c r="A85" s="268">
        <v>75</v>
      </c>
      <c r="B85" s="277" t="s">
        <v>323</v>
      </c>
      <c r="C85" s="278">
        <v>101.85</v>
      </c>
      <c r="D85" s="279">
        <v>101.63333333333333</v>
      </c>
      <c r="E85" s="279">
        <v>98.566666666666649</v>
      </c>
      <c r="F85" s="279">
        <v>95.283333333333317</v>
      </c>
      <c r="G85" s="279">
        <v>92.21666666666664</v>
      </c>
      <c r="H85" s="279">
        <v>104.91666666666666</v>
      </c>
      <c r="I85" s="279">
        <v>107.98333333333332</v>
      </c>
      <c r="J85" s="279">
        <v>111.26666666666667</v>
      </c>
      <c r="K85" s="277">
        <v>104.7</v>
      </c>
      <c r="L85" s="277">
        <v>98.35</v>
      </c>
      <c r="M85" s="277">
        <v>29.62969</v>
      </c>
    </row>
    <row r="86" spans="1:13" s="16" customFormat="1">
      <c r="A86" s="268">
        <v>76</v>
      </c>
      <c r="B86" s="277" t="s">
        <v>76</v>
      </c>
      <c r="C86" s="278">
        <v>356.05</v>
      </c>
      <c r="D86" s="279">
        <v>358.09999999999997</v>
      </c>
      <c r="E86" s="279">
        <v>353.24999999999994</v>
      </c>
      <c r="F86" s="279">
        <v>350.45</v>
      </c>
      <c r="G86" s="279">
        <v>345.59999999999997</v>
      </c>
      <c r="H86" s="279">
        <v>360.89999999999992</v>
      </c>
      <c r="I86" s="279">
        <v>365.74999999999994</v>
      </c>
      <c r="J86" s="279">
        <v>368.5499999999999</v>
      </c>
      <c r="K86" s="277">
        <v>362.95</v>
      </c>
      <c r="L86" s="277">
        <v>355.3</v>
      </c>
      <c r="M86" s="277">
        <v>27.149170000000002</v>
      </c>
    </row>
    <row r="87" spans="1:13" s="16" customFormat="1">
      <c r="A87" s="268">
        <v>77</v>
      </c>
      <c r="B87" s="277" t="s">
        <v>77</v>
      </c>
      <c r="C87" s="278">
        <v>108.65</v>
      </c>
      <c r="D87" s="279">
        <v>108.76666666666665</v>
      </c>
      <c r="E87" s="279">
        <v>106.23333333333331</v>
      </c>
      <c r="F87" s="279">
        <v>103.81666666666665</v>
      </c>
      <c r="G87" s="279">
        <v>101.2833333333333</v>
      </c>
      <c r="H87" s="279">
        <v>111.18333333333331</v>
      </c>
      <c r="I87" s="279">
        <v>113.71666666666667</v>
      </c>
      <c r="J87" s="279">
        <v>116.13333333333331</v>
      </c>
      <c r="K87" s="277">
        <v>111.3</v>
      </c>
      <c r="L87" s="277">
        <v>106.35</v>
      </c>
      <c r="M87" s="277">
        <v>230.48125999999999</v>
      </c>
    </row>
    <row r="88" spans="1:13" s="16" customFormat="1">
      <c r="A88" s="268">
        <v>78</v>
      </c>
      <c r="B88" s="277" t="s">
        <v>332</v>
      </c>
      <c r="C88" s="278">
        <v>367</v>
      </c>
      <c r="D88" s="279">
        <v>369.98333333333335</v>
      </c>
      <c r="E88" s="279">
        <v>362.2166666666667</v>
      </c>
      <c r="F88" s="279">
        <v>357.43333333333334</v>
      </c>
      <c r="G88" s="279">
        <v>349.66666666666669</v>
      </c>
      <c r="H88" s="279">
        <v>374.76666666666671</v>
      </c>
      <c r="I88" s="279">
        <v>382.53333333333336</v>
      </c>
      <c r="J88" s="279">
        <v>387.31666666666672</v>
      </c>
      <c r="K88" s="277">
        <v>377.75</v>
      </c>
      <c r="L88" s="277">
        <v>365.2</v>
      </c>
      <c r="M88" s="277">
        <v>4.0061999999999998</v>
      </c>
    </row>
    <row r="89" spans="1:13" s="16" customFormat="1">
      <c r="A89" s="268">
        <v>79</v>
      </c>
      <c r="B89" s="277" t="s">
        <v>333</v>
      </c>
      <c r="C89" s="278">
        <v>347.55</v>
      </c>
      <c r="D89" s="279">
        <v>349.76666666666665</v>
      </c>
      <c r="E89" s="279">
        <v>344.0333333333333</v>
      </c>
      <c r="F89" s="279">
        <v>340.51666666666665</v>
      </c>
      <c r="G89" s="279">
        <v>334.7833333333333</v>
      </c>
      <c r="H89" s="279">
        <v>353.2833333333333</v>
      </c>
      <c r="I89" s="279">
        <v>359.01666666666665</v>
      </c>
      <c r="J89" s="279">
        <v>362.5333333333333</v>
      </c>
      <c r="K89" s="277">
        <v>355.5</v>
      </c>
      <c r="L89" s="277">
        <v>346.25</v>
      </c>
      <c r="M89" s="277">
        <v>2.48739</v>
      </c>
    </row>
    <row r="90" spans="1:13" s="16" customFormat="1">
      <c r="A90" s="268">
        <v>80</v>
      </c>
      <c r="B90" s="277" t="s">
        <v>335</v>
      </c>
      <c r="C90" s="278">
        <v>250.4</v>
      </c>
      <c r="D90" s="279">
        <v>255.96666666666667</v>
      </c>
      <c r="E90" s="279">
        <v>241.93333333333334</v>
      </c>
      <c r="F90" s="279">
        <v>233.46666666666667</v>
      </c>
      <c r="G90" s="279">
        <v>219.43333333333334</v>
      </c>
      <c r="H90" s="279">
        <v>264.43333333333334</v>
      </c>
      <c r="I90" s="279">
        <v>278.4666666666667</v>
      </c>
      <c r="J90" s="279">
        <v>286.93333333333334</v>
      </c>
      <c r="K90" s="277">
        <v>270</v>
      </c>
      <c r="L90" s="277">
        <v>247.5</v>
      </c>
      <c r="M90" s="277">
        <v>6.8108599999999999</v>
      </c>
    </row>
    <row r="91" spans="1:13" s="16" customFormat="1">
      <c r="A91" s="268">
        <v>81</v>
      </c>
      <c r="B91" s="277" t="s">
        <v>329</v>
      </c>
      <c r="C91" s="278">
        <v>423.55</v>
      </c>
      <c r="D91" s="279">
        <v>426.33333333333331</v>
      </c>
      <c r="E91" s="279">
        <v>419.71666666666664</v>
      </c>
      <c r="F91" s="279">
        <v>415.88333333333333</v>
      </c>
      <c r="G91" s="279">
        <v>409.26666666666665</v>
      </c>
      <c r="H91" s="279">
        <v>430.16666666666663</v>
      </c>
      <c r="I91" s="279">
        <v>436.7833333333333</v>
      </c>
      <c r="J91" s="279">
        <v>440.61666666666662</v>
      </c>
      <c r="K91" s="277">
        <v>432.95</v>
      </c>
      <c r="L91" s="277">
        <v>422.5</v>
      </c>
      <c r="M91" s="277">
        <v>0.27289000000000002</v>
      </c>
    </row>
    <row r="92" spans="1:13" s="16" customFormat="1">
      <c r="A92" s="268">
        <v>82</v>
      </c>
      <c r="B92" s="277" t="s">
        <v>78</v>
      </c>
      <c r="C92" s="278">
        <v>121.95</v>
      </c>
      <c r="D92" s="279">
        <v>123.11666666666667</v>
      </c>
      <c r="E92" s="279">
        <v>120.43333333333335</v>
      </c>
      <c r="F92" s="279">
        <v>118.91666666666667</v>
      </c>
      <c r="G92" s="279">
        <v>116.23333333333335</v>
      </c>
      <c r="H92" s="279">
        <v>124.63333333333335</v>
      </c>
      <c r="I92" s="279">
        <v>127.31666666666669</v>
      </c>
      <c r="J92" s="279">
        <v>128.83333333333337</v>
      </c>
      <c r="K92" s="277">
        <v>125.8</v>
      </c>
      <c r="L92" s="277">
        <v>121.6</v>
      </c>
      <c r="M92" s="277">
        <v>8.5827500000000008</v>
      </c>
    </row>
    <row r="93" spans="1:13" s="16" customFormat="1">
      <c r="A93" s="268">
        <v>83</v>
      </c>
      <c r="B93" s="277" t="s">
        <v>330</v>
      </c>
      <c r="C93" s="278">
        <v>249.55</v>
      </c>
      <c r="D93" s="279">
        <v>250.04999999999998</v>
      </c>
      <c r="E93" s="279">
        <v>247.09999999999997</v>
      </c>
      <c r="F93" s="279">
        <v>244.64999999999998</v>
      </c>
      <c r="G93" s="279">
        <v>241.69999999999996</v>
      </c>
      <c r="H93" s="279">
        <v>252.49999999999997</v>
      </c>
      <c r="I93" s="279">
        <v>255.44999999999996</v>
      </c>
      <c r="J93" s="279">
        <v>257.89999999999998</v>
      </c>
      <c r="K93" s="277">
        <v>253</v>
      </c>
      <c r="L93" s="277">
        <v>247.6</v>
      </c>
      <c r="M93" s="277">
        <v>0.93157999999999996</v>
      </c>
    </row>
    <row r="94" spans="1:13" s="16" customFormat="1">
      <c r="A94" s="268">
        <v>84</v>
      </c>
      <c r="B94" s="277" t="s">
        <v>338</v>
      </c>
      <c r="C94" s="278">
        <v>297.89999999999998</v>
      </c>
      <c r="D94" s="279">
        <v>299.3</v>
      </c>
      <c r="E94" s="279">
        <v>293.60000000000002</v>
      </c>
      <c r="F94" s="279">
        <v>289.3</v>
      </c>
      <c r="G94" s="279">
        <v>283.60000000000002</v>
      </c>
      <c r="H94" s="279">
        <v>303.60000000000002</v>
      </c>
      <c r="I94" s="279">
        <v>309.29999999999995</v>
      </c>
      <c r="J94" s="279">
        <v>313.60000000000002</v>
      </c>
      <c r="K94" s="277">
        <v>305</v>
      </c>
      <c r="L94" s="277">
        <v>295</v>
      </c>
      <c r="M94" s="277">
        <v>6.17415</v>
      </c>
    </row>
    <row r="95" spans="1:13" s="16" customFormat="1">
      <c r="A95" s="268">
        <v>85</v>
      </c>
      <c r="B95" s="277" t="s">
        <v>336</v>
      </c>
      <c r="C95" s="278">
        <v>904.45</v>
      </c>
      <c r="D95" s="279">
        <v>905.4666666666667</v>
      </c>
      <c r="E95" s="279">
        <v>895.98333333333335</v>
      </c>
      <c r="F95" s="279">
        <v>887.51666666666665</v>
      </c>
      <c r="G95" s="279">
        <v>878.0333333333333</v>
      </c>
      <c r="H95" s="279">
        <v>913.93333333333339</v>
      </c>
      <c r="I95" s="279">
        <v>923.41666666666674</v>
      </c>
      <c r="J95" s="279">
        <v>931.88333333333344</v>
      </c>
      <c r="K95" s="277">
        <v>914.95</v>
      </c>
      <c r="L95" s="277">
        <v>897</v>
      </c>
      <c r="M95" s="277">
        <v>1.08802</v>
      </c>
    </row>
    <row r="96" spans="1:13" s="16" customFormat="1">
      <c r="A96" s="268">
        <v>86</v>
      </c>
      <c r="B96" s="277" t="s">
        <v>337</v>
      </c>
      <c r="C96" s="278">
        <v>17.75</v>
      </c>
      <c r="D96" s="279">
        <v>17.783333333333335</v>
      </c>
      <c r="E96" s="279">
        <v>17.56666666666667</v>
      </c>
      <c r="F96" s="279">
        <v>17.383333333333336</v>
      </c>
      <c r="G96" s="279">
        <v>17.166666666666671</v>
      </c>
      <c r="H96" s="279">
        <v>17.966666666666669</v>
      </c>
      <c r="I96" s="279">
        <v>18.18333333333333</v>
      </c>
      <c r="J96" s="279">
        <v>18.366666666666667</v>
      </c>
      <c r="K96" s="277">
        <v>18</v>
      </c>
      <c r="L96" s="277">
        <v>17.600000000000001</v>
      </c>
      <c r="M96" s="277">
        <v>14.233700000000001</v>
      </c>
    </row>
    <row r="97" spans="1:13" s="16" customFormat="1">
      <c r="A97" s="268">
        <v>87</v>
      </c>
      <c r="B97" s="277" t="s">
        <v>339</v>
      </c>
      <c r="C97" s="278">
        <v>136</v>
      </c>
      <c r="D97" s="279">
        <v>138.04999999999998</v>
      </c>
      <c r="E97" s="279">
        <v>132.14999999999998</v>
      </c>
      <c r="F97" s="279">
        <v>128.29999999999998</v>
      </c>
      <c r="G97" s="279">
        <v>122.39999999999998</v>
      </c>
      <c r="H97" s="279">
        <v>141.89999999999998</v>
      </c>
      <c r="I97" s="279">
        <v>147.80000000000001</v>
      </c>
      <c r="J97" s="279">
        <v>151.64999999999998</v>
      </c>
      <c r="K97" s="277">
        <v>143.94999999999999</v>
      </c>
      <c r="L97" s="277">
        <v>134.19999999999999</v>
      </c>
      <c r="M97" s="277">
        <v>14.078440000000001</v>
      </c>
    </row>
    <row r="98" spans="1:13" s="16" customFormat="1">
      <c r="A98" s="268">
        <v>88</v>
      </c>
      <c r="B98" s="277" t="s">
        <v>340</v>
      </c>
      <c r="C98" s="278">
        <v>2212.9</v>
      </c>
      <c r="D98" s="279">
        <v>2216.6166666666668</v>
      </c>
      <c r="E98" s="279">
        <v>2206.2833333333338</v>
      </c>
      <c r="F98" s="279">
        <v>2199.666666666667</v>
      </c>
      <c r="G98" s="279">
        <v>2189.3333333333339</v>
      </c>
      <c r="H98" s="279">
        <v>2223.2333333333336</v>
      </c>
      <c r="I98" s="279">
        <v>2233.5666666666666</v>
      </c>
      <c r="J98" s="279">
        <v>2240.1833333333334</v>
      </c>
      <c r="K98" s="277">
        <v>2226.9499999999998</v>
      </c>
      <c r="L98" s="277">
        <v>2210</v>
      </c>
      <c r="M98" s="277">
        <v>1.375E-2</v>
      </c>
    </row>
    <row r="99" spans="1:13" s="16" customFormat="1">
      <c r="A99" s="268">
        <v>89</v>
      </c>
      <c r="B99" s="277" t="s">
        <v>81</v>
      </c>
      <c r="C99" s="278">
        <v>653.1</v>
      </c>
      <c r="D99" s="279">
        <v>658.19999999999993</v>
      </c>
      <c r="E99" s="279">
        <v>637.39999999999986</v>
      </c>
      <c r="F99" s="279">
        <v>621.69999999999993</v>
      </c>
      <c r="G99" s="279">
        <v>600.89999999999986</v>
      </c>
      <c r="H99" s="279">
        <v>673.89999999999986</v>
      </c>
      <c r="I99" s="279">
        <v>694.69999999999982</v>
      </c>
      <c r="J99" s="279">
        <v>710.39999999999986</v>
      </c>
      <c r="K99" s="277">
        <v>679</v>
      </c>
      <c r="L99" s="277">
        <v>642.5</v>
      </c>
      <c r="M99" s="277">
        <v>8.6001399999999997</v>
      </c>
    </row>
    <row r="100" spans="1:13" s="16" customFormat="1">
      <c r="A100" s="268">
        <v>90</v>
      </c>
      <c r="B100" s="277" t="s">
        <v>334</v>
      </c>
      <c r="C100" s="278">
        <v>172.05</v>
      </c>
      <c r="D100" s="279">
        <v>173.26666666666665</v>
      </c>
      <c r="E100" s="279">
        <v>170.33333333333331</v>
      </c>
      <c r="F100" s="279">
        <v>168.61666666666667</v>
      </c>
      <c r="G100" s="279">
        <v>165.68333333333334</v>
      </c>
      <c r="H100" s="279">
        <v>174.98333333333329</v>
      </c>
      <c r="I100" s="279">
        <v>177.91666666666663</v>
      </c>
      <c r="J100" s="279">
        <v>179.63333333333327</v>
      </c>
      <c r="K100" s="277">
        <v>176.2</v>
      </c>
      <c r="L100" s="277">
        <v>171.55</v>
      </c>
      <c r="M100" s="277">
        <v>1.3995</v>
      </c>
    </row>
    <row r="101" spans="1:13">
      <c r="A101" s="268">
        <v>91</v>
      </c>
      <c r="B101" s="277" t="s">
        <v>341</v>
      </c>
      <c r="C101" s="278">
        <v>139.85</v>
      </c>
      <c r="D101" s="279">
        <v>141.86666666666665</v>
      </c>
      <c r="E101" s="279">
        <v>136.93333333333328</v>
      </c>
      <c r="F101" s="279">
        <v>134.01666666666662</v>
      </c>
      <c r="G101" s="279">
        <v>129.08333333333326</v>
      </c>
      <c r="H101" s="279">
        <v>144.7833333333333</v>
      </c>
      <c r="I101" s="279">
        <v>149.71666666666664</v>
      </c>
      <c r="J101" s="279">
        <v>152.63333333333333</v>
      </c>
      <c r="K101" s="277">
        <v>146.80000000000001</v>
      </c>
      <c r="L101" s="277">
        <v>138.94999999999999</v>
      </c>
      <c r="M101" s="277">
        <v>1.4713799999999999</v>
      </c>
    </row>
    <row r="102" spans="1:13">
      <c r="A102" s="268">
        <v>92</v>
      </c>
      <c r="B102" s="277" t="s">
        <v>342</v>
      </c>
      <c r="C102" s="278">
        <v>152.55000000000001</v>
      </c>
      <c r="D102" s="279">
        <v>152.63333333333335</v>
      </c>
      <c r="E102" s="279">
        <v>150.9666666666667</v>
      </c>
      <c r="F102" s="279">
        <v>149.38333333333335</v>
      </c>
      <c r="G102" s="279">
        <v>147.7166666666667</v>
      </c>
      <c r="H102" s="279">
        <v>154.2166666666667</v>
      </c>
      <c r="I102" s="279">
        <v>155.88333333333338</v>
      </c>
      <c r="J102" s="279">
        <v>157.4666666666667</v>
      </c>
      <c r="K102" s="277">
        <v>154.30000000000001</v>
      </c>
      <c r="L102" s="277">
        <v>151.05000000000001</v>
      </c>
      <c r="M102" s="277">
        <v>4.3261900000000004</v>
      </c>
    </row>
    <row r="103" spans="1:13">
      <c r="A103" s="268">
        <v>93</v>
      </c>
      <c r="B103" s="277" t="s">
        <v>343</v>
      </c>
      <c r="C103" s="278">
        <v>81.75</v>
      </c>
      <c r="D103" s="279">
        <v>81.833333333333329</v>
      </c>
      <c r="E103" s="279">
        <v>80.066666666666663</v>
      </c>
      <c r="F103" s="279">
        <v>78.38333333333334</v>
      </c>
      <c r="G103" s="279">
        <v>76.616666666666674</v>
      </c>
      <c r="H103" s="279">
        <v>83.516666666666652</v>
      </c>
      <c r="I103" s="279">
        <v>85.283333333333331</v>
      </c>
      <c r="J103" s="279">
        <v>86.96666666666664</v>
      </c>
      <c r="K103" s="277">
        <v>83.6</v>
      </c>
      <c r="L103" s="277">
        <v>80.150000000000006</v>
      </c>
      <c r="M103" s="277">
        <v>7.6831500000000004</v>
      </c>
    </row>
    <row r="104" spans="1:13">
      <c r="A104" s="268">
        <v>94</v>
      </c>
      <c r="B104" s="277" t="s">
        <v>82</v>
      </c>
      <c r="C104" s="278">
        <v>208.9</v>
      </c>
      <c r="D104" s="279">
        <v>208.26666666666665</v>
      </c>
      <c r="E104" s="279">
        <v>205.33333333333331</v>
      </c>
      <c r="F104" s="279">
        <v>201.76666666666665</v>
      </c>
      <c r="G104" s="279">
        <v>198.83333333333331</v>
      </c>
      <c r="H104" s="279">
        <v>211.83333333333331</v>
      </c>
      <c r="I104" s="279">
        <v>214.76666666666665</v>
      </c>
      <c r="J104" s="279">
        <v>218.33333333333331</v>
      </c>
      <c r="K104" s="277">
        <v>211.2</v>
      </c>
      <c r="L104" s="277">
        <v>204.7</v>
      </c>
      <c r="M104" s="277">
        <v>88.109819999999999</v>
      </c>
    </row>
    <row r="105" spans="1:13">
      <c r="A105" s="268">
        <v>95</v>
      </c>
      <c r="B105" s="277" t="s">
        <v>344</v>
      </c>
      <c r="C105" s="278">
        <v>330.1</v>
      </c>
      <c r="D105" s="279">
        <v>327.7</v>
      </c>
      <c r="E105" s="279">
        <v>322.45</v>
      </c>
      <c r="F105" s="279">
        <v>314.8</v>
      </c>
      <c r="G105" s="279">
        <v>309.55</v>
      </c>
      <c r="H105" s="279">
        <v>335.34999999999997</v>
      </c>
      <c r="I105" s="279">
        <v>340.59999999999997</v>
      </c>
      <c r="J105" s="279">
        <v>348.24999999999994</v>
      </c>
      <c r="K105" s="277">
        <v>332.95</v>
      </c>
      <c r="L105" s="277">
        <v>320.05</v>
      </c>
      <c r="M105" s="277">
        <v>0.26824999999999999</v>
      </c>
    </row>
    <row r="106" spans="1:13">
      <c r="A106" s="268">
        <v>96</v>
      </c>
      <c r="B106" s="277" t="s">
        <v>83</v>
      </c>
      <c r="C106" s="278">
        <v>639.04999999999995</v>
      </c>
      <c r="D106" s="279">
        <v>639.75</v>
      </c>
      <c r="E106" s="279">
        <v>635.54999999999995</v>
      </c>
      <c r="F106" s="279">
        <v>632.04999999999995</v>
      </c>
      <c r="G106" s="279">
        <v>627.84999999999991</v>
      </c>
      <c r="H106" s="279">
        <v>643.25</v>
      </c>
      <c r="I106" s="279">
        <v>647.45000000000005</v>
      </c>
      <c r="J106" s="279">
        <v>650.95000000000005</v>
      </c>
      <c r="K106" s="277">
        <v>643.95000000000005</v>
      </c>
      <c r="L106" s="277">
        <v>636.25</v>
      </c>
      <c r="M106" s="277">
        <v>43.544629999999998</v>
      </c>
    </row>
    <row r="107" spans="1:13">
      <c r="A107" s="268">
        <v>97</v>
      </c>
      <c r="B107" s="277" t="s">
        <v>84</v>
      </c>
      <c r="C107" s="278">
        <v>130.4</v>
      </c>
      <c r="D107" s="279">
        <v>131.60000000000002</v>
      </c>
      <c r="E107" s="279">
        <v>127.90000000000003</v>
      </c>
      <c r="F107" s="279">
        <v>125.4</v>
      </c>
      <c r="G107" s="279">
        <v>121.70000000000002</v>
      </c>
      <c r="H107" s="279">
        <v>134.10000000000005</v>
      </c>
      <c r="I107" s="279">
        <v>137.80000000000004</v>
      </c>
      <c r="J107" s="279">
        <v>140.30000000000007</v>
      </c>
      <c r="K107" s="277">
        <v>135.30000000000001</v>
      </c>
      <c r="L107" s="277">
        <v>129.1</v>
      </c>
      <c r="M107" s="277">
        <v>193.48275000000001</v>
      </c>
    </row>
    <row r="108" spans="1:13">
      <c r="A108" s="268">
        <v>98</v>
      </c>
      <c r="B108" s="285" t="s">
        <v>345</v>
      </c>
      <c r="C108" s="278">
        <v>329.3</v>
      </c>
      <c r="D108" s="279">
        <v>328.01666666666665</v>
      </c>
      <c r="E108" s="279">
        <v>319.73333333333329</v>
      </c>
      <c r="F108" s="279">
        <v>310.16666666666663</v>
      </c>
      <c r="G108" s="279">
        <v>301.88333333333327</v>
      </c>
      <c r="H108" s="279">
        <v>337.58333333333331</v>
      </c>
      <c r="I108" s="279">
        <v>345.86666666666662</v>
      </c>
      <c r="J108" s="279">
        <v>355.43333333333334</v>
      </c>
      <c r="K108" s="277">
        <v>336.3</v>
      </c>
      <c r="L108" s="277">
        <v>318.45</v>
      </c>
      <c r="M108" s="277">
        <v>16.665669999999999</v>
      </c>
    </row>
    <row r="109" spans="1:13">
      <c r="A109" s="268">
        <v>99</v>
      </c>
      <c r="B109" s="277" t="s">
        <v>85</v>
      </c>
      <c r="C109" s="278">
        <v>1381.25</v>
      </c>
      <c r="D109" s="279">
        <v>1384.4166666666667</v>
      </c>
      <c r="E109" s="279">
        <v>1368.8333333333335</v>
      </c>
      <c r="F109" s="279">
        <v>1356.4166666666667</v>
      </c>
      <c r="G109" s="279">
        <v>1340.8333333333335</v>
      </c>
      <c r="H109" s="279">
        <v>1396.8333333333335</v>
      </c>
      <c r="I109" s="279">
        <v>1412.416666666667</v>
      </c>
      <c r="J109" s="279">
        <v>1424.8333333333335</v>
      </c>
      <c r="K109" s="277">
        <v>1400</v>
      </c>
      <c r="L109" s="277">
        <v>1372</v>
      </c>
      <c r="M109" s="277">
        <v>6.0678799999999997</v>
      </c>
    </row>
    <row r="110" spans="1:13">
      <c r="A110" s="268">
        <v>100</v>
      </c>
      <c r="B110" s="277" t="s">
        <v>86</v>
      </c>
      <c r="C110" s="278">
        <v>428.1</v>
      </c>
      <c r="D110" s="279">
        <v>432.06666666666666</v>
      </c>
      <c r="E110" s="279">
        <v>421.13333333333333</v>
      </c>
      <c r="F110" s="279">
        <v>414.16666666666669</v>
      </c>
      <c r="G110" s="279">
        <v>403.23333333333335</v>
      </c>
      <c r="H110" s="279">
        <v>439.0333333333333</v>
      </c>
      <c r="I110" s="279">
        <v>449.96666666666658</v>
      </c>
      <c r="J110" s="279">
        <v>456.93333333333328</v>
      </c>
      <c r="K110" s="277">
        <v>443</v>
      </c>
      <c r="L110" s="277">
        <v>425.1</v>
      </c>
      <c r="M110" s="277">
        <v>15.90316</v>
      </c>
    </row>
    <row r="111" spans="1:13">
      <c r="A111" s="268">
        <v>101</v>
      </c>
      <c r="B111" s="277" t="s">
        <v>236</v>
      </c>
      <c r="C111" s="278">
        <v>756.8</v>
      </c>
      <c r="D111" s="279">
        <v>754.88333333333333</v>
      </c>
      <c r="E111" s="279">
        <v>747.91666666666663</v>
      </c>
      <c r="F111" s="279">
        <v>739.0333333333333</v>
      </c>
      <c r="G111" s="279">
        <v>732.06666666666661</v>
      </c>
      <c r="H111" s="279">
        <v>763.76666666666665</v>
      </c>
      <c r="I111" s="279">
        <v>770.73333333333335</v>
      </c>
      <c r="J111" s="279">
        <v>779.61666666666667</v>
      </c>
      <c r="K111" s="277">
        <v>761.85</v>
      </c>
      <c r="L111" s="277">
        <v>746</v>
      </c>
      <c r="M111" s="277">
        <v>2.3365399999999998</v>
      </c>
    </row>
    <row r="112" spans="1:13">
      <c r="A112" s="268">
        <v>102</v>
      </c>
      <c r="B112" s="277" t="s">
        <v>346</v>
      </c>
      <c r="C112" s="278">
        <v>604.15</v>
      </c>
      <c r="D112" s="279">
        <v>617.4666666666667</v>
      </c>
      <c r="E112" s="279">
        <v>584.68333333333339</v>
      </c>
      <c r="F112" s="279">
        <v>565.2166666666667</v>
      </c>
      <c r="G112" s="279">
        <v>532.43333333333339</v>
      </c>
      <c r="H112" s="279">
        <v>636.93333333333339</v>
      </c>
      <c r="I112" s="279">
        <v>669.7166666666667</v>
      </c>
      <c r="J112" s="279">
        <v>689.18333333333339</v>
      </c>
      <c r="K112" s="277">
        <v>650.25</v>
      </c>
      <c r="L112" s="277">
        <v>598</v>
      </c>
      <c r="M112" s="277">
        <v>4.6087800000000003</v>
      </c>
    </row>
    <row r="113" spans="1:13">
      <c r="A113" s="268">
        <v>103</v>
      </c>
      <c r="B113" s="277" t="s">
        <v>331</v>
      </c>
      <c r="C113" s="278">
        <v>1767.35</v>
      </c>
      <c r="D113" s="279">
        <v>1764.45</v>
      </c>
      <c r="E113" s="279">
        <v>1734.45</v>
      </c>
      <c r="F113" s="279">
        <v>1701.55</v>
      </c>
      <c r="G113" s="279">
        <v>1671.55</v>
      </c>
      <c r="H113" s="279">
        <v>1797.3500000000001</v>
      </c>
      <c r="I113" s="279">
        <v>1827.3500000000001</v>
      </c>
      <c r="J113" s="279">
        <v>1860.2500000000002</v>
      </c>
      <c r="K113" s="277">
        <v>1794.45</v>
      </c>
      <c r="L113" s="277">
        <v>1731.55</v>
      </c>
      <c r="M113" s="277">
        <v>0.32057000000000002</v>
      </c>
    </row>
    <row r="114" spans="1:13">
      <c r="A114" s="268">
        <v>104</v>
      </c>
      <c r="B114" s="277" t="s">
        <v>237</v>
      </c>
      <c r="C114" s="278">
        <v>247</v>
      </c>
      <c r="D114" s="279">
        <v>244.75</v>
      </c>
      <c r="E114" s="279">
        <v>239.3</v>
      </c>
      <c r="F114" s="279">
        <v>231.60000000000002</v>
      </c>
      <c r="G114" s="279">
        <v>226.15000000000003</v>
      </c>
      <c r="H114" s="279">
        <v>252.45</v>
      </c>
      <c r="I114" s="279">
        <v>257.89999999999998</v>
      </c>
      <c r="J114" s="279">
        <v>265.59999999999997</v>
      </c>
      <c r="K114" s="277">
        <v>250.2</v>
      </c>
      <c r="L114" s="277">
        <v>237.05</v>
      </c>
      <c r="M114" s="277">
        <v>10.281510000000001</v>
      </c>
    </row>
    <row r="115" spans="1:13">
      <c r="A115" s="268">
        <v>105</v>
      </c>
      <c r="B115" s="277" t="s">
        <v>235</v>
      </c>
      <c r="C115" s="278">
        <v>138.4</v>
      </c>
      <c r="D115" s="279">
        <v>137.63333333333333</v>
      </c>
      <c r="E115" s="279">
        <v>135.76666666666665</v>
      </c>
      <c r="F115" s="279">
        <v>133.13333333333333</v>
      </c>
      <c r="G115" s="279">
        <v>131.26666666666665</v>
      </c>
      <c r="H115" s="279">
        <v>140.26666666666665</v>
      </c>
      <c r="I115" s="279">
        <v>142.13333333333333</v>
      </c>
      <c r="J115" s="279">
        <v>144.76666666666665</v>
      </c>
      <c r="K115" s="277">
        <v>139.5</v>
      </c>
      <c r="L115" s="277">
        <v>135</v>
      </c>
      <c r="M115" s="277">
        <v>36.59028</v>
      </c>
    </row>
    <row r="116" spans="1:13">
      <c r="A116" s="268">
        <v>106</v>
      </c>
      <c r="B116" s="277" t="s">
        <v>87</v>
      </c>
      <c r="C116" s="278">
        <v>400.4</v>
      </c>
      <c r="D116" s="279">
        <v>405.13333333333327</v>
      </c>
      <c r="E116" s="279">
        <v>394.56666666666655</v>
      </c>
      <c r="F116" s="279">
        <v>388.73333333333329</v>
      </c>
      <c r="G116" s="279">
        <v>378.16666666666657</v>
      </c>
      <c r="H116" s="279">
        <v>410.96666666666653</v>
      </c>
      <c r="I116" s="279">
        <v>421.53333333333325</v>
      </c>
      <c r="J116" s="279">
        <v>427.3666666666665</v>
      </c>
      <c r="K116" s="277">
        <v>415.7</v>
      </c>
      <c r="L116" s="277">
        <v>399.3</v>
      </c>
      <c r="M116" s="277">
        <v>16.07996</v>
      </c>
    </row>
    <row r="117" spans="1:13">
      <c r="A117" s="268">
        <v>107</v>
      </c>
      <c r="B117" s="277" t="s">
        <v>347</v>
      </c>
      <c r="C117" s="278">
        <v>256.05</v>
      </c>
      <c r="D117" s="279">
        <v>257.88333333333333</v>
      </c>
      <c r="E117" s="279">
        <v>252.56666666666666</v>
      </c>
      <c r="F117" s="279">
        <v>249.08333333333334</v>
      </c>
      <c r="G117" s="279">
        <v>243.76666666666668</v>
      </c>
      <c r="H117" s="279">
        <v>261.36666666666667</v>
      </c>
      <c r="I117" s="279">
        <v>266.68333333333328</v>
      </c>
      <c r="J117" s="279">
        <v>270.16666666666663</v>
      </c>
      <c r="K117" s="277">
        <v>263.2</v>
      </c>
      <c r="L117" s="277">
        <v>254.4</v>
      </c>
      <c r="M117" s="277">
        <v>5.2628500000000003</v>
      </c>
    </row>
    <row r="118" spans="1:13">
      <c r="A118" s="268">
        <v>108</v>
      </c>
      <c r="B118" s="277" t="s">
        <v>88</v>
      </c>
      <c r="C118" s="278">
        <v>473.05</v>
      </c>
      <c r="D118" s="279">
        <v>472.01666666666665</v>
      </c>
      <c r="E118" s="279">
        <v>467.0333333333333</v>
      </c>
      <c r="F118" s="279">
        <v>461.01666666666665</v>
      </c>
      <c r="G118" s="279">
        <v>456.0333333333333</v>
      </c>
      <c r="H118" s="279">
        <v>478.0333333333333</v>
      </c>
      <c r="I118" s="279">
        <v>483.01666666666665</v>
      </c>
      <c r="J118" s="279">
        <v>489.0333333333333</v>
      </c>
      <c r="K118" s="277">
        <v>477</v>
      </c>
      <c r="L118" s="277">
        <v>466</v>
      </c>
      <c r="M118" s="277">
        <v>19.442329999999998</v>
      </c>
    </row>
    <row r="119" spans="1:13">
      <c r="A119" s="268">
        <v>109</v>
      </c>
      <c r="B119" s="277" t="s">
        <v>238</v>
      </c>
      <c r="C119" s="278">
        <v>698.7</v>
      </c>
      <c r="D119" s="279">
        <v>701.56666666666661</v>
      </c>
      <c r="E119" s="279">
        <v>693.13333333333321</v>
      </c>
      <c r="F119" s="279">
        <v>687.56666666666661</v>
      </c>
      <c r="G119" s="279">
        <v>679.13333333333321</v>
      </c>
      <c r="H119" s="279">
        <v>707.13333333333321</v>
      </c>
      <c r="I119" s="279">
        <v>715.56666666666661</v>
      </c>
      <c r="J119" s="279">
        <v>721.13333333333321</v>
      </c>
      <c r="K119" s="277">
        <v>710</v>
      </c>
      <c r="L119" s="277">
        <v>696</v>
      </c>
      <c r="M119" s="277">
        <v>0.86970999999999998</v>
      </c>
    </row>
    <row r="120" spans="1:13">
      <c r="A120" s="268">
        <v>110</v>
      </c>
      <c r="B120" s="277" t="s">
        <v>348</v>
      </c>
      <c r="C120" s="278">
        <v>85.6</v>
      </c>
      <c r="D120" s="279">
        <v>83.783333333333331</v>
      </c>
      <c r="E120" s="279">
        <v>80.566666666666663</v>
      </c>
      <c r="F120" s="279">
        <v>75.533333333333331</v>
      </c>
      <c r="G120" s="279">
        <v>72.316666666666663</v>
      </c>
      <c r="H120" s="279">
        <v>88.816666666666663</v>
      </c>
      <c r="I120" s="279">
        <v>92.033333333333331</v>
      </c>
      <c r="J120" s="279">
        <v>97.066666666666663</v>
      </c>
      <c r="K120" s="277">
        <v>87</v>
      </c>
      <c r="L120" s="277">
        <v>78.75</v>
      </c>
      <c r="M120" s="277">
        <v>28.455500000000001</v>
      </c>
    </row>
    <row r="121" spans="1:13">
      <c r="A121" s="268">
        <v>111</v>
      </c>
      <c r="B121" s="277" t="s">
        <v>355</v>
      </c>
      <c r="C121" s="278">
        <v>288.85000000000002</v>
      </c>
      <c r="D121" s="279">
        <v>290.25</v>
      </c>
      <c r="E121" s="279">
        <v>285.60000000000002</v>
      </c>
      <c r="F121" s="279">
        <v>282.35000000000002</v>
      </c>
      <c r="G121" s="279">
        <v>277.70000000000005</v>
      </c>
      <c r="H121" s="279">
        <v>293.5</v>
      </c>
      <c r="I121" s="279">
        <v>298.14999999999998</v>
      </c>
      <c r="J121" s="279">
        <v>301.39999999999998</v>
      </c>
      <c r="K121" s="277">
        <v>294.89999999999998</v>
      </c>
      <c r="L121" s="277">
        <v>287</v>
      </c>
      <c r="M121" s="277">
        <v>2.6498900000000001</v>
      </c>
    </row>
    <row r="122" spans="1:13">
      <c r="A122" s="268">
        <v>112</v>
      </c>
      <c r="B122" s="277" t="s">
        <v>356</v>
      </c>
      <c r="C122" s="278">
        <v>147.5</v>
      </c>
      <c r="D122" s="279">
        <v>143.51666666666668</v>
      </c>
      <c r="E122" s="279">
        <v>138.98333333333335</v>
      </c>
      <c r="F122" s="279">
        <v>130.46666666666667</v>
      </c>
      <c r="G122" s="279">
        <v>125.93333333333334</v>
      </c>
      <c r="H122" s="279">
        <v>152.03333333333336</v>
      </c>
      <c r="I122" s="279">
        <v>156.56666666666672</v>
      </c>
      <c r="J122" s="279">
        <v>165.08333333333337</v>
      </c>
      <c r="K122" s="277">
        <v>148.05000000000001</v>
      </c>
      <c r="L122" s="277">
        <v>135</v>
      </c>
      <c r="M122" s="277">
        <v>11.545780000000001</v>
      </c>
    </row>
    <row r="123" spans="1:13">
      <c r="A123" s="268">
        <v>113</v>
      </c>
      <c r="B123" s="277" t="s">
        <v>349</v>
      </c>
      <c r="C123" s="278">
        <v>85.9</v>
      </c>
      <c r="D123" s="279">
        <v>85.483333333333348</v>
      </c>
      <c r="E123" s="279">
        <v>84.516666666666694</v>
      </c>
      <c r="F123" s="279">
        <v>83.13333333333334</v>
      </c>
      <c r="G123" s="279">
        <v>82.166666666666686</v>
      </c>
      <c r="H123" s="279">
        <v>86.866666666666703</v>
      </c>
      <c r="I123" s="279">
        <v>87.833333333333343</v>
      </c>
      <c r="J123" s="279">
        <v>89.216666666666711</v>
      </c>
      <c r="K123" s="277">
        <v>86.45</v>
      </c>
      <c r="L123" s="277">
        <v>84.1</v>
      </c>
      <c r="M123" s="277">
        <v>21.9389</v>
      </c>
    </row>
    <row r="124" spans="1:13">
      <c r="A124" s="268">
        <v>114</v>
      </c>
      <c r="B124" s="277" t="s">
        <v>350</v>
      </c>
      <c r="C124" s="278">
        <v>312.95</v>
      </c>
      <c r="D124" s="279">
        <v>314.21666666666664</v>
      </c>
      <c r="E124" s="279">
        <v>309.73333333333329</v>
      </c>
      <c r="F124" s="279">
        <v>306.51666666666665</v>
      </c>
      <c r="G124" s="279">
        <v>302.0333333333333</v>
      </c>
      <c r="H124" s="279">
        <v>317.43333333333328</v>
      </c>
      <c r="I124" s="279">
        <v>321.91666666666663</v>
      </c>
      <c r="J124" s="279">
        <v>325.13333333333327</v>
      </c>
      <c r="K124" s="277">
        <v>318.7</v>
      </c>
      <c r="L124" s="277">
        <v>311</v>
      </c>
      <c r="M124" s="277">
        <v>0.56881000000000004</v>
      </c>
    </row>
    <row r="125" spans="1:13">
      <c r="A125" s="268">
        <v>115</v>
      </c>
      <c r="B125" s="277" t="s">
        <v>351</v>
      </c>
      <c r="C125" s="278">
        <v>531.29999999999995</v>
      </c>
      <c r="D125" s="279">
        <v>527.0333333333333</v>
      </c>
      <c r="E125" s="279">
        <v>519.26666666666665</v>
      </c>
      <c r="F125" s="279">
        <v>507.23333333333335</v>
      </c>
      <c r="G125" s="279">
        <v>499.4666666666667</v>
      </c>
      <c r="H125" s="279">
        <v>539.06666666666661</v>
      </c>
      <c r="I125" s="279">
        <v>546.83333333333326</v>
      </c>
      <c r="J125" s="279">
        <v>558.86666666666656</v>
      </c>
      <c r="K125" s="277">
        <v>534.79999999999995</v>
      </c>
      <c r="L125" s="277">
        <v>515</v>
      </c>
      <c r="M125" s="277">
        <v>10.20083</v>
      </c>
    </row>
    <row r="126" spans="1:13">
      <c r="A126" s="268">
        <v>116</v>
      </c>
      <c r="B126" s="277" t="s">
        <v>352</v>
      </c>
      <c r="C126" s="278">
        <v>93.25</v>
      </c>
      <c r="D126" s="279">
        <v>93.416666666666671</v>
      </c>
      <c r="E126" s="279">
        <v>91.833333333333343</v>
      </c>
      <c r="F126" s="279">
        <v>90.416666666666671</v>
      </c>
      <c r="G126" s="279">
        <v>88.833333333333343</v>
      </c>
      <c r="H126" s="279">
        <v>94.833333333333343</v>
      </c>
      <c r="I126" s="279">
        <v>96.416666666666686</v>
      </c>
      <c r="J126" s="279">
        <v>97.833333333333343</v>
      </c>
      <c r="K126" s="277">
        <v>95</v>
      </c>
      <c r="L126" s="277">
        <v>92</v>
      </c>
      <c r="M126" s="277">
        <v>10.318960000000001</v>
      </c>
    </row>
    <row r="127" spans="1:13">
      <c r="A127" s="268">
        <v>117</v>
      </c>
      <c r="B127" s="277" t="s">
        <v>354</v>
      </c>
      <c r="C127" s="278">
        <v>15.65</v>
      </c>
      <c r="D127" s="279">
        <v>15.733333333333334</v>
      </c>
      <c r="E127" s="279">
        <v>15.516666666666669</v>
      </c>
      <c r="F127" s="279">
        <v>15.383333333333335</v>
      </c>
      <c r="G127" s="279">
        <v>15.16666666666667</v>
      </c>
      <c r="H127" s="279">
        <v>15.866666666666669</v>
      </c>
      <c r="I127" s="279">
        <v>16.083333333333336</v>
      </c>
      <c r="J127" s="279">
        <v>16.216666666666669</v>
      </c>
      <c r="K127" s="277">
        <v>15.95</v>
      </c>
      <c r="L127" s="277">
        <v>15.6</v>
      </c>
      <c r="M127" s="277">
        <v>7.0183499999999999</v>
      </c>
    </row>
    <row r="128" spans="1:13">
      <c r="A128" s="268">
        <v>118</v>
      </c>
      <c r="B128" s="277" t="s">
        <v>90</v>
      </c>
      <c r="C128" s="278">
        <v>8.1</v>
      </c>
      <c r="D128" s="279">
        <v>8.1</v>
      </c>
      <c r="E128" s="279">
        <v>7.9499999999999993</v>
      </c>
      <c r="F128" s="279">
        <v>7.8</v>
      </c>
      <c r="G128" s="279">
        <v>7.6499999999999995</v>
      </c>
      <c r="H128" s="279">
        <v>8.25</v>
      </c>
      <c r="I128" s="279">
        <v>8.4000000000000021</v>
      </c>
      <c r="J128" s="279">
        <v>8.5499999999999989</v>
      </c>
      <c r="K128" s="277">
        <v>8.25</v>
      </c>
      <c r="L128" s="277">
        <v>7.95</v>
      </c>
      <c r="M128" s="277">
        <v>48.756749999999997</v>
      </c>
    </row>
    <row r="129" spans="1:13">
      <c r="A129" s="268">
        <v>119</v>
      </c>
      <c r="B129" s="277" t="s">
        <v>91</v>
      </c>
      <c r="C129" s="278">
        <v>2176.35</v>
      </c>
      <c r="D129" s="279">
        <v>2174.4</v>
      </c>
      <c r="E129" s="279">
        <v>2154.9500000000003</v>
      </c>
      <c r="F129" s="279">
        <v>2133.5500000000002</v>
      </c>
      <c r="G129" s="279">
        <v>2114.1000000000004</v>
      </c>
      <c r="H129" s="279">
        <v>2195.8000000000002</v>
      </c>
      <c r="I129" s="279">
        <v>2215.25</v>
      </c>
      <c r="J129" s="279">
        <v>2236.65</v>
      </c>
      <c r="K129" s="277">
        <v>2193.85</v>
      </c>
      <c r="L129" s="277">
        <v>2153</v>
      </c>
      <c r="M129" s="277">
        <v>8.1936300000000006</v>
      </c>
    </row>
    <row r="130" spans="1:13">
      <c r="A130" s="268">
        <v>120</v>
      </c>
      <c r="B130" s="277" t="s">
        <v>357</v>
      </c>
      <c r="C130" s="278">
        <v>6220.55</v>
      </c>
      <c r="D130" s="279">
        <v>6202.8499999999995</v>
      </c>
      <c r="E130" s="279">
        <v>6069.6999999999989</v>
      </c>
      <c r="F130" s="279">
        <v>5918.8499999999995</v>
      </c>
      <c r="G130" s="279">
        <v>5785.6999999999989</v>
      </c>
      <c r="H130" s="279">
        <v>6353.6999999999989</v>
      </c>
      <c r="I130" s="279">
        <v>6486.8499999999985</v>
      </c>
      <c r="J130" s="279">
        <v>6637.6999999999989</v>
      </c>
      <c r="K130" s="277">
        <v>6336</v>
      </c>
      <c r="L130" s="277">
        <v>6052</v>
      </c>
      <c r="M130" s="277">
        <v>0.59652000000000005</v>
      </c>
    </row>
    <row r="131" spans="1:13">
      <c r="A131" s="268">
        <v>121</v>
      </c>
      <c r="B131" s="277" t="s">
        <v>93</v>
      </c>
      <c r="C131" s="278">
        <v>146</v>
      </c>
      <c r="D131" s="279">
        <v>147.20000000000002</v>
      </c>
      <c r="E131" s="279">
        <v>143.40000000000003</v>
      </c>
      <c r="F131" s="279">
        <v>140.80000000000001</v>
      </c>
      <c r="G131" s="279">
        <v>137.00000000000003</v>
      </c>
      <c r="H131" s="279">
        <v>149.80000000000004</v>
      </c>
      <c r="I131" s="279">
        <v>153.60000000000005</v>
      </c>
      <c r="J131" s="279">
        <v>156.20000000000005</v>
      </c>
      <c r="K131" s="277">
        <v>151</v>
      </c>
      <c r="L131" s="277">
        <v>144.6</v>
      </c>
      <c r="M131" s="277">
        <v>199.57900000000001</v>
      </c>
    </row>
    <row r="132" spans="1:13">
      <c r="A132" s="268">
        <v>122</v>
      </c>
      <c r="B132" s="277" t="s">
        <v>231</v>
      </c>
      <c r="C132" s="278">
        <v>2320.35</v>
      </c>
      <c r="D132" s="279">
        <v>2331.1166666666668</v>
      </c>
      <c r="E132" s="279">
        <v>2298.2333333333336</v>
      </c>
      <c r="F132" s="279">
        <v>2276.1166666666668</v>
      </c>
      <c r="G132" s="279">
        <v>2243.2333333333336</v>
      </c>
      <c r="H132" s="279">
        <v>2353.2333333333336</v>
      </c>
      <c r="I132" s="279">
        <v>2386.1166666666668</v>
      </c>
      <c r="J132" s="279">
        <v>2408.2333333333336</v>
      </c>
      <c r="K132" s="277">
        <v>2364</v>
      </c>
      <c r="L132" s="277">
        <v>2309</v>
      </c>
      <c r="M132" s="277">
        <v>2.6657999999999999</v>
      </c>
    </row>
    <row r="133" spans="1:13">
      <c r="A133" s="268">
        <v>123</v>
      </c>
      <c r="B133" s="277" t="s">
        <v>94</v>
      </c>
      <c r="C133" s="278">
        <v>3896.6</v>
      </c>
      <c r="D133" s="279">
        <v>3889.2166666666672</v>
      </c>
      <c r="E133" s="279">
        <v>3861.4333333333343</v>
      </c>
      <c r="F133" s="279">
        <v>3826.2666666666673</v>
      </c>
      <c r="G133" s="279">
        <v>3798.4833333333345</v>
      </c>
      <c r="H133" s="279">
        <v>3924.3833333333341</v>
      </c>
      <c r="I133" s="279">
        <v>3952.166666666667</v>
      </c>
      <c r="J133" s="279">
        <v>3987.3333333333339</v>
      </c>
      <c r="K133" s="277">
        <v>3917</v>
      </c>
      <c r="L133" s="277">
        <v>3854.05</v>
      </c>
      <c r="M133" s="277">
        <v>4.9124299999999996</v>
      </c>
    </row>
    <row r="134" spans="1:13">
      <c r="A134" s="268">
        <v>124</v>
      </c>
      <c r="B134" s="277" t="s">
        <v>1264</v>
      </c>
      <c r="C134" s="278">
        <v>479.5</v>
      </c>
      <c r="D134" s="279">
        <v>474.5</v>
      </c>
      <c r="E134" s="279">
        <v>465</v>
      </c>
      <c r="F134" s="279">
        <v>450.5</v>
      </c>
      <c r="G134" s="279">
        <v>441</v>
      </c>
      <c r="H134" s="279">
        <v>489</v>
      </c>
      <c r="I134" s="279">
        <v>498.5</v>
      </c>
      <c r="J134" s="279">
        <v>513</v>
      </c>
      <c r="K134" s="277">
        <v>484</v>
      </c>
      <c r="L134" s="277">
        <v>460</v>
      </c>
      <c r="M134" s="277">
        <v>3.5198100000000001</v>
      </c>
    </row>
    <row r="135" spans="1:13">
      <c r="A135" s="268">
        <v>125</v>
      </c>
      <c r="B135" s="277" t="s">
        <v>239</v>
      </c>
      <c r="C135" s="278">
        <v>55.25</v>
      </c>
      <c r="D135" s="279">
        <v>56.25</v>
      </c>
      <c r="E135" s="279">
        <v>53.8</v>
      </c>
      <c r="F135" s="279">
        <v>52.349999999999994</v>
      </c>
      <c r="G135" s="279">
        <v>49.899999999999991</v>
      </c>
      <c r="H135" s="279">
        <v>57.7</v>
      </c>
      <c r="I135" s="279">
        <v>60.150000000000006</v>
      </c>
      <c r="J135" s="279">
        <v>61.600000000000009</v>
      </c>
      <c r="K135" s="277">
        <v>58.7</v>
      </c>
      <c r="L135" s="277">
        <v>54.8</v>
      </c>
      <c r="M135" s="277">
        <v>17.97579</v>
      </c>
    </row>
    <row r="136" spans="1:13">
      <c r="A136" s="268">
        <v>126</v>
      </c>
      <c r="B136" s="277" t="s">
        <v>95</v>
      </c>
      <c r="C136" s="278">
        <v>19483.25</v>
      </c>
      <c r="D136" s="279">
        <v>19477.3</v>
      </c>
      <c r="E136" s="279">
        <v>19304.599999999999</v>
      </c>
      <c r="F136" s="279">
        <v>19125.95</v>
      </c>
      <c r="G136" s="279">
        <v>18953.25</v>
      </c>
      <c r="H136" s="279">
        <v>19655.949999999997</v>
      </c>
      <c r="I136" s="279">
        <v>19828.650000000001</v>
      </c>
      <c r="J136" s="279">
        <v>20007.299999999996</v>
      </c>
      <c r="K136" s="277">
        <v>19650</v>
      </c>
      <c r="L136" s="277">
        <v>19298.650000000001</v>
      </c>
      <c r="M136" s="277">
        <v>2.7420100000000001</v>
      </c>
    </row>
    <row r="137" spans="1:13">
      <c r="A137" s="268">
        <v>127</v>
      </c>
      <c r="B137" s="277" t="s">
        <v>359</v>
      </c>
      <c r="C137" s="278">
        <v>269.8</v>
      </c>
      <c r="D137" s="279">
        <v>267.23333333333335</v>
      </c>
      <c r="E137" s="279">
        <v>262.56666666666672</v>
      </c>
      <c r="F137" s="279">
        <v>255.33333333333337</v>
      </c>
      <c r="G137" s="279">
        <v>250.66666666666674</v>
      </c>
      <c r="H137" s="279">
        <v>274.4666666666667</v>
      </c>
      <c r="I137" s="279">
        <v>279.13333333333333</v>
      </c>
      <c r="J137" s="279">
        <v>286.36666666666667</v>
      </c>
      <c r="K137" s="277">
        <v>271.89999999999998</v>
      </c>
      <c r="L137" s="277">
        <v>260</v>
      </c>
      <c r="M137" s="277">
        <v>7.6751899999999997</v>
      </c>
    </row>
    <row r="138" spans="1:13">
      <c r="A138" s="268">
        <v>128</v>
      </c>
      <c r="B138" s="277" t="s">
        <v>360</v>
      </c>
      <c r="C138" s="278">
        <v>66.349999999999994</v>
      </c>
      <c r="D138" s="279">
        <v>66.783333333333317</v>
      </c>
      <c r="E138" s="279">
        <v>65.766666666666637</v>
      </c>
      <c r="F138" s="279">
        <v>65.183333333333323</v>
      </c>
      <c r="G138" s="279">
        <v>64.166666666666643</v>
      </c>
      <c r="H138" s="279">
        <v>67.366666666666632</v>
      </c>
      <c r="I138" s="279">
        <v>68.383333333333312</v>
      </c>
      <c r="J138" s="279">
        <v>68.966666666666626</v>
      </c>
      <c r="K138" s="277">
        <v>67.8</v>
      </c>
      <c r="L138" s="277">
        <v>66.2</v>
      </c>
      <c r="M138" s="277">
        <v>4.9515399999999996</v>
      </c>
    </row>
    <row r="139" spans="1:13">
      <c r="A139" s="268">
        <v>129</v>
      </c>
      <c r="B139" s="277" t="s">
        <v>361</v>
      </c>
      <c r="C139" s="278">
        <v>152.65</v>
      </c>
      <c r="D139" s="279">
        <v>153.18333333333334</v>
      </c>
      <c r="E139" s="279">
        <v>151.46666666666667</v>
      </c>
      <c r="F139" s="279">
        <v>150.28333333333333</v>
      </c>
      <c r="G139" s="279">
        <v>148.56666666666666</v>
      </c>
      <c r="H139" s="279">
        <v>154.36666666666667</v>
      </c>
      <c r="I139" s="279">
        <v>156.08333333333337</v>
      </c>
      <c r="J139" s="279">
        <v>157.26666666666668</v>
      </c>
      <c r="K139" s="277">
        <v>154.9</v>
      </c>
      <c r="L139" s="277">
        <v>152</v>
      </c>
      <c r="M139" s="277">
        <v>0.33707999999999999</v>
      </c>
    </row>
    <row r="140" spans="1:13">
      <c r="A140" s="268">
        <v>130</v>
      </c>
      <c r="B140" s="277" t="s">
        <v>240</v>
      </c>
      <c r="C140" s="278">
        <v>236.55</v>
      </c>
      <c r="D140" s="279">
        <v>236.51666666666665</v>
      </c>
      <c r="E140" s="279">
        <v>233.0333333333333</v>
      </c>
      <c r="F140" s="279">
        <v>229.51666666666665</v>
      </c>
      <c r="G140" s="279">
        <v>226.0333333333333</v>
      </c>
      <c r="H140" s="279">
        <v>240.0333333333333</v>
      </c>
      <c r="I140" s="279">
        <v>243.51666666666665</v>
      </c>
      <c r="J140" s="279">
        <v>247.0333333333333</v>
      </c>
      <c r="K140" s="277">
        <v>240</v>
      </c>
      <c r="L140" s="277">
        <v>233</v>
      </c>
      <c r="M140" s="277">
        <v>23.099589999999999</v>
      </c>
    </row>
    <row r="141" spans="1:13">
      <c r="A141" s="268">
        <v>131</v>
      </c>
      <c r="B141" s="277" t="s">
        <v>241</v>
      </c>
      <c r="C141" s="278">
        <v>897</v>
      </c>
      <c r="D141" s="279">
        <v>900.86666666666667</v>
      </c>
      <c r="E141" s="279">
        <v>878.13333333333333</v>
      </c>
      <c r="F141" s="279">
        <v>859.26666666666665</v>
      </c>
      <c r="G141" s="279">
        <v>836.5333333333333</v>
      </c>
      <c r="H141" s="279">
        <v>919.73333333333335</v>
      </c>
      <c r="I141" s="279">
        <v>942.4666666666667</v>
      </c>
      <c r="J141" s="279">
        <v>961.33333333333337</v>
      </c>
      <c r="K141" s="277">
        <v>923.6</v>
      </c>
      <c r="L141" s="277">
        <v>882</v>
      </c>
      <c r="M141" s="277">
        <v>0.39079000000000003</v>
      </c>
    </row>
    <row r="142" spans="1:13">
      <c r="A142" s="268">
        <v>132</v>
      </c>
      <c r="B142" s="277" t="s">
        <v>242</v>
      </c>
      <c r="C142" s="278">
        <v>72.349999999999994</v>
      </c>
      <c r="D142" s="279">
        <v>72.583333333333329</v>
      </c>
      <c r="E142" s="279">
        <v>71.766666666666652</v>
      </c>
      <c r="F142" s="279">
        <v>71.183333333333323</v>
      </c>
      <c r="G142" s="279">
        <v>70.366666666666646</v>
      </c>
      <c r="H142" s="279">
        <v>73.166666666666657</v>
      </c>
      <c r="I142" s="279">
        <v>73.983333333333348</v>
      </c>
      <c r="J142" s="279">
        <v>74.566666666666663</v>
      </c>
      <c r="K142" s="277">
        <v>73.400000000000006</v>
      </c>
      <c r="L142" s="277">
        <v>72</v>
      </c>
      <c r="M142" s="277">
        <v>18.312619999999999</v>
      </c>
    </row>
    <row r="143" spans="1:13">
      <c r="A143" s="268">
        <v>133</v>
      </c>
      <c r="B143" s="277" t="s">
        <v>96</v>
      </c>
      <c r="C143" s="278">
        <v>58.25</v>
      </c>
      <c r="D143" s="279">
        <v>57.75</v>
      </c>
      <c r="E143" s="279">
        <v>56.6</v>
      </c>
      <c r="F143" s="279">
        <v>54.95</v>
      </c>
      <c r="G143" s="279">
        <v>53.800000000000004</v>
      </c>
      <c r="H143" s="279">
        <v>59.4</v>
      </c>
      <c r="I143" s="279">
        <v>60.550000000000004</v>
      </c>
      <c r="J143" s="279">
        <v>62.199999999999996</v>
      </c>
      <c r="K143" s="277">
        <v>58.9</v>
      </c>
      <c r="L143" s="277">
        <v>56.1</v>
      </c>
      <c r="M143" s="277">
        <v>141.46472</v>
      </c>
    </row>
    <row r="144" spans="1:13">
      <c r="A144" s="268">
        <v>134</v>
      </c>
      <c r="B144" s="277" t="s">
        <v>362</v>
      </c>
      <c r="C144" s="278">
        <v>445.15</v>
      </c>
      <c r="D144" s="279">
        <v>447.98333333333335</v>
      </c>
      <c r="E144" s="279">
        <v>441.16666666666669</v>
      </c>
      <c r="F144" s="279">
        <v>437.18333333333334</v>
      </c>
      <c r="G144" s="279">
        <v>430.36666666666667</v>
      </c>
      <c r="H144" s="279">
        <v>451.9666666666667</v>
      </c>
      <c r="I144" s="279">
        <v>458.7833333333333</v>
      </c>
      <c r="J144" s="279">
        <v>462.76666666666671</v>
      </c>
      <c r="K144" s="277">
        <v>454.8</v>
      </c>
      <c r="L144" s="277">
        <v>444</v>
      </c>
      <c r="M144" s="277">
        <v>0.41197</v>
      </c>
    </row>
    <row r="145" spans="1:13">
      <c r="A145" s="268">
        <v>135</v>
      </c>
      <c r="B145" s="277" t="s">
        <v>97</v>
      </c>
      <c r="C145" s="278">
        <v>1129.5</v>
      </c>
      <c r="D145" s="279">
        <v>1117.4166666666667</v>
      </c>
      <c r="E145" s="279">
        <v>1100.1833333333334</v>
      </c>
      <c r="F145" s="279">
        <v>1070.8666666666666</v>
      </c>
      <c r="G145" s="279">
        <v>1053.6333333333332</v>
      </c>
      <c r="H145" s="279">
        <v>1146.7333333333336</v>
      </c>
      <c r="I145" s="279">
        <v>1163.9666666666667</v>
      </c>
      <c r="J145" s="279">
        <v>1193.2833333333338</v>
      </c>
      <c r="K145" s="277">
        <v>1134.6500000000001</v>
      </c>
      <c r="L145" s="277">
        <v>1088.0999999999999</v>
      </c>
      <c r="M145" s="277">
        <v>36.14508</v>
      </c>
    </row>
    <row r="146" spans="1:13">
      <c r="A146" s="268">
        <v>136</v>
      </c>
      <c r="B146" s="277" t="s">
        <v>363</v>
      </c>
      <c r="C146" s="278">
        <v>193.85</v>
      </c>
      <c r="D146" s="279">
        <v>191.20000000000002</v>
      </c>
      <c r="E146" s="279">
        <v>184.75000000000003</v>
      </c>
      <c r="F146" s="279">
        <v>175.65</v>
      </c>
      <c r="G146" s="279">
        <v>169.20000000000002</v>
      </c>
      <c r="H146" s="279">
        <v>200.30000000000004</v>
      </c>
      <c r="I146" s="279">
        <v>206.75000000000003</v>
      </c>
      <c r="J146" s="279">
        <v>215.85000000000005</v>
      </c>
      <c r="K146" s="277">
        <v>197.65</v>
      </c>
      <c r="L146" s="277">
        <v>182.1</v>
      </c>
      <c r="M146" s="277">
        <v>4.3930800000000003</v>
      </c>
    </row>
    <row r="147" spans="1:13">
      <c r="A147" s="268">
        <v>137</v>
      </c>
      <c r="B147" s="277" t="s">
        <v>98</v>
      </c>
      <c r="C147" s="278">
        <v>156.5</v>
      </c>
      <c r="D147" s="279">
        <v>156.5</v>
      </c>
      <c r="E147" s="279">
        <v>155</v>
      </c>
      <c r="F147" s="279">
        <v>153.5</v>
      </c>
      <c r="G147" s="279">
        <v>152</v>
      </c>
      <c r="H147" s="279">
        <v>158</v>
      </c>
      <c r="I147" s="279">
        <v>159.5</v>
      </c>
      <c r="J147" s="279">
        <v>161</v>
      </c>
      <c r="K147" s="277">
        <v>158</v>
      </c>
      <c r="L147" s="277">
        <v>155</v>
      </c>
      <c r="M147" s="277">
        <v>16.654869999999999</v>
      </c>
    </row>
    <row r="148" spans="1:13">
      <c r="A148" s="268">
        <v>138</v>
      </c>
      <c r="B148" s="277" t="s">
        <v>243</v>
      </c>
      <c r="C148" s="278">
        <v>11.75</v>
      </c>
      <c r="D148" s="279">
        <v>11.833333333333334</v>
      </c>
      <c r="E148" s="279">
        <v>11.666666666666668</v>
      </c>
      <c r="F148" s="279">
        <v>11.583333333333334</v>
      </c>
      <c r="G148" s="279">
        <v>11.416666666666668</v>
      </c>
      <c r="H148" s="279">
        <v>11.916666666666668</v>
      </c>
      <c r="I148" s="279">
        <v>12.083333333333336</v>
      </c>
      <c r="J148" s="279">
        <v>12.166666666666668</v>
      </c>
      <c r="K148" s="277">
        <v>12</v>
      </c>
      <c r="L148" s="277">
        <v>11.75</v>
      </c>
      <c r="M148" s="277">
        <v>155.32407000000001</v>
      </c>
    </row>
    <row r="149" spans="1:13">
      <c r="A149" s="268">
        <v>139</v>
      </c>
      <c r="B149" s="277" t="s">
        <v>364</v>
      </c>
      <c r="C149" s="278">
        <v>244.8</v>
      </c>
      <c r="D149" s="279">
        <v>246.78333333333333</v>
      </c>
      <c r="E149" s="279">
        <v>240.61666666666667</v>
      </c>
      <c r="F149" s="279">
        <v>236.43333333333334</v>
      </c>
      <c r="G149" s="279">
        <v>230.26666666666668</v>
      </c>
      <c r="H149" s="279">
        <v>250.96666666666667</v>
      </c>
      <c r="I149" s="279">
        <v>257.13333333333333</v>
      </c>
      <c r="J149" s="279">
        <v>261.31666666666666</v>
      </c>
      <c r="K149" s="277">
        <v>252.95</v>
      </c>
      <c r="L149" s="277">
        <v>242.6</v>
      </c>
      <c r="M149" s="277">
        <v>6.4730600000000003</v>
      </c>
    </row>
    <row r="150" spans="1:13">
      <c r="A150" s="268">
        <v>140</v>
      </c>
      <c r="B150" s="277" t="s">
        <v>99</v>
      </c>
      <c r="C150" s="278">
        <v>55.2</v>
      </c>
      <c r="D150" s="279">
        <v>55.1</v>
      </c>
      <c r="E150" s="279">
        <v>54.6</v>
      </c>
      <c r="F150" s="279">
        <v>54</v>
      </c>
      <c r="G150" s="279">
        <v>53.5</v>
      </c>
      <c r="H150" s="279">
        <v>55.7</v>
      </c>
      <c r="I150" s="279">
        <v>56.2</v>
      </c>
      <c r="J150" s="279">
        <v>56.800000000000004</v>
      </c>
      <c r="K150" s="277">
        <v>55.6</v>
      </c>
      <c r="L150" s="277">
        <v>54.5</v>
      </c>
      <c r="M150" s="277">
        <v>218.91258999999999</v>
      </c>
    </row>
    <row r="151" spans="1:13">
      <c r="A151" s="268">
        <v>141</v>
      </c>
      <c r="B151" s="277" t="s">
        <v>367</v>
      </c>
      <c r="C151" s="278">
        <v>296.3</v>
      </c>
      <c r="D151" s="279">
        <v>301.09999999999997</v>
      </c>
      <c r="E151" s="279">
        <v>290.19999999999993</v>
      </c>
      <c r="F151" s="279">
        <v>284.09999999999997</v>
      </c>
      <c r="G151" s="279">
        <v>273.19999999999993</v>
      </c>
      <c r="H151" s="279">
        <v>307.19999999999993</v>
      </c>
      <c r="I151" s="279">
        <v>318.09999999999991</v>
      </c>
      <c r="J151" s="279">
        <v>324.19999999999993</v>
      </c>
      <c r="K151" s="277">
        <v>312</v>
      </c>
      <c r="L151" s="277">
        <v>295</v>
      </c>
      <c r="M151" s="277">
        <v>1.82304</v>
      </c>
    </row>
    <row r="152" spans="1:13">
      <c r="A152" s="268">
        <v>142</v>
      </c>
      <c r="B152" s="277" t="s">
        <v>366</v>
      </c>
      <c r="C152" s="278">
        <v>1955.3</v>
      </c>
      <c r="D152" s="279">
        <v>1973.45</v>
      </c>
      <c r="E152" s="279">
        <v>1906.9</v>
      </c>
      <c r="F152" s="279">
        <v>1858.5</v>
      </c>
      <c r="G152" s="279">
        <v>1791.95</v>
      </c>
      <c r="H152" s="279">
        <v>2021.8500000000001</v>
      </c>
      <c r="I152" s="279">
        <v>2088.3999999999996</v>
      </c>
      <c r="J152" s="279">
        <v>2136.8000000000002</v>
      </c>
      <c r="K152" s="277">
        <v>2040</v>
      </c>
      <c r="L152" s="277">
        <v>1925.05</v>
      </c>
      <c r="M152" s="277">
        <v>0.44389000000000001</v>
      </c>
    </row>
    <row r="153" spans="1:13">
      <c r="A153" s="268">
        <v>143</v>
      </c>
      <c r="B153" s="277" t="s">
        <v>368</v>
      </c>
      <c r="C153" s="278">
        <v>490.65</v>
      </c>
      <c r="D153" s="279">
        <v>491.25</v>
      </c>
      <c r="E153" s="279">
        <v>484.5</v>
      </c>
      <c r="F153" s="279">
        <v>478.35</v>
      </c>
      <c r="G153" s="279">
        <v>471.6</v>
      </c>
      <c r="H153" s="279">
        <v>497.4</v>
      </c>
      <c r="I153" s="279">
        <v>504.15</v>
      </c>
      <c r="J153" s="279">
        <v>510.29999999999995</v>
      </c>
      <c r="K153" s="277">
        <v>498</v>
      </c>
      <c r="L153" s="277">
        <v>485.1</v>
      </c>
      <c r="M153" s="277">
        <v>0.81564999999999999</v>
      </c>
    </row>
    <row r="154" spans="1:13">
      <c r="A154" s="268">
        <v>144</v>
      </c>
      <c r="B154" s="277" t="s">
        <v>371</v>
      </c>
      <c r="C154" s="278">
        <v>126.9</v>
      </c>
      <c r="D154" s="279">
        <v>127.66666666666667</v>
      </c>
      <c r="E154" s="279">
        <v>126.13333333333335</v>
      </c>
      <c r="F154" s="279">
        <v>125.36666666666669</v>
      </c>
      <c r="G154" s="279">
        <v>123.83333333333337</v>
      </c>
      <c r="H154" s="279">
        <v>128.43333333333334</v>
      </c>
      <c r="I154" s="279">
        <v>129.96666666666667</v>
      </c>
      <c r="J154" s="279">
        <v>130.73333333333332</v>
      </c>
      <c r="K154" s="277">
        <v>129.19999999999999</v>
      </c>
      <c r="L154" s="277">
        <v>126.9</v>
      </c>
      <c r="M154" s="277">
        <v>0.96240999999999999</v>
      </c>
    </row>
    <row r="155" spans="1:13">
      <c r="A155" s="268">
        <v>145</v>
      </c>
      <c r="B155" s="277" t="s">
        <v>365</v>
      </c>
      <c r="C155" s="278">
        <v>384.1</v>
      </c>
      <c r="D155" s="279">
        <v>385.01666666666665</v>
      </c>
      <c r="E155" s="279">
        <v>380.63333333333333</v>
      </c>
      <c r="F155" s="279">
        <v>377.16666666666669</v>
      </c>
      <c r="G155" s="279">
        <v>372.78333333333336</v>
      </c>
      <c r="H155" s="279">
        <v>388.48333333333329</v>
      </c>
      <c r="I155" s="279">
        <v>392.86666666666662</v>
      </c>
      <c r="J155" s="279">
        <v>396.33333333333326</v>
      </c>
      <c r="K155" s="277">
        <v>389.4</v>
      </c>
      <c r="L155" s="277">
        <v>381.55</v>
      </c>
      <c r="M155" s="277">
        <v>5.0400000000000002E-3</v>
      </c>
    </row>
    <row r="156" spans="1:13">
      <c r="A156" s="268">
        <v>146</v>
      </c>
      <c r="B156" s="277" t="s">
        <v>370</v>
      </c>
      <c r="C156" s="278">
        <v>122.75</v>
      </c>
      <c r="D156" s="279">
        <v>123.08333333333333</v>
      </c>
      <c r="E156" s="279">
        <v>122.26666666666665</v>
      </c>
      <c r="F156" s="279">
        <v>121.78333333333332</v>
      </c>
      <c r="G156" s="279">
        <v>120.96666666666664</v>
      </c>
      <c r="H156" s="279">
        <v>123.56666666666666</v>
      </c>
      <c r="I156" s="279">
        <v>124.38333333333335</v>
      </c>
      <c r="J156" s="279">
        <v>124.86666666666667</v>
      </c>
      <c r="K156" s="277">
        <v>123.9</v>
      </c>
      <c r="L156" s="277">
        <v>122.6</v>
      </c>
      <c r="M156" s="277">
        <v>10.98799</v>
      </c>
    </row>
    <row r="157" spans="1:13">
      <c r="A157" s="268">
        <v>147</v>
      </c>
      <c r="B157" s="277" t="s">
        <v>244</v>
      </c>
      <c r="C157" s="278">
        <v>111.35</v>
      </c>
      <c r="D157" s="279">
        <v>112.56666666666666</v>
      </c>
      <c r="E157" s="279">
        <v>110.13333333333333</v>
      </c>
      <c r="F157" s="279">
        <v>108.91666666666666</v>
      </c>
      <c r="G157" s="279">
        <v>106.48333333333332</v>
      </c>
      <c r="H157" s="279">
        <v>113.78333333333333</v>
      </c>
      <c r="I157" s="279">
        <v>116.21666666666667</v>
      </c>
      <c r="J157" s="279">
        <v>117.43333333333334</v>
      </c>
      <c r="K157" s="277">
        <v>115</v>
      </c>
      <c r="L157" s="277">
        <v>111.35</v>
      </c>
      <c r="M157" s="277">
        <v>16.65259</v>
      </c>
    </row>
    <row r="158" spans="1:13">
      <c r="A158" s="268">
        <v>148</v>
      </c>
      <c r="B158" s="277" t="s">
        <v>369</v>
      </c>
      <c r="C158" s="278">
        <v>40.4</v>
      </c>
      <c r="D158" s="279">
        <v>40.516666666666666</v>
      </c>
      <c r="E158" s="279">
        <v>39.133333333333333</v>
      </c>
      <c r="F158" s="279">
        <v>37.866666666666667</v>
      </c>
      <c r="G158" s="279">
        <v>36.483333333333334</v>
      </c>
      <c r="H158" s="279">
        <v>41.783333333333331</v>
      </c>
      <c r="I158" s="279">
        <v>43.166666666666657</v>
      </c>
      <c r="J158" s="279">
        <v>44.43333333333333</v>
      </c>
      <c r="K158" s="277">
        <v>41.9</v>
      </c>
      <c r="L158" s="277">
        <v>39.25</v>
      </c>
      <c r="M158" s="277">
        <v>73.083119999999994</v>
      </c>
    </row>
    <row r="159" spans="1:13">
      <c r="A159" s="268">
        <v>149</v>
      </c>
      <c r="B159" s="277" t="s">
        <v>100</v>
      </c>
      <c r="C159" s="278">
        <v>105.55</v>
      </c>
      <c r="D159" s="279">
        <v>105.36666666666667</v>
      </c>
      <c r="E159" s="279">
        <v>103.23333333333335</v>
      </c>
      <c r="F159" s="279">
        <v>100.91666666666667</v>
      </c>
      <c r="G159" s="279">
        <v>98.783333333333346</v>
      </c>
      <c r="H159" s="279">
        <v>107.68333333333335</v>
      </c>
      <c r="I159" s="279">
        <v>109.81666666666668</v>
      </c>
      <c r="J159" s="279">
        <v>112.13333333333335</v>
      </c>
      <c r="K159" s="277">
        <v>107.5</v>
      </c>
      <c r="L159" s="277">
        <v>103.05</v>
      </c>
      <c r="M159" s="277">
        <v>295.16897</v>
      </c>
    </row>
    <row r="160" spans="1:13">
      <c r="A160" s="268">
        <v>150</v>
      </c>
      <c r="B160" s="277" t="s">
        <v>375</v>
      </c>
      <c r="C160" s="278">
        <v>1578.75</v>
      </c>
      <c r="D160" s="279">
        <v>1585.1499999999999</v>
      </c>
      <c r="E160" s="279">
        <v>1565.5999999999997</v>
      </c>
      <c r="F160" s="279">
        <v>1552.4499999999998</v>
      </c>
      <c r="G160" s="279">
        <v>1532.8999999999996</v>
      </c>
      <c r="H160" s="279">
        <v>1598.2999999999997</v>
      </c>
      <c r="I160" s="279">
        <v>1617.85</v>
      </c>
      <c r="J160" s="279">
        <v>1630.9999999999998</v>
      </c>
      <c r="K160" s="277">
        <v>1604.7</v>
      </c>
      <c r="L160" s="277">
        <v>1572</v>
      </c>
      <c r="M160" s="277">
        <v>0.12023</v>
      </c>
    </row>
    <row r="161" spans="1:13">
      <c r="A161" s="268">
        <v>151</v>
      </c>
      <c r="B161" s="277" t="s">
        <v>376</v>
      </c>
      <c r="C161" s="278">
        <v>1497.15</v>
      </c>
      <c r="D161" s="279">
        <v>1499.4333333333334</v>
      </c>
      <c r="E161" s="279">
        <v>1477.3666666666668</v>
      </c>
      <c r="F161" s="279">
        <v>1457.5833333333335</v>
      </c>
      <c r="G161" s="279">
        <v>1435.5166666666669</v>
      </c>
      <c r="H161" s="279">
        <v>1519.2166666666667</v>
      </c>
      <c r="I161" s="279">
        <v>1541.2833333333333</v>
      </c>
      <c r="J161" s="279">
        <v>1561.0666666666666</v>
      </c>
      <c r="K161" s="277">
        <v>1521.5</v>
      </c>
      <c r="L161" s="277">
        <v>1479.65</v>
      </c>
      <c r="M161" s="277">
        <v>8.6410000000000001E-2</v>
      </c>
    </row>
    <row r="162" spans="1:13">
      <c r="A162" s="268">
        <v>152</v>
      </c>
      <c r="B162" s="277" t="s">
        <v>377</v>
      </c>
      <c r="C162" s="278">
        <v>17</v>
      </c>
      <c r="D162" s="279">
        <v>17.05</v>
      </c>
      <c r="E162" s="279">
        <v>16.75</v>
      </c>
      <c r="F162" s="279">
        <v>16.5</v>
      </c>
      <c r="G162" s="279">
        <v>16.2</v>
      </c>
      <c r="H162" s="279">
        <v>17.3</v>
      </c>
      <c r="I162" s="279">
        <v>17.600000000000005</v>
      </c>
      <c r="J162" s="279">
        <v>17.850000000000001</v>
      </c>
      <c r="K162" s="277">
        <v>17.350000000000001</v>
      </c>
      <c r="L162" s="277">
        <v>16.8</v>
      </c>
      <c r="M162" s="277">
        <v>6.5823200000000002</v>
      </c>
    </row>
    <row r="163" spans="1:13">
      <c r="A163" s="268">
        <v>153</v>
      </c>
      <c r="B163" s="277" t="s">
        <v>372</v>
      </c>
      <c r="C163" s="278">
        <v>512.25</v>
      </c>
      <c r="D163" s="279">
        <v>515.06666666666672</v>
      </c>
      <c r="E163" s="279">
        <v>504.18333333333339</v>
      </c>
      <c r="F163" s="279">
        <v>496.11666666666667</v>
      </c>
      <c r="G163" s="279">
        <v>485.23333333333335</v>
      </c>
      <c r="H163" s="279">
        <v>523.13333333333344</v>
      </c>
      <c r="I163" s="279">
        <v>534.01666666666688</v>
      </c>
      <c r="J163" s="279">
        <v>542.08333333333348</v>
      </c>
      <c r="K163" s="277">
        <v>525.95000000000005</v>
      </c>
      <c r="L163" s="277">
        <v>507</v>
      </c>
      <c r="M163" s="277">
        <v>0.32452999999999999</v>
      </c>
    </row>
    <row r="164" spans="1:13">
      <c r="A164" s="268">
        <v>154</v>
      </c>
      <c r="B164" s="277" t="s">
        <v>382</v>
      </c>
      <c r="C164" s="278">
        <v>211.05</v>
      </c>
      <c r="D164" s="279">
        <v>211.46666666666667</v>
      </c>
      <c r="E164" s="279">
        <v>208.23333333333335</v>
      </c>
      <c r="F164" s="279">
        <v>205.41666666666669</v>
      </c>
      <c r="G164" s="279">
        <v>202.18333333333337</v>
      </c>
      <c r="H164" s="279">
        <v>214.28333333333333</v>
      </c>
      <c r="I164" s="279">
        <v>217.51666666666662</v>
      </c>
      <c r="J164" s="279">
        <v>220.33333333333331</v>
      </c>
      <c r="K164" s="277">
        <v>214.7</v>
      </c>
      <c r="L164" s="277">
        <v>208.65</v>
      </c>
      <c r="M164" s="277">
        <v>1.5098400000000001</v>
      </c>
    </row>
    <row r="165" spans="1:13">
      <c r="A165" s="268">
        <v>155</v>
      </c>
      <c r="B165" s="277" t="s">
        <v>373</v>
      </c>
      <c r="C165" s="278">
        <v>82.05</v>
      </c>
      <c r="D165" s="279">
        <v>81.649999999999991</v>
      </c>
      <c r="E165" s="279">
        <v>80.899999999999977</v>
      </c>
      <c r="F165" s="279">
        <v>79.749999999999986</v>
      </c>
      <c r="G165" s="279">
        <v>78.999999999999972</v>
      </c>
      <c r="H165" s="279">
        <v>82.799999999999983</v>
      </c>
      <c r="I165" s="279">
        <v>83.550000000000011</v>
      </c>
      <c r="J165" s="279">
        <v>84.699999999999989</v>
      </c>
      <c r="K165" s="277">
        <v>82.4</v>
      </c>
      <c r="L165" s="277">
        <v>80.5</v>
      </c>
      <c r="M165" s="277">
        <v>0.77429000000000003</v>
      </c>
    </row>
    <row r="166" spans="1:13">
      <c r="A166" s="268">
        <v>156</v>
      </c>
      <c r="B166" s="277" t="s">
        <v>374</v>
      </c>
      <c r="C166" s="278">
        <v>164.2</v>
      </c>
      <c r="D166" s="279">
        <v>166.29999999999998</v>
      </c>
      <c r="E166" s="279">
        <v>161.49999999999997</v>
      </c>
      <c r="F166" s="279">
        <v>158.79999999999998</v>
      </c>
      <c r="G166" s="279">
        <v>153.99999999999997</v>
      </c>
      <c r="H166" s="279">
        <v>168.99999999999997</v>
      </c>
      <c r="I166" s="279">
        <v>173.79999999999998</v>
      </c>
      <c r="J166" s="279">
        <v>176.49999999999997</v>
      </c>
      <c r="K166" s="277">
        <v>171.1</v>
      </c>
      <c r="L166" s="277">
        <v>163.6</v>
      </c>
      <c r="M166" s="277">
        <v>3.5919099999999999</v>
      </c>
    </row>
    <row r="167" spans="1:13">
      <c r="A167" s="268">
        <v>157</v>
      </c>
      <c r="B167" s="277" t="s">
        <v>245</v>
      </c>
      <c r="C167" s="278">
        <v>159.30000000000001</v>
      </c>
      <c r="D167" s="279">
        <v>159.51666666666668</v>
      </c>
      <c r="E167" s="279">
        <v>155.78333333333336</v>
      </c>
      <c r="F167" s="279">
        <v>152.26666666666668</v>
      </c>
      <c r="G167" s="279">
        <v>148.53333333333336</v>
      </c>
      <c r="H167" s="279">
        <v>163.03333333333336</v>
      </c>
      <c r="I167" s="279">
        <v>166.76666666666665</v>
      </c>
      <c r="J167" s="279">
        <v>170.28333333333336</v>
      </c>
      <c r="K167" s="277">
        <v>163.25</v>
      </c>
      <c r="L167" s="277">
        <v>156</v>
      </c>
      <c r="M167" s="277">
        <v>12.88686</v>
      </c>
    </row>
    <row r="168" spans="1:13">
      <c r="A168" s="268">
        <v>158</v>
      </c>
      <c r="B168" s="277" t="s">
        <v>378</v>
      </c>
      <c r="C168" s="278">
        <v>5093.3500000000004</v>
      </c>
      <c r="D168" s="279">
        <v>5097.7666666666664</v>
      </c>
      <c r="E168" s="279">
        <v>5070.583333333333</v>
      </c>
      <c r="F168" s="279">
        <v>5047.8166666666666</v>
      </c>
      <c r="G168" s="279">
        <v>5020.6333333333332</v>
      </c>
      <c r="H168" s="279">
        <v>5120.5333333333328</v>
      </c>
      <c r="I168" s="279">
        <v>5147.7166666666672</v>
      </c>
      <c r="J168" s="279">
        <v>5170.4833333333327</v>
      </c>
      <c r="K168" s="277">
        <v>5124.95</v>
      </c>
      <c r="L168" s="277">
        <v>5075</v>
      </c>
      <c r="M168" s="277">
        <v>0.62319000000000002</v>
      </c>
    </row>
    <row r="169" spans="1:13">
      <c r="A169" s="268">
        <v>159</v>
      </c>
      <c r="B169" s="277" t="s">
        <v>379</v>
      </c>
      <c r="C169" s="278">
        <v>1474.4</v>
      </c>
      <c r="D169" s="279">
        <v>1475.8833333333332</v>
      </c>
      <c r="E169" s="279">
        <v>1463.7666666666664</v>
      </c>
      <c r="F169" s="279">
        <v>1453.1333333333332</v>
      </c>
      <c r="G169" s="279">
        <v>1441.0166666666664</v>
      </c>
      <c r="H169" s="279">
        <v>1486.5166666666664</v>
      </c>
      <c r="I169" s="279">
        <v>1498.6333333333332</v>
      </c>
      <c r="J169" s="279">
        <v>1509.2666666666664</v>
      </c>
      <c r="K169" s="277">
        <v>1488</v>
      </c>
      <c r="L169" s="277">
        <v>1465.25</v>
      </c>
      <c r="M169" s="277">
        <v>0.16211999999999999</v>
      </c>
    </row>
    <row r="170" spans="1:13">
      <c r="A170" s="268">
        <v>160</v>
      </c>
      <c r="B170" s="277" t="s">
        <v>101</v>
      </c>
      <c r="C170" s="278">
        <v>431.95</v>
      </c>
      <c r="D170" s="279">
        <v>428.95</v>
      </c>
      <c r="E170" s="279">
        <v>423.45</v>
      </c>
      <c r="F170" s="279">
        <v>414.95</v>
      </c>
      <c r="G170" s="279">
        <v>409.45</v>
      </c>
      <c r="H170" s="279">
        <v>437.45</v>
      </c>
      <c r="I170" s="279">
        <v>442.95</v>
      </c>
      <c r="J170" s="279">
        <v>451.45</v>
      </c>
      <c r="K170" s="277">
        <v>434.45</v>
      </c>
      <c r="L170" s="277">
        <v>420.45</v>
      </c>
      <c r="M170" s="277">
        <v>50.934539999999998</v>
      </c>
    </row>
    <row r="171" spans="1:13">
      <c r="A171" s="268">
        <v>161</v>
      </c>
      <c r="B171" s="277" t="s">
        <v>387</v>
      </c>
      <c r="C171" s="278">
        <v>41.95</v>
      </c>
      <c r="D171" s="279">
        <v>41.916666666666664</v>
      </c>
      <c r="E171" s="279">
        <v>41.333333333333329</v>
      </c>
      <c r="F171" s="279">
        <v>40.716666666666661</v>
      </c>
      <c r="G171" s="279">
        <v>40.133333333333326</v>
      </c>
      <c r="H171" s="279">
        <v>42.533333333333331</v>
      </c>
      <c r="I171" s="279">
        <v>43.11666666666666</v>
      </c>
      <c r="J171" s="279">
        <v>43.733333333333334</v>
      </c>
      <c r="K171" s="277">
        <v>42.5</v>
      </c>
      <c r="L171" s="277">
        <v>41.3</v>
      </c>
      <c r="M171" s="277">
        <v>15.08845</v>
      </c>
    </row>
    <row r="172" spans="1:13">
      <c r="A172" s="268">
        <v>162</v>
      </c>
      <c r="B172" s="277" t="s">
        <v>103</v>
      </c>
      <c r="C172" s="278">
        <v>20.65</v>
      </c>
      <c r="D172" s="279">
        <v>20.799999999999997</v>
      </c>
      <c r="E172" s="279">
        <v>20.399999999999995</v>
      </c>
      <c r="F172" s="279">
        <v>20.149999999999999</v>
      </c>
      <c r="G172" s="279">
        <v>19.749999999999996</v>
      </c>
      <c r="H172" s="279">
        <v>21.049999999999994</v>
      </c>
      <c r="I172" s="279">
        <v>21.45</v>
      </c>
      <c r="J172" s="279">
        <v>21.699999999999992</v>
      </c>
      <c r="K172" s="277">
        <v>21.2</v>
      </c>
      <c r="L172" s="277">
        <v>20.55</v>
      </c>
      <c r="M172" s="277">
        <v>66.628159999999994</v>
      </c>
    </row>
    <row r="173" spans="1:13">
      <c r="A173" s="268">
        <v>163</v>
      </c>
      <c r="B173" s="277" t="s">
        <v>388</v>
      </c>
      <c r="C173" s="278">
        <v>170.4</v>
      </c>
      <c r="D173" s="279">
        <v>169.04999999999998</v>
      </c>
      <c r="E173" s="279">
        <v>165.59999999999997</v>
      </c>
      <c r="F173" s="279">
        <v>160.79999999999998</v>
      </c>
      <c r="G173" s="279">
        <v>157.34999999999997</v>
      </c>
      <c r="H173" s="279">
        <v>173.84999999999997</v>
      </c>
      <c r="I173" s="279">
        <v>177.29999999999995</v>
      </c>
      <c r="J173" s="279">
        <v>182.09999999999997</v>
      </c>
      <c r="K173" s="277">
        <v>172.5</v>
      </c>
      <c r="L173" s="277">
        <v>164.25</v>
      </c>
      <c r="M173" s="277">
        <v>29.344180000000001</v>
      </c>
    </row>
    <row r="174" spans="1:13">
      <c r="A174" s="268">
        <v>164</v>
      </c>
      <c r="B174" s="277" t="s">
        <v>380</v>
      </c>
      <c r="C174" s="278">
        <v>970.45</v>
      </c>
      <c r="D174" s="279">
        <v>973.6</v>
      </c>
      <c r="E174" s="279">
        <v>963.05000000000007</v>
      </c>
      <c r="F174" s="279">
        <v>955.65000000000009</v>
      </c>
      <c r="G174" s="279">
        <v>945.10000000000014</v>
      </c>
      <c r="H174" s="279">
        <v>981</v>
      </c>
      <c r="I174" s="279">
        <v>991.55</v>
      </c>
      <c r="J174" s="279">
        <v>998.94999999999993</v>
      </c>
      <c r="K174" s="277">
        <v>984.15</v>
      </c>
      <c r="L174" s="277">
        <v>966.2</v>
      </c>
      <c r="M174" s="277">
        <v>0.24304000000000001</v>
      </c>
    </row>
    <row r="175" spans="1:13">
      <c r="A175" s="268">
        <v>165</v>
      </c>
      <c r="B175" s="277" t="s">
        <v>246</v>
      </c>
      <c r="C175" s="278">
        <v>464</v>
      </c>
      <c r="D175" s="279">
        <v>466.68333333333334</v>
      </c>
      <c r="E175" s="279">
        <v>455.7166666666667</v>
      </c>
      <c r="F175" s="279">
        <v>447.43333333333334</v>
      </c>
      <c r="G175" s="279">
        <v>436.4666666666667</v>
      </c>
      <c r="H175" s="279">
        <v>474.9666666666667</v>
      </c>
      <c r="I175" s="279">
        <v>485.93333333333328</v>
      </c>
      <c r="J175" s="279">
        <v>494.2166666666667</v>
      </c>
      <c r="K175" s="277">
        <v>477.65</v>
      </c>
      <c r="L175" s="277">
        <v>458.4</v>
      </c>
      <c r="M175" s="277">
        <v>2.8480699999999999</v>
      </c>
    </row>
    <row r="176" spans="1:13">
      <c r="A176" s="268">
        <v>166</v>
      </c>
      <c r="B176" s="277" t="s">
        <v>104</v>
      </c>
      <c r="C176" s="278">
        <v>693.5</v>
      </c>
      <c r="D176" s="279">
        <v>692.73333333333323</v>
      </c>
      <c r="E176" s="279">
        <v>686.46666666666647</v>
      </c>
      <c r="F176" s="279">
        <v>679.43333333333328</v>
      </c>
      <c r="G176" s="279">
        <v>673.16666666666652</v>
      </c>
      <c r="H176" s="279">
        <v>699.76666666666642</v>
      </c>
      <c r="I176" s="279">
        <v>706.03333333333308</v>
      </c>
      <c r="J176" s="279">
        <v>713.06666666666638</v>
      </c>
      <c r="K176" s="277">
        <v>699</v>
      </c>
      <c r="L176" s="277">
        <v>685.7</v>
      </c>
      <c r="M176" s="277">
        <v>11.13721</v>
      </c>
    </row>
    <row r="177" spans="1:13">
      <c r="A177" s="268">
        <v>167</v>
      </c>
      <c r="B177" s="277" t="s">
        <v>247</v>
      </c>
      <c r="C177" s="278">
        <v>386</v>
      </c>
      <c r="D177" s="279">
        <v>389.58333333333331</v>
      </c>
      <c r="E177" s="279">
        <v>379.91666666666663</v>
      </c>
      <c r="F177" s="279">
        <v>373.83333333333331</v>
      </c>
      <c r="G177" s="279">
        <v>364.16666666666663</v>
      </c>
      <c r="H177" s="279">
        <v>395.66666666666663</v>
      </c>
      <c r="I177" s="279">
        <v>405.33333333333326</v>
      </c>
      <c r="J177" s="279">
        <v>411.41666666666663</v>
      </c>
      <c r="K177" s="277">
        <v>399.25</v>
      </c>
      <c r="L177" s="277">
        <v>383.5</v>
      </c>
      <c r="M177" s="277">
        <v>0.85504000000000002</v>
      </c>
    </row>
    <row r="178" spans="1:13">
      <c r="A178" s="268">
        <v>168</v>
      </c>
      <c r="B178" s="277" t="s">
        <v>248</v>
      </c>
      <c r="C178" s="278">
        <v>881.45</v>
      </c>
      <c r="D178" s="279">
        <v>880.80000000000007</v>
      </c>
      <c r="E178" s="279">
        <v>872.65000000000009</v>
      </c>
      <c r="F178" s="279">
        <v>863.85</v>
      </c>
      <c r="G178" s="279">
        <v>855.7</v>
      </c>
      <c r="H178" s="279">
        <v>889.60000000000014</v>
      </c>
      <c r="I178" s="279">
        <v>897.75</v>
      </c>
      <c r="J178" s="279">
        <v>906.55000000000018</v>
      </c>
      <c r="K178" s="277">
        <v>888.95</v>
      </c>
      <c r="L178" s="277">
        <v>872</v>
      </c>
      <c r="M178" s="277">
        <v>1.7092099999999999</v>
      </c>
    </row>
    <row r="179" spans="1:13">
      <c r="A179" s="268">
        <v>169</v>
      </c>
      <c r="B179" s="277" t="s">
        <v>389</v>
      </c>
      <c r="C179" s="278">
        <v>82.95</v>
      </c>
      <c r="D179" s="279">
        <v>82.966666666666669</v>
      </c>
      <c r="E179" s="279">
        <v>81.983333333333334</v>
      </c>
      <c r="F179" s="279">
        <v>81.016666666666666</v>
      </c>
      <c r="G179" s="279">
        <v>80.033333333333331</v>
      </c>
      <c r="H179" s="279">
        <v>83.933333333333337</v>
      </c>
      <c r="I179" s="279">
        <v>84.916666666666686</v>
      </c>
      <c r="J179" s="279">
        <v>85.88333333333334</v>
      </c>
      <c r="K179" s="277">
        <v>83.95</v>
      </c>
      <c r="L179" s="277">
        <v>82</v>
      </c>
      <c r="M179" s="277">
        <v>5.5815299999999999</v>
      </c>
    </row>
    <row r="180" spans="1:13">
      <c r="A180" s="268">
        <v>170</v>
      </c>
      <c r="B180" s="277" t="s">
        <v>381</v>
      </c>
      <c r="C180" s="278">
        <v>226.45</v>
      </c>
      <c r="D180" s="279">
        <v>221.56666666666669</v>
      </c>
      <c r="E180" s="279">
        <v>214.13333333333338</v>
      </c>
      <c r="F180" s="279">
        <v>201.81666666666669</v>
      </c>
      <c r="G180" s="279">
        <v>194.38333333333338</v>
      </c>
      <c r="H180" s="279">
        <v>233.88333333333338</v>
      </c>
      <c r="I180" s="279">
        <v>241.31666666666672</v>
      </c>
      <c r="J180" s="279">
        <v>253.63333333333338</v>
      </c>
      <c r="K180" s="277">
        <v>229</v>
      </c>
      <c r="L180" s="277">
        <v>209.25</v>
      </c>
      <c r="M180" s="277">
        <v>88.961690000000004</v>
      </c>
    </row>
    <row r="181" spans="1:13">
      <c r="A181" s="268">
        <v>171</v>
      </c>
      <c r="B181" s="277" t="s">
        <v>249</v>
      </c>
      <c r="C181" s="278">
        <v>183.1</v>
      </c>
      <c r="D181" s="279">
        <v>184.29999999999998</v>
      </c>
      <c r="E181" s="279">
        <v>180.79999999999995</v>
      </c>
      <c r="F181" s="279">
        <v>178.49999999999997</v>
      </c>
      <c r="G181" s="279">
        <v>174.99999999999994</v>
      </c>
      <c r="H181" s="279">
        <v>186.59999999999997</v>
      </c>
      <c r="I181" s="279">
        <v>190.10000000000002</v>
      </c>
      <c r="J181" s="279">
        <v>192.39999999999998</v>
      </c>
      <c r="K181" s="277">
        <v>187.8</v>
      </c>
      <c r="L181" s="277">
        <v>182</v>
      </c>
      <c r="M181" s="277">
        <v>3.6501399999999999</v>
      </c>
    </row>
    <row r="182" spans="1:13">
      <c r="A182" s="268">
        <v>172</v>
      </c>
      <c r="B182" s="277" t="s">
        <v>105</v>
      </c>
      <c r="C182" s="278">
        <v>616.65</v>
      </c>
      <c r="D182" s="279">
        <v>616.45000000000005</v>
      </c>
      <c r="E182" s="279">
        <v>610.15000000000009</v>
      </c>
      <c r="F182" s="279">
        <v>603.65000000000009</v>
      </c>
      <c r="G182" s="279">
        <v>597.35000000000014</v>
      </c>
      <c r="H182" s="279">
        <v>622.95000000000005</v>
      </c>
      <c r="I182" s="279">
        <v>629.25</v>
      </c>
      <c r="J182" s="279">
        <v>635.75</v>
      </c>
      <c r="K182" s="277">
        <v>622.75</v>
      </c>
      <c r="L182" s="277">
        <v>609.95000000000005</v>
      </c>
      <c r="M182" s="277">
        <v>16.254110000000001</v>
      </c>
    </row>
    <row r="183" spans="1:13">
      <c r="A183" s="268">
        <v>173</v>
      </c>
      <c r="B183" s="277" t="s">
        <v>383</v>
      </c>
      <c r="C183" s="278">
        <v>89.95</v>
      </c>
      <c r="D183" s="279">
        <v>90.583333333333329</v>
      </c>
      <c r="E183" s="279">
        <v>88.666666666666657</v>
      </c>
      <c r="F183" s="279">
        <v>87.383333333333326</v>
      </c>
      <c r="G183" s="279">
        <v>85.466666666666654</v>
      </c>
      <c r="H183" s="279">
        <v>91.86666666666666</v>
      </c>
      <c r="I183" s="279">
        <v>93.783333333333317</v>
      </c>
      <c r="J183" s="279">
        <v>95.066666666666663</v>
      </c>
      <c r="K183" s="277">
        <v>92.5</v>
      </c>
      <c r="L183" s="277">
        <v>89.3</v>
      </c>
      <c r="M183" s="277">
        <v>6.7029199999999998</v>
      </c>
    </row>
    <row r="184" spans="1:13">
      <c r="A184" s="268">
        <v>174</v>
      </c>
      <c r="B184" s="277" t="s">
        <v>384</v>
      </c>
      <c r="C184" s="278">
        <v>493.65</v>
      </c>
      <c r="D184" s="279">
        <v>493.41666666666669</v>
      </c>
      <c r="E184" s="279">
        <v>488.83333333333337</v>
      </c>
      <c r="F184" s="279">
        <v>484.01666666666671</v>
      </c>
      <c r="G184" s="279">
        <v>479.43333333333339</v>
      </c>
      <c r="H184" s="279">
        <v>498.23333333333335</v>
      </c>
      <c r="I184" s="279">
        <v>502.81666666666672</v>
      </c>
      <c r="J184" s="279">
        <v>507.63333333333333</v>
      </c>
      <c r="K184" s="277">
        <v>498</v>
      </c>
      <c r="L184" s="277">
        <v>488.6</v>
      </c>
      <c r="M184" s="277">
        <v>0.10034999999999999</v>
      </c>
    </row>
    <row r="185" spans="1:13">
      <c r="A185" s="268">
        <v>175</v>
      </c>
      <c r="B185" s="277" t="s">
        <v>390</v>
      </c>
      <c r="C185" s="278">
        <v>59.45</v>
      </c>
      <c r="D185" s="279">
        <v>59.316666666666663</v>
      </c>
      <c r="E185" s="279">
        <v>58.633333333333326</v>
      </c>
      <c r="F185" s="279">
        <v>57.816666666666663</v>
      </c>
      <c r="G185" s="279">
        <v>57.133333333333326</v>
      </c>
      <c r="H185" s="279">
        <v>60.133333333333326</v>
      </c>
      <c r="I185" s="279">
        <v>60.816666666666663</v>
      </c>
      <c r="J185" s="279">
        <v>61.633333333333326</v>
      </c>
      <c r="K185" s="277">
        <v>60</v>
      </c>
      <c r="L185" s="277">
        <v>58.5</v>
      </c>
      <c r="M185" s="277">
        <v>12.60927</v>
      </c>
    </row>
    <row r="186" spans="1:13">
      <c r="A186" s="268">
        <v>176</v>
      </c>
      <c r="B186" s="277" t="s">
        <v>250</v>
      </c>
      <c r="C186" s="278">
        <v>207.85</v>
      </c>
      <c r="D186" s="279">
        <v>208.51666666666665</v>
      </c>
      <c r="E186" s="279">
        <v>202.58333333333331</v>
      </c>
      <c r="F186" s="279">
        <v>197.31666666666666</v>
      </c>
      <c r="G186" s="279">
        <v>191.38333333333333</v>
      </c>
      <c r="H186" s="279">
        <v>213.7833333333333</v>
      </c>
      <c r="I186" s="279">
        <v>219.71666666666664</v>
      </c>
      <c r="J186" s="279">
        <v>224.98333333333329</v>
      </c>
      <c r="K186" s="277">
        <v>214.45</v>
      </c>
      <c r="L186" s="277">
        <v>203.25</v>
      </c>
      <c r="M186" s="277">
        <v>11.66883</v>
      </c>
    </row>
    <row r="187" spans="1:13">
      <c r="A187" s="268">
        <v>177</v>
      </c>
      <c r="B187" s="277" t="s">
        <v>385</v>
      </c>
      <c r="C187" s="278">
        <v>355.65</v>
      </c>
      <c r="D187" s="279">
        <v>352.7166666666667</v>
      </c>
      <c r="E187" s="279">
        <v>345.43333333333339</v>
      </c>
      <c r="F187" s="279">
        <v>335.2166666666667</v>
      </c>
      <c r="G187" s="279">
        <v>327.93333333333339</v>
      </c>
      <c r="H187" s="279">
        <v>362.93333333333339</v>
      </c>
      <c r="I187" s="279">
        <v>370.2166666666667</v>
      </c>
      <c r="J187" s="279">
        <v>380.43333333333339</v>
      </c>
      <c r="K187" s="277">
        <v>360</v>
      </c>
      <c r="L187" s="277">
        <v>342.5</v>
      </c>
      <c r="M187" s="277">
        <v>2.1126900000000002</v>
      </c>
    </row>
    <row r="188" spans="1:13">
      <c r="A188" s="268">
        <v>178</v>
      </c>
      <c r="B188" s="277" t="s">
        <v>386</v>
      </c>
      <c r="C188" s="278">
        <v>288.64999999999998</v>
      </c>
      <c r="D188" s="279">
        <v>290.15000000000003</v>
      </c>
      <c r="E188" s="279">
        <v>283.55000000000007</v>
      </c>
      <c r="F188" s="279">
        <v>278.45000000000005</v>
      </c>
      <c r="G188" s="279">
        <v>271.85000000000008</v>
      </c>
      <c r="H188" s="279">
        <v>295.25000000000006</v>
      </c>
      <c r="I188" s="279">
        <v>301.85000000000008</v>
      </c>
      <c r="J188" s="279">
        <v>306.95000000000005</v>
      </c>
      <c r="K188" s="277">
        <v>296.75</v>
      </c>
      <c r="L188" s="277">
        <v>285.05</v>
      </c>
      <c r="M188" s="277">
        <v>19.4542</v>
      </c>
    </row>
    <row r="189" spans="1:13">
      <c r="A189" s="268">
        <v>179</v>
      </c>
      <c r="B189" s="277" t="s">
        <v>391</v>
      </c>
      <c r="C189" s="278">
        <v>605.75</v>
      </c>
      <c r="D189" s="279">
        <v>595.26666666666665</v>
      </c>
      <c r="E189" s="279">
        <v>573.5333333333333</v>
      </c>
      <c r="F189" s="279">
        <v>541.31666666666661</v>
      </c>
      <c r="G189" s="279">
        <v>519.58333333333326</v>
      </c>
      <c r="H189" s="279">
        <v>627.48333333333335</v>
      </c>
      <c r="I189" s="279">
        <v>649.2166666666667</v>
      </c>
      <c r="J189" s="279">
        <v>681.43333333333339</v>
      </c>
      <c r="K189" s="277">
        <v>617</v>
      </c>
      <c r="L189" s="277">
        <v>563.04999999999995</v>
      </c>
      <c r="M189" s="277">
        <v>4.32639</v>
      </c>
    </row>
    <row r="190" spans="1:13">
      <c r="A190" s="268">
        <v>180</v>
      </c>
      <c r="B190" s="277" t="s">
        <v>399</v>
      </c>
      <c r="C190" s="278">
        <v>929.85</v>
      </c>
      <c r="D190" s="279">
        <v>932.65</v>
      </c>
      <c r="E190" s="279">
        <v>898.3</v>
      </c>
      <c r="F190" s="279">
        <v>866.75</v>
      </c>
      <c r="G190" s="279">
        <v>832.4</v>
      </c>
      <c r="H190" s="279">
        <v>964.19999999999993</v>
      </c>
      <c r="I190" s="279">
        <v>998.55000000000007</v>
      </c>
      <c r="J190" s="279">
        <v>1030.0999999999999</v>
      </c>
      <c r="K190" s="277">
        <v>967</v>
      </c>
      <c r="L190" s="277">
        <v>901.1</v>
      </c>
      <c r="M190" s="277">
        <v>10.21457</v>
      </c>
    </row>
    <row r="191" spans="1:13">
      <c r="A191" s="268">
        <v>181</v>
      </c>
      <c r="B191" s="277" t="s">
        <v>393</v>
      </c>
      <c r="C191" s="278">
        <v>672.9</v>
      </c>
      <c r="D191" s="279">
        <v>667.16666666666663</v>
      </c>
      <c r="E191" s="279">
        <v>659.33333333333326</v>
      </c>
      <c r="F191" s="279">
        <v>645.76666666666665</v>
      </c>
      <c r="G191" s="279">
        <v>637.93333333333328</v>
      </c>
      <c r="H191" s="279">
        <v>680.73333333333323</v>
      </c>
      <c r="I191" s="279">
        <v>688.56666666666649</v>
      </c>
      <c r="J191" s="279">
        <v>702.13333333333321</v>
      </c>
      <c r="K191" s="277">
        <v>675</v>
      </c>
      <c r="L191" s="277">
        <v>653.6</v>
      </c>
      <c r="M191" s="277">
        <v>0.12082</v>
      </c>
    </row>
    <row r="192" spans="1:13">
      <c r="A192" s="268">
        <v>182</v>
      </c>
      <c r="B192" s="277" t="s">
        <v>106</v>
      </c>
      <c r="C192" s="278">
        <v>587.45000000000005</v>
      </c>
      <c r="D192" s="279">
        <v>584.08333333333337</v>
      </c>
      <c r="E192" s="279">
        <v>578.4666666666667</v>
      </c>
      <c r="F192" s="279">
        <v>569.48333333333335</v>
      </c>
      <c r="G192" s="279">
        <v>563.86666666666667</v>
      </c>
      <c r="H192" s="279">
        <v>593.06666666666672</v>
      </c>
      <c r="I192" s="279">
        <v>598.68333333333328</v>
      </c>
      <c r="J192" s="279">
        <v>607.66666666666674</v>
      </c>
      <c r="K192" s="277">
        <v>589.70000000000005</v>
      </c>
      <c r="L192" s="277">
        <v>575.1</v>
      </c>
      <c r="M192" s="277">
        <v>17.598469999999999</v>
      </c>
    </row>
    <row r="193" spans="1:13">
      <c r="A193" s="268">
        <v>183</v>
      </c>
      <c r="B193" s="277" t="s">
        <v>108</v>
      </c>
      <c r="C193" s="278">
        <v>588.25</v>
      </c>
      <c r="D193" s="279">
        <v>584.94999999999993</v>
      </c>
      <c r="E193" s="279">
        <v>578.29999999999984</v>
      </c>
      <c r="F193" s="279">
        <v>568.34999999999991</v>
      </c>
      <c r="G193" s="279">
        <v>561.69999999999982</v>
      </c>
      <c r="H193" s="279">
        <v>594.89999999999986</v>
      </c>
      <c r="I193" s="279">
        <v>601.54999999999995</v>
      </c>
      <c r="J193" s="279">
        <v>611.49999999999989</v>
      </c>
      <c r="K193" s="277">
        <v>591.6</v>
      </c>
      <c r="L193" s="277">
        <v>575</v>
      </c>
      <c r="M193" s="277">
        <v>48.079349999999998</v>
      </c>
    </row>
    <row r="194" spans="1:13">
      <c r="A194" s="268">
        <v>184</v>
      </c>
      <c r="B194" s="277" t="s">
        <v>109</v>
      </c>
      <c r="C194" s="278">
        <v>1941.85</v>
      </c>
      <c r="D194" s="279">
        <v>1918.25</v>
      </c>
      <c r="E194" s="279">
        <v>1888.6</v>
      </c>
      <c r="F194" s="279">
        <v>1835.35</v>
      </c>
      <c r="G194" s="279">
        <v>1805.6999999999998</v>
      </c>
      <c r="H194" s="279">
        <v>1971.5</v>
      </c>
      <c r="I194" s="279">
        <v>2001.15</v>
      </c>
      <c r="J194" s="279">
        <v>2054.4</v>
      </c>
      <c r="K194" s="277">
        <v>1947.9</v>
      </c>
      <c r="L194" s="277">
        <v>1865</v>
      </c>
      <c r="M194" s="277">
        <v>67.033240000000006</v>
      </c>
    </row>
    <row r="195" spans="1:13">
      <c r="A195" s="268">
        <v>185</v>
      </c>
      <c r="B195" s="277" t="s">
        <v>252</v>
      </c>
      <c r="C195" s="278">
        <v>2488.75</v>
      </c>
      <c r="D195" s="279">
        <v>2505.8666666666668</v>
      </c>
      <c r="E195" s="279">
        <v>2459.9833333333336</v>
      </c>
      <c r="F195" s="279">
        <v>2431.2166666666667</v>
      </c>
      <c r="G195" s="279">
        <v>2385.3333333333335</v>
      </c>
      <c r="H195" s="279">
        <v>2534.6333333333337</v>
      </c>
      <c r="I195" s="279">
        <v>2580.5166666666669</v>
      </c>
      <c r="J195" s="279">
        <v>2609.2833333333338</v>
      </c>
      <c r="K195" s="277">
        <v>2551.75</v>
      </c>
      <c r="L195" s="277">
        <v>2477.1</v>
      </c>
      <c r="M195" s="277">
        <v>4.4326999999999996</v>
      </c>
    </row>
    <row r="196" spans="1:13">
      <c r="A196" s="268">
        <v>186</v>
      </c>
      <c r="B196" s="277" t="s">
        <v>110</v>
      </c>
      <c r="C196" s="278">
        <v>1124.95</v>
      </c>
      <c r="D196" s="279">
        <v>1120.6333333333334</v>
      </c>
      <c r="E196" s="279">
        <v>1111.5666666666668</v>
      </c>
      <c r="F196" s="279">
        <v>1098.1833333333334</v>
      </c>
      <c r="G196" s="279">
        <v>1089.1166666666668</v>
      </c>
      <c r="H196" s="279">
        <v>1134.0166666666669</v>
      </c>
      <c r="I196" s="279">
        <v>1143.0833333333335</v>
      </c>
      <c r="J196" s="279">
        <v>1156.4666666666669</v>
      </c>
      <c r="K196" s="277">
        <v>1129.7</v>
      </c>
      <c r="L196" s="277">
        <v>1107.25</v>
      </c>
      <c r="M196" s="277">
        <v>100.57717</v>
      </c>
    </row>
    <row r="197" spans="1:13">
      <c r="A197" s="268">
        <v>187</v>
      </c>
      <c r="B197" s="277" t="s">
        <v>253</v>
      </c>
      <c r="C197" s="278">
        <v>585.20000000000005</v>
      </c>
      <c r="D197" s="279">
        <v>586.01666666666665</v>
      </c>
      <c r="E197" s="279">
        <v>582.13333333333333</v>
      </c>
      <c r="F197" s="279">
        <v>579.06666666666672</v>
      </c>
      <c r="G197" s="279">
        <v>575.18333333333339</v>
      </c>
      <c r="H197" s="279">
        <v>589.08333333333326</v>
      </c>
      <c r="I197" s="279">
        <v>592.96666666666647</v>
      </c>
      <c r="J197" s="279">
        <v>596.03333333333319</v>
      </c>
      <c r="K197" s="277">
        <v>589.9</v>
      </c>
      <c r="L197" s="277">
        <v>582.95000000000005</v>
      </c>
      <c r="M197" s="277">
        <v>24.41545</v>
      </c>
    </row>
    <row r="198" spans="1:13">
      <c r="A198" s="268">
        <v>188</v>
      </c>
      <c r="B198" s="277" t="s">
        <v>251</v>
      </c>
      <c r="C198" s="278">
        <v>809.2</v>
      </c>
      <c r="D198" s="279">
        <v>813.13333333333333</v>
      </c>
      <c r="E198" s="279">
        <v>799.06666666666661</v>
      </c>
      <c r="F198" s="279">
        <v>788.93333333333328</v>
      </c>
      <c r="G198" s="279">
        <v>774.86666666666656</v>
      </c>
      <c r="H198" s="279">
        <v>823.26666666666665</v>
      </c>
      <c r="I198" s="279">
        <v>837.33333333333348</v>
      </c>
      <c r="J198" s="279">
        <v>847.4666666666667</v>
      </c>
      <c r="K198" s="277">
        <v>827.2</v>
      </c>
      <c r="L198" s="277">
        <v>803</v>
      </c>
      <c r="M198" s="277">
        <v>1.75003</v>
      </c>
    </row>
    <row r="199" spans="1:13">
      <c r="A199" s="268">
        <v>189</v>
      </c>
      <c r="B199" s="277" t="s">
        <v>394</v>
      </c>
      <c r="C199" s="278">
        <v>182.75</v>
      </c>
      <c r="D199" s="279">
        <v>182.0333333333333</v>
      </c>
      <c r="E199" s="279">
        <v>180.1666666666666</v>
      </c>
      <c r="F199" s="279">
        <v>177.58333333333329</v>
      </c>
      <c r="G199" s="279">
        <v>175.71666666666658</v>
      </c>
      <c r="H199" s="279">
        <v>184.61666666666662</v>
      </c>
      <c r="I199" s="279">
        <v>186.48333333333329</v>
      </c>
      <c r="J199" s="279">
        <v>189.06666666666663</v>
      </c>
      <c r="K199" s="277">
        <v>183.9</v>
      </c>
      <c r="L199" s="277">
        <v>179.45</v>
      </c>
      <c r="M199" s="277">
        <v>2.9496000000000002</v>
      </c>
    </row>
    <row r="200" spans="1:13">
      <c r="A200" s="268">
        <v>190</v>
      </c>
      <c r="B200" s="277" t="s">
        <v>395</v>
      </c>
      <c r="C200" s="278">
        <v>256.35000000000002</v>
      </c>
      <c r="D200" s="279">
        <v>258</v>
      </c>
      <c r="E200" s="279">
        <v>253.60000000000002</v>
      </c>
      <c r="F200" s="279">
        <v>250.85000000000002</v>
      </c>
      <c r="G200" s="279">
        <v>246.45000000000005</v>
      </c>
      <c r="H200" s="279">
        <v>260.75</v>
      </c>
      <c r="I200" s="279">
        <v>265.14999999999998</v>
      </c>
      <c r="J200" s="279">
        <v>267.89999999999998</v>
      </c>
      <c r="K200" s="277">
        <v>262.39999999999998</v>
      </c>
      <c r="L200" s="277">
        <v>255.25</v>
      </c>
      <c r="M200" s="277">
        <v>0.12959000000000001</v>
      </c>
    </row>
    <row r="201" spans="1:13">
      <c r="A201" s="268">
        <v>191</v>
      </c>
      <c r="B201" s="277" t="s">
        <v>111</v>
      </c>
      <c r="C201" s="278">
        <v>2691.45</v>
      </c>
      <c r="D201" s="279">
        <v>2695.2333333333331</v>
      </c>
      <c r="E201" s="279">
        <v>2662.7666666666664</v>
      </c>
      <c r="F201" s="279">
        <v>2634.0833333333335</v>
      </c>
      <c r="G201" s="279">
        <v>2601.6166666666668</v>
      </c>
      <c r="H201" s="279">
        <v>2723.9166666666661</v>
      </c>
      <c r="I201" s="279">
        <v>2756.3833333333323</v>
      </c>
      <c r="J201" s="279">
        <v>2785.0666666666657</v>
      </c>
      <c r="K201" s="277">
        <v>2727.7</v>
      </c>
      <c r="L201" s="277">
        <v>2666.55</v>
      </c>
      <c r="M201" s="277">
        <v>13.83578</v>
      </c>
    </row>
    <row r="202" spans="1:13">
      <c r="A202" s="268">
        <v>192</v>
      </c>
      <c r="B202" s="277" t="s">
        <v>112</v>
      </c>
      <c r="C202" s="278">
        <v>342.5</v>
      </c>
      <c r="D202" s="279">
        <v>342.36666666666662</v>
      </c>
      <c r="E202" s="279">
        <v>340.13333333333321</v>
      </c>
      <c r="F202" s="279">
        <v>337.76666666666659</v>
      </c>
      <c r="G202" s="279">
        <v>335.53333333333319</v>
      </c>
      <c r="H202" s="279">
        <v>344.73333333333323</v>
      </c>
      <c r="I202" s="279">
        <v>346.9666666666667</v>
      </c>
      <c r="J202" s="279">
        <v>349.33333333333326</v>
      </c>
      <c r="K202" s="277">
        <v>344.6</v>
      </c>
      <c r="L202" s="277">
        <v>340</v>
      </c>
      <c r="M202" s="277">
        <v>2.54969</v>
      </c>
    </row>
    <row r="203" spans="1:13">
      <c r="A203" s="268">
        <v>193</v>
      </c>
      <c r="B203" s="277" t="s">
        <v>396</v>
      </c>
      <c r="C203" s="278">
        <v>14.1</v>
      </c>
      <c r="D203" s="279">
        <v>14.199999999999998</v>
      </c>
      <c r="E203" s="279">
        <v>13.949999999999996</v>
      </c>
      <c r="F203" s="279">
        <v>13.799999999999999</v>
      </c>
      <c r="G203" s="279">
        <v>13.549999999999997</v>
      </c>
      <c r="H203" s="279">
        <v>14.349999999999994</v>
      </c>
      <c r="I203" s="279">
        <v>14.599999999999998</v>
      </c>
      <c r="J203" s="279">
        <v>14.749999999999993</v>
      </c>
      <c r="K203" s="277">
        <v>14.45</v>
      </c>
      <c r="L203" s="277">
        <v>14.05</v>
      </c>
      <c r="M203" s="277">
        <v>20.125029999999999</v>
      </c>
    </row>
    <row r="204" spans="1:13">
      <c r="A204" s="268">
        <v>194</v>
      </c>
      <c r="B204" s="277" t="s">
        <v>398</v>
      </c>
      <c r="C204" s="278">
        <v>58.9</v>
      </c>
      <c r="D204" s="279">
        <v>59.5</v>
      </c>
      <c r="E204" s="279">
        <v>58</v>
      </c>
      <c r="F204" s="279">
        <v>57.1</v>
      </c>
      <c r="G204" s="279">
        <v>55.6</v>
      </c>
      <c r="H204" s="279">
        <v>60.4</v>
      </c>
      <c r="I204" s="279">
        <v>61.9</v>
      </c>
      <c r="J204" s="279">
        <v>62.8</v>
      </c>
      <c r="K204" s="277">
        <v>61</v>
      </c>
      <c r="L204" s="277">
        <v>58.6</v>
      </c>
      <c r="M204" s="277">
        <v>2.2538999999999998</v>
      </c>
    </row>
    <row r="205" spans="1:13">
      <c r="A205" s="268">
        <v>195</v>
      </c>
      <c r="B205" s="277" t="s">
        <v>114</v>
      </c>
      <c r="C205" s="278">
        <v>164.8</v>
      </c>
      <c r="D205" s="279">
        <v>162.71666666666667</v>
      </c>
      <c r="E205" s="279">
        <v>158.98333333333335</v>
      </c>
      <c r="F205" s="279">
        <v>153.16666666666669</v>
      </c>
      <c r="G205" s="279">
        <v>149.43333333333337</v>
      </c>
      <c r="H205" s="279">
        <v>168.53333333333333</v>
      </c>
      <c r="I205" s="279">
        <v>172.26666666666662</v>
      </c>
      <c r="J205" s="279">
        <v>178.08333333333331</v>
      </c>
      <c r="K205" s="277">
        <v>166.45</v>
      </c>
      <c r="L205" s="277">
        <v>156.9</v>
      </c>
      <c r="M205" s="277">
        <v>451.80721</v>
      </c>
    </row>
    <row r="206" spans="1:13">
      <c r="A206" s="268">
        <v>196</v>
      </c>
      <c r="B206" s="277" t="s">
        <v>400</v>
      </c>
      <c r="C206" s="278">
        <v>40.15</v>
      </c>
      <c r="D206" s="279">
        <v>40.666666666666664</v>
      </c>
      <c r="E206" s="279">
        <v>39.333333333333329</v>
      </c>
      <c r="F206" s="279">
        <v>38.516666666666666</v>
      </c>
      <c r="G206" s="279">
        <v>37.18333333333333</v>
      </c>
      <c r="H206" s="279">
        <v>41.483333333333327</v>
      </c>
      <c r="I206" s="279">
        <v>42.816666666666656</v>
      </c>
      <c r="J206" s="279">
        <v>43.633333333333326</v>
      </c>
      <c r="K206" s="277">
        <v>42</v>
      </c>
      <c r="L206" s="277">
        <v>39.85</v>
      </c>
      <c r="M206" s="277">
        <v>60.460340000000002</v>
      </c>
    </row>
    <row r="207" spans="1:13">
      <c r="A207" s="268">
        <v>197</v>
      </c>
      <c r="B207" s="277" t="s">
        <v>115</v>
      </c>
      <c r="C207" s="278">
        <v>205.35</v>
      </c>
      <c r="D207" s="279">
        <v>207.98333333333335</v>
      </c>
      <c r="E207" s="279">
        <v>202.16666666666669</v>
      </c>
      <c r="F207" s="279">
        <v>198.98333333333335</v>
      </c>
      <c r="G207" s="279">
        <v>193.16666666666669</v>
      </c>
      <c r="H207" s="279">
        <v>211.16666666666669</v>
      </c>
      <c r="I207" s="279">
        <v>216.98333333333335</v>
      </c>
      <c r="J207" s="279">
        <v>220.16666666666669</v>
      </c>
      <c r="K207" s="277">
        <v>213.8</v>
      </c>
      <c r="L207" s="277">
        <v>204.8</v>
      </c>
      <c r="M207" s="277">
        <v>79.219679999999997</v>
      </c>
    </row>
    <row r="208" spans="1:13">
      <c r="A208" s="268">
        <v>198</v>
      </c>
      <c r="B208" s="277" t="s">
        <v>116</v>
      </c>
      <c r="C208" s="278">
        <v>2175.85</v>
      </c>
      <c r="D208" s="279">
        <v>2188.9499999999998</v>
      </c>
      <c r="E208" s="279">
        <v>2157.9499999999998</v>
      </c>
      <c r="F208" s="279">
        <v>2140.0500000000002</v>
      </c>
      <c r="G208" s="279">
        <v>2109.0500000000002</v>
      </c>
      <c r="H208" s="279">
        <v>2206.8499999999995</v>
      </c>
      <c r="I208" s="279">
        <v>2237.8499999999995</v>
      </c>
      <c r="J208" s="279">
        <v>2255.7499999999991</v>
      </c>
      <c r="K208" s="277">
        <v>2219.9499999999998</v>
      </c>
      <c r="L208" s="277">
        <v>2171.0500000000002</v>
      </c>
      <c r="M208" s="277">
        <v>30.398209999999999</v>
      </c>
    </row>
    <row r="209" spans="1:13">
      <c r="A209" s="268">
        <v>199</v>
      </c>
      <c r="B209" s="277" t="s">
        <v>254</v>
      </c>
      <c r="C209" s="278">
        <v>192.7</v>
      </c>
      <c r="D209" s="279">
        <v>193.4</v>
      </c>
      <c r="E209" s="279">
        <v>191.3</v>
      </c>
      <c r="F209" s="279">
        <v>189.9</v>
      </c>
      <c r="G209" s="279">
        <v>187.8</v>
      </c>
      <c r="H209" s="279">
        <v>194.8</v>
      </c>
      <c r="I209" s="279">
        <v>196.89999999999998</v>
      </c>
      <c r="J209" s="279">
        <v>198.3</v>
      </c>
      <c r="K209" s="277">
        <v>195.5</v>
      </c>
      <c r="L209" s="277">
        <v>192</v>
      </c>
      <c r="M209" s="277">
        <v>12.374639999999999</v>
      </c>
    </row>
    <row r="210" spans="1:13">
      <c r="A210" s="268">
        <v>200</v>
      </c>
      <c r="B210" s="277" t="s">
        <v>401</v>
      </c>
      <c r="C210" s="278">
        <v>28976.2</v>
      </c>
      <c r="D210" s="279">
        <v>28867.066666666666</v>
      </c>
      <c r="E210" s="279">
        <v>28409.133333333331</v>
      </c>
      <c r="F210" s="279">
        <v>27842.066666666666</v>
      </c>
      <c r="G210" s="279">
        <v>27384.133333333331</v>
      </c>
      <c r="H210" s="279">
        <v>29434.133333333331</v>
      </c>
      <c r="I210" s="279">
        <v>29892.066666666666</v>
      </c>
      <c r="J210" s="279">
        <v>30459.133333333331</v>
      </c>
      <c r="K210" s="277">
        <v>29325</v>
      </c>
      <c r="L210" s="277">
        <v>28300</v>
      </c>
      <c r="M210" s="277">
        <v>2.5090000000000001E-2</v>
      </c>
    </row>
    <row r="211" spans="1:13">
      <c r="A211" s="268">
        <v>201</v>
      </c>
      <c r="B211" s="277" t="s">
        <v>397</v>
      </c>
      <c r="C211" s="278">
        <v>52.55</v>
      </c>
      <c r="D211" s="279">
        <v>52.866666666666667</v>
      </c>
      <c r="E211" s="279">
        <v>51.533333333333331</v>
      </c>
      <c r="F211" s="279">
        <v>50.516666666666666</v>
      </c>
      <c r="G211" s="279">
        <v>49.18333333333333</v>
      </c>
      <c r="H211" s="279">
        <v>53.883333333333333</v>
      </c>
      <c r="I211" s="279">
        <v>55.216666666666661</v>
      </c>
      <c r="J211" s="279">
        <v>56.233333333333334</v>
      </c>
      <c r="K211" s="277">
        <v>54.2</v>
      </c>
      <c r="L211" s="277">
        <v>51.85</v>
      </c>
      <c r="M211" s="277">
        <v>18.907630000000001</v>
      </c>
    </row>
    <row r="212" spans="1:13">
      <c r="A212" s="268">
        <v>202</v>
      </c>
      <c r="B212" s="277" t="s">
        <v>255</v>
      </c>
      <c r="C212" s="278">
        <v>37.450000000000003</v>
      </c>
      <c r="D212" s="279">
        <v>37.699999999999996</v>
      </c>
      <c r="E212" s="279">
        <v>36.499999999999993</v>
      </c>
      <c r="F212" s="279">
        <v>35.549999999999997</v>
      </c>
      <c r="G212" s="279">
        <v>34.349999999999994</v>
      </c>
      <c r="H212" s="279">
        <v>38.649999999999991</v>
      </c>
      <c r="I212" s="279">
        <v>39.849999999999994</v>
      </c>
      <c r="J212" s="279">
        <v>40.79999999999999</v>
      </c>
      <c r="K212" s="277">
        <v>38.9</v>
      </c>
      <c r="L212" s="277">
        <v>36.75</v>
      </c>
      <c r="M212" s="277">
        <v>89.902410000000003</v>
      </c>
    </row>
    <row r="213" spans="1:13">
      <c r="A213" s="268">
        <v>203</v>
      </c>
      <c r="B213" s="277" t="s">
        <v>415</v>
      </c>
      <c r="C213" s="278">
        <v>68.349999999999994</v>
      </c>
      <c r="D213" s="279">
        <v>66.599999999999994</v>
      </c>
      <c r="E213" s="279">
        <v>64.849999999999994</v>
      </c>
      <c r="F213" s="279">
        <v>61.35</v>
      </c>
      <c r="G213" s="279">
        <v>59.6</v>
      </c>
      <c r="H213" s="279">
        <v>70.099999999999994</v>
      </c>
      <c r="I213" s="279">
        <v>71.849999999999994</v>
      </c>
      <c r="J213" s="279">
        <v>75.34999999999998</v>
      </c>
      <c r="K213" s="277">
        <v>68.349999999999994</v>
      </c>
      <c r="L213" s="277">
        <v>63.1</v>
      </c>
      <c r="M213" s="277">
        <v>38.377740000000003</v>
      </c>
    </row>
    <row r="214" spans="1:13">
      <c r="A214" s="268">
        <v>204</v>
      </c>
      <c r="B214" s="277" t="s">
        <v>117</v>
      </c>
      <c r="C214" s="278">
        <v>229.25</v>
      </c>
      <c r="D214" s="279">
        <v>230.1</v>
      </c>
      <c r="E214" s="279">
        <v>227.2</v>
      </c>
      <c r="F214" s="279">
        <v>225.15</v>
      </c>
      <c r="G214" s="279">
        <v>222.25</v>
      </c>
      <c r="H214" s="279">
        <v>232.14999999999998</v>
      </c>
      <c r="I214" s="279">
        <v>235.05</v>
      </c>
      <c r="J214" s="279">
        <v>237.09999999999997</v>
      </c>
      <c r="K214" s="277">
        <v>233</v>
      </c>
      <c r="L214" s="277">
        <v>228.05</v>
      </c>
      <c r="M214" s="277">
        <v>103.94417</v>
      </c>
    </row>
    <row r="215" spans="1:13">
      <c r="A215" s="268">
        <v>205</v>
      </c>
      <c r="B215" s="277" t="s">
        <v>414</v>
      </c>
      <c r="C215" s="278">
        <v>56.35</v>
      </c>
      <c r="D215" s="279">
        <v>57.183333333333337</v>
      </c>
      <c r="E215" s="279">
        <v>54.666666666666671</v>
      </c>
      <c r="F215" s="279">
        <v>52.983333333333334</v>
      </c>
      <c r="G215" s="279">
        <v>50.466666666666669</v>
      </c>
      <c r="H215" s="279">
        <v>58.866666666666674</v>
      </c>
      <c r="I215" s="279">
        <v>61.38333333333334</v>
      </c>
      <c r="J215" s="279">
        <v>63.066666666666677</v>
      </c>
      <c r="K215" s="277">
        <v>59.7</v>
      </c>
      <c r="L215" s="277">
        <v>55.5</v>
      </c>
      <c r="M215" s="277">
        <v>1.5296099999999999</v>
      </c>
    </row>
    <row r="216" spans="1:13">
      <c r="A216" s="268">
        <v>206</v>
      </c>
      <c r="B216" s="277" t="s">
        <v>258</v>
      </c>
      <c r="C216" s="278">
        <v>131.35</v>
      </c>
      <c r="D216" s="279">
        <v>129.45000000000002</v>
      </c>
      <c r="E216" s="279">
        <v>127.50000000000003</v>
      </c>
      <c r="F216" s="279">
        <v>123.65</v>
      </c>
      <c r="G216" s="279">
        <v>121.70000000000002</v>
      </c>
      <c r="H216" s="279">
        <v>133.30000000000004</v>
      </c>
      <c r="I216" s="279">
        <v>135.25000000000003</v>
      </c>
      <c r="J216" s="279">
        <v>139.10000000000005</v>
      </c>
      <c r="K216" s="277">
        <v>131.4</v>
      </c>
      <c r="L216" s="277">
        <v>125.6</v>
      </c>
      <c r="M216" s="277">
        <v>30.509399999999999</v>
      </c>
    </row>
    <row r="217" spans="1:13">
      <c r="A217" s="268">
        <v>207</v>
      </c>
      <c r="B217" s="277" t="s">
        <v>118</v>
      </c>
      <c r="C217" s="278">
        <v>370.35</v>
      </c>
      <c r="D217" s="279">
        <v>370.55</v>
      </c>
      <c r="E217" s="279">
        <v>365.1</v>
      </c>
      <c r="F217" s="279">
        <v>359.85</v>
      </c>
      <c r="G217" s="279">
        <v>354.40000000000003</v>
      </c>
      <c r="H217" s="279">
        <v>375.8</v>
      </c>
      <c r="I217" s="279">
        <v>381.24999999999994</v>
      </c>
      <c r="J217" s="279">
        <v>386.5</v>
      </c>
      <c r="K217" s="277">
        <v>376</v>
      </c>
      <c r="L217" s="277">
        <v>365.3</v>
      </c>
      <c r="M217" s="277">
        <v>351.44717000000003</v>
      </c>
    </row>
    <row r="218" spans="1:13">
      <c r="A218" s="268">
        <v>208</v>
      </c>
      <c r="B218" s="277" t="s">
        <v>256</v>
      </c>
      <c r="C218" s="278">
        <v>1271.0999999999999</v>
      </c>
      <c r="D218" s="279">
        <v>1282.7</v>
      </c>
      <c r="E218" s="279">
        <v>1254.4000000000001</v>
      </c>
      <c r="F218" s="279">
        <v>1237.7</v>
      </c>
      <c r="G218" s="279">
        <v>1209.4000000000001</v>
      </c>
      <c r="H218" s="279">
        <v>1299.4000000000001</v>
      </c>
      <c r="I218" s="279">
        <v>1327.6999999999998</v>
      </c>
      <c r="J218" s="279">
        <v>1344.4</v>
      </c>
      <c r="K218" s="277">
        <v>1311</v>
      </c>
      <c r="L218" s="277">
        <v>1266</v>
      </c>
      <c r="M218" s="277">
        <v>5.6255199999999999</v>
      </c>
    </row>
    <row r="219" spans="1:13">
      <c r="A219" s="268">
        <v>209</v>
      </c>
      <c r="B219" s="277" t="s">
        <v>119</v>
      </c>
      <c r="C219" s="278">
        <v>433.25</v>
      </c>
      <c r="D219" s="279">
        <v>431.91666666666669</v>
      </c>
      <c r="E219" s="279">
        <v>428.33333333333337</v>
      </c>
      <c r="F219" s="279">
        <v>423.41666666666669</v>
      </c>
      <c r="G219" s="279">
        <v>419.83333333333337</v>
      </c>
      <c r="H219" s="279">
        <v>436.83333333333337</v>
      </c>
      <c r="I219" s="279">
        <v>440.41666666666674</v>
      </c>
      <c r="J219" s="279">
        <v>445.33333333333337</v>
      </c>
      <c r="K219" s="277">
        <v>435.5</v>
      </c>
      <c r="L219" s="277">
        <v>427</v>
      </c>
      <c r="M219" s="277">
        <v>10.68182</v>
      </c>
    </row>
    <row r="220" spans="1:13">
      <c r="A220" s="268">
        <v>210</v>
      </c>
      <c r="B220" s="277" t="s">
        <v>403</v>
      </c>
      <c r="C220" s="278">
        <v>2509.3000000000002</v>
      </c>
      <c r="D220" s="279">
        <v>2511.5500000000002</v>
      </c>
      <c r="E220" s="279">
        <v>2483.3000000000002</v>
      </c>
      <c r="F220" s="279">
        <v>2457.3000000000002</v>
      </c>
      <c r="G220" s="279">
        <v>2429.0500000000002</v>
      </c>
      <c r="H220" s="279">
        <v>2537.5500000000002</v>
      </c>
      <c r="I220" s="279">
        <v>2565.8000000000002</v>
      </c>
      <c r="J220" s="279">
        <v>2591.8000000000002</v>
      </c>
      <c r="K220" s="277">
        <v>2539.8000000000002</v>
      </c>
      <c r="L220" s="277">
        <v>2485.5500000000002</v>
      </c>
      <c r="M220" s="277">
        <v>5.3769999999999998E-2</v>
      </c>
    </row>
    <row r="221" spans="1:13">
      <c r="A221" s="268">
        <v>211</v>
      </c>
      <c r="B221" s="277" t="s">
        <v>257</v>
      </c>
      <c r="C221" s="278">
        <v>46</v>
      </c>
      <c r="D221" s="279">
        <v>46</v>
      </c>
      <c r="E221" s="279">
        <v>46</v>
      </c>
      <c r="F221" s="279">
        <v>46</v>
      </c>
      <c r="G221" s="279">
        <v>46</v>
      </c>
      <c r="H221" s="279">
        <v>46</v>
      </c>
      <c r="I221" s="279">
        <v>46</v>
      </c>
      <c r="J221" s="279">
        <v>46</v>
      </c>
      <c r="K221" s="277">
        <v>46</v>
      </c>
      <c r="L221" s="277">
        <v>46</v>
      </c>
      <c r="M221" s="277">
        <v>3.3058200000000002</v>
      </c>
    </row>
    <row r="222" spans="1:13">
      <c r="A222" s="268">
        <v>212</v>
      </c>
      <c r="B222" s="277" t="s">
        <v>120</v>
      </c>
      <c r="C222" s="278">
        <v>9.35</v>
      </c>
      <c r="D222" s="279">
        <v>9.2833333333333332</v>
      </c>
      <c r="E222" s="279">
        <v>9.0666666666666664</v>
      </c>
      <c r="F222" s="279">
        <v>8.7833333333333332</v>
      </c>
      <c r="G222" s="279">
        <v>8.5666666666666664</v>
      </c>
      <c r="H222" s="279">
        <v>9.5666666666666664</v>
      </c>
      <c r="I222" s="279">
        <v>9.7833333333333314</v>
      </c>
      <c r="J222" s="279">
        <v>10.066666666666666</v>
      </c>
      <c r="K222" s="277">
        <v>9.5</v>
      </c>
      <c r="L222" s="277">
        <v>9</v>
      </c>
      <c r="M222" s="277">
        <v>3606.8943800000002</v>
      </c>
    </row>
    <row r="223" spans="1:13">
      <c r="A223" s="268">
        <v>213</v>
      </c>
      <c r="B223" s="277" t="s">
        <v>404</v>
      </c>
      <c r="C223" s="278">
        <v>20.3</v>
      </c>
      <c r="D223" s="279">
        <v>20.433333333333334</v>
      </c>
      <c r="E223" s="279">
        <v>20.066666666666666</v>
      </c>
      <c r="F223" s="279">
        <v>19.833333333333332</v>
      </c>
      <c r="G223" s="279">
        <v>19.466666666666665</v>
      </c>
      <c r="H223" s="279">
        <v>20.666666666666668</v>
      </c>
      <c r="I223" s="279">
        <v>21.033333333333335</v>
      </c>
      <c r="J223" s="279">
        <v>21.266666666666669</v>
      </c>
      <c r="K223" s="277">
        <v>20.8</v>
      </c>
      <c r="L223" s="277">
        <v>20.2</v>
      </c>
      <c r="M223" s="277">
        <v>92.587950000000006</v>
      </c>
    </row>
    <row r="224" spans="1:13">
      <c r="A224" s="268">
        <v>214</v>
      </c>
      <c r="B224" s="277" t="s">
        <v>121</v>
      </c>
      <c r="C224" s="278">
        <v>28.05</v>
      </c>
      <c r="D224" s="279">
        <v>28.149999999999995</v>
      </c>
      <c r="E224" s="279">
        <v>27.79999999999999</v>
      </c>
      <c r="F224" s="279">
        <v>27.549999999999994</v>
      </c>
      <c r="G224" s="279">
        <v>27.199999999999989</v>
      </c>
      <c r="H224" s="279">
        <v>28.399999999999991</v>
      </c>
      <c r="I224" s="279">
        <v>28.749999999999993</v>
      </c>
      <c r="J224" s="279">
        <v>28.999999999999993</v>
      </c>
      <c r="K224" s="277">
        <v>28.5</v>
      </c>
      <c r="L224" s="277">
        <v>27.9</v>
      </c>
      <c r="M224" s="277">
        <v>239.85158000000001</v>
      </c>
    </row>
    <row r="225" spans="1:13">
      <c r="A225" s="268">
        <v>215</v>
      </c>
      <c r="B225" s="277" t="s">
        <v>416</v>
      </c>
      <c r="C225" s="278">
        <v>186.25</v>
      </c>
      <c r="D225" s="279">
        <v>187.18333333333331</v>
      </c>
      <c r="E225" s="279">
        <v>183.36666666666662</v>
      </c>
      <c r="F225" s="279">
        <v>180.48333333333332</v>
      </c>
      <c r="G225" s="279">
        <v>176.66666666666663</v>
      </c>
      <c r="H225" s="279">
        <v>190.06666666666661</v>
      </c>
      <c r="I225" s="279">
        <v>193.88333333333327</v>
      </c>
      <c r="J225" s="279">
        <v>196.76666666666659</v>
      </c>
      <c r="K225" s="277">
        <v>191</v>
      </c>
      <c r="L225" s="277">
        <v>184.3</v>
      </c>
      <c r="M225" s="277">
        <v>3.5776699999999999</v>
      </c>
    </row>
    <row r="226" spans="1:13">
      <c r="A226" s="268">
        <v>216</v>
      </c>
      <c r="B226" s="277" t="s">
        <v>405</v>
      </c>
      <c r="C226" s="278">
        <v>410.45</v>
      </c>
      <c r="D226" s="279">
        <v>410.61666666666662</v>
      </c>
      <c r="E226" s="279">
        <v>404.38333333333321</v>
      </c>
      <c r="F226" s="279">
        <v>398.31666666666661</v>
      </c>
      <c r="G226" s="279">
        <v>392.0833333333332</v>
      </c>
      <c r="H226" s="279">
        <v>416.68333333333322</v>
      </c>
      <c r="I226" s="279">
        <v>422.91666666666669</v>
      </c>
      <c r="J226" s="279">
        <v>428.98333333333323</v>
      </c>
      <c r="K226" s="277">
        <v>416.85</v>
      </c>
      <c r="L226" s="277">
        <v>404.55</v>
      </c>
      <c r="M226" s="277">
        <v>0.29691000000000001</v>
      </c>
    </row>
    <row r="227" spans="1:13">
      <c r="A227" s="268">
        <v>217</v>
      </c>
      <c r="B227" s="277" t="s">
        <v>406</v>
      </c>
      <c r="C227" s="278">
        <v>7.55</v>
      </c>
      <c r="D227" s="279">
        <v>7.6166666666666671</v>
      </c>
      <c r="E227" s="279">
        <v>7.4333333333333345</v>
      </c>
      <c r="F227" s="279">
        <v>7.3166666666666673</v>
      </c>
      <c r="G227" s="279">
        <v>7.1333333333333346</v>
      </c>
      <c r="H227" s="279">
        <v>7.7333333333333343</v>
      </c>
      <c r="I227" s="279">
        <v>7.9166666666666679</v>
      </c>
      <c r="J227" s="279">
        <v>8.033333333333335</v>
      </c>
      <c r="K227" s="277">
        <v>7.8</v>
      </c>
      <c r="L227" s="277">
        <v>7.5</v>
      </c>
      <c r="M227" s="277">
        <v>27.55716</v>
      </c>
    </row>
    <row r="228" spans="1:13">
      <c r="A228" s="268">
        <v>218</v>
      </c>
      <c r="B228" s="277" t="s">
        <v>122</v>
      </c>
      <c r="C228" s="278">
        <v>410.4</v>
      </c>
      <c r="D228" s="279">
        <v>411.14999999999992</v>
      </c>
      <c r="E228" s="279">
        <v>405.39999999999986</v>
      </c>
      <c r="F228" s="279">
        <v>400.39999999999992</v>
      </c>
      <c r="G228" s="279">
        <v>394.64999999999986</v>
      </c>
      <c r="H228" s="279">
        <v>416.14999999999986</v>
      </c>
      <c r="I228" s="279">
        <v>421.9</v>
      </c>
      <c r="J228" s="279">
        <v>426.89999999999986</v>
      </c>
      <c r="K228" s="277">
        <v>416.9</v>
      </c>
      <c r="L228" s="277">
        <v>406.15</v>
      </c>
      <c r="M228" s="277">
        <v>55.628770000000003</v>
      </c>
    </row>
    <row r="229" spans="1:13">
      <c r="A229" s="268">
        <v>219</v>
      </c>
      <c r="B229" s="277" t="s">
        <v>407</v>
      </c>
      <c r="C229" s="278">
        <v>78.150000000000006</v>
      </c>
      <c r="D229" s="279">
        <v>78.333333333333329</v>
      </c>
      <c r="E229" s="279">
        <v>76.816666666666663</v>
      </c>
      <c r="F229" s="279">
        <v>75.483333333333334</v>
      </c>
      <c r="G229" s="279">
        <v>73.966666666666669</v>
      </c>
      <c r="H229" s="279">
        <v>79.666666666666657</v>
      </c>
      <c r="I229" s="279">
        <v>81.183333333333337</v>
      </c>
      <c r="J229" s="279">
        <v>82.516666666666652</v>
      </c>
      <c r="K229" s="277">
        <v>79.849999999999994</v>
      </c>
      <c r="L229" s="277">
        <v>77</v>
      </c>
      <c r="M229" s="277">
        <v>10.02361</v>
      </c>
    </row>
    <row r="230" spans="1:13">
      <c r="A230" s="268">
        <v>220</v>
      </c>
      <c r="B230" s="277" t="s">
        <v>260</v>
      </c>
      <c r="C230" s="278">
        <v>81.8</v>
      </c>
      <c r="D230" s="279">
        <v>82.61666666666666</v>
      </c>
      <c r="E230" s="279">
        <v>80.683333333333323</v>
      </c>
      <c r="F230" s="279">
        <v>79.566666666666663</v>
      </c>
      <c r="G230" s="279">
        <v>77.633333333333326</v>
      </c>
      <c r="H230" s="279">
        <v>83.73333333333332</v>
      </c>
      <c r="I230" s="279">
        <v>85.666666666666657</v>
      </c>
      <c r="J230" s="279">
        <v>86.783333333333317</v>
      </c>
      <c r="K230" s="277">
        <v>84.55</v>
      </c>
      <c r="L230" s="277">
        <v>81.5</v>
      </c>
      <c r="M230" s="277">
        <v>14.03368</v>
      </c>
    </row>
    <row r="231" spans="1:13">
      <c r="A231" s="268">
        <v>221</v>
      </c>
      <c r="B231" s="277" t="s">
        <v>412</v>
      </c>
      <c r="C231" s="278">
        <v>123.9</v>
      </c>
      <c r="D231" s="279">
        <v>124.5</v>
      </c>
      <c r="E231" s="279">
        <v>122.7</v>
      </c>
      <c r="F231" s="279">
        <v>121.5</v>
      </c>
      <c r="G231" s="279">
        <v>119.7</v>
      </c>
      <c r="H231" s="279">
        <v>125.7</v>
      </c>
      <c r="I231" s="279">
        <v>127.50000000000001</v>
      </c>
      <c r="J231" s="279">
        <v>128.69999999999999</v>
      </c>
      <c r="K231" s="277">
        <v>126.3</v>
      </c>
      <c r="L231" s="277">
        <v>123.3</v>
      </c>
      <c r="M231" s="277">
        <v>19.378250000000001</v>
      </c>
    </row>
    <row r="232" spans="1:13">
      <c r="A232" s="268">
        <v>222</v>
      </c>
      <c r="B232" s="277" t="s">
        <v>1616</v>
      </c>
      <c r="C232" s="278">
        <v>2260.85</v>
      </c>
      <c r="D232" s="279">
        <v>2249.0166666666664</v>
      </c>
      <c r="E232" s="279">
        <v>2231.833333333333</v>
      </c>
      <c r="F232" s="279">
        <v>2202.8166666666666</v>
      </c>
      <c r="G232" s="279">
        <v>2185.6333333333332</v>
      </c>
      <c r="H232" s="279">
        <v>2278.0333333333328</v>
      </c>
      <c r="I232" s="279">
        <v>2295.2166666666662</v>
      </c>
      <c r="J232" s="279">
        <v>2324.2333333333327</v>
      </c>
      <c r="K232" s="277">
        <v>2266.1999999999998</v>
      </c>
      <c r="L232" s="277">
        <v>2220</v>
      </c>
      <c r="M232" s="277">
        <v>0.82413999999999998</v>
      </c>
    </row>
    <row r="233" spans="1:13">
      <c r="A233" s="268">
        <v>223</v>
      </c>
      <c r="B233" s="277" t="s">
        <v>259</v>
      </c>
      <c r="C233" s="278">
        <v>65.099999999999994</v>
      </c>
      <c r="D233" s="279">
        <v>65.616666666666674</v>
      </c>
      <c r="E233" s="279">
        <v>63.783333333333346</v>
      </c>
      <c r="F233" s="279">
        <v>62.466666666666669</v>
      </c>
      <c r="G233" s="279">
        <v>60.63333333333334</v>
      </c>
      <c r="H233" s="279">
        <v>66.933333333333351</v>
      </c>
      <c r="I233" s="279">
        <v>68.766666666666666</v>
      </c>
      <c r="J233" s="279">
        <v>70.083333333333357</v>
      </c>
      <c r="K233" s="277">
        <v>67.45</v>
      </c>
      <c r="L233" s="277">
        <v>64.3</v>
      </c>
      <c r="M233" s="277">
        <v>38.298369999999998</v>
      </c>
    </row>
    <row r="234" spans="1:13">
      <c r="A234" s="268">
        <v>224</v>
      </c>
      <c r="B234" s="277" t="s">
        <v>123</v>
      </c>
      <c r="C234" s="278">
        <v>1020.05</v>
      </c>
      <c r="D234" s="279">
        <v>1036.0833333333333</v>
      </c>
      <c r="E234" s="279">
        <v>996.81666666666661</v>
      </c>
      <c r="F234" s="279">
        <v>973.58333333333337</v>
      </c>
      <c r="G234" s="279">
        <v>934.31666666666672</v>
      </c>
      <c r="H234" s="279">
        <v>1059.3166666666666</v>
      </c>
      <c r="I234" s="279">
        <v>1098.5833333333335</v>
      </c>
      <c r="J234" s="279">
        <v>1121.8166666666664</v>
      </c>
      <c r="K234" s="277">
        <v>1075.3499999999999</v>
      </c>
      <c r="L234" s="277">
        <v>1012.85</v>
      </c>
      <c r="M234" s="277">
        <v>16.809899999999999</v>
      </c>
    </row>
    <row r="235" spans="1:13">
      <c r="A235" s="268">
        <v>225</v>
      </c>
      <c r="B235" s="277" t="s">
        <v>418</v>
      </c>
      <c r="C235" s="278">
        <v>278.89999999999998</v>
      </c>
      <c r="D235" s="279">
        <v>277.91666666666669</v>
      </c>
      <c r="E235" s="279">
        <v>266.83333333333337</v>
      </c>
      <c r="F235" s="279">
        <v>254.76666666666671</v>
      </c>
      <c r="G235" s="279">
        <v>243.68333333333339</v>
      </c>
      <c r="H235" s="279">
        <v>289.98333333333335</v>
      </c>
      <c r="I235" s="279">
        <v>301.06666666666672</v>
      </c>
      <c r="J235" s="279">
        <v>313.13333333333333</v>
      </c>
      <c r="K235" s="277">
        <v>289</v>
      </c>
      <c r="L235" s="277">
        <v>265.85000000000002</v>
      </c>
      <c r="M235" s="277">
        <v>0.81596999999999997</v>
      </c>
    </row>
    <row r="236" spans="1:13">
      <c r="A236" s="268">
        <v>226</v>
      </c>
      <c r="B236" s="277" t="s">
        <v>124</v>
      </c>
      <c r="C236" s="278">
        <v>556.54999999999995</v>
      </c>
      <c r="D236" s="279">
        <v>558.93333333333328</v>
      </c>
      <c r="E236" s="279">
        <v>547.91666666666652</v>
      </c>
      <c r="F236" s="279">
        <v>539.28333333333319</v>
      </c>
      <c r="G236" s="279">
        <v>528.26666666666642</v>
      </c>
      <c r="H236" s="279">
        <v>567.56666666666661</v>
      </c>
      <c r="I236" s="279">
        <v>578.58333333333326</v>
      </c>
      <c r="J236" s="279">
        <v>587.2166666666667</v>
      </c>
      <c r="K236" s="277">
        <v>569.95000000000005</v>
      </c>
      <c r="L236" s="277">
        <v>550.29999999999995</v>
      </c>
      <c r="M236" s="277">
        <v>265.74250000000001</v>
      </c>
    </row>
    <row r="237" spans="1:13">
      <c r="A237" s="268">
        <v>227</v>
      </c>
      <c r="B237" s="277" t="s">
        <v>419</v>
      </c>
      <c r="C237" s="278">
        <v>65.400000000000006</v>
      </c>
      <c r="D237" s="279">
        <v>66.13333333333334</v>
      </c>
      <c r="E237" s="279">
        <v>64.26666666666668</v>
      </c>
      <c r="F237" s="279">
        <v>63.13333333333334</v>
      </c>
      <c r="G237" s="279">
        <v>61.26666666666668</v>
      </c>
      <c r="H237" s="279">
        <v>67.26666666666668</v>
      </c>
      <c r="I237" s="279">
        <v>69.133333333333326</v>
      </c>
      <c r="J237" s="279">
        <v>70.26666666666668</v>
      </c>
      <c r="K237" s="277">
        <v>68</v>
      </c>
      <c r="L237" s="277">
        <v>65</v>
      </c>
      <c r="M237" s="277">
        <v>6.1473300000000002</v>
      </c>
    </row>
    <row r="238" spans="1:13">
      <c r="A238" s="268">
        <v>228</v>
      </c>
      <c r="B238" s="277" t="s">
        <v>125</v>
      </c>
      <c r="C238" s="278">
        <v>214.55</v>
      </c>
      <c r="D238" s="279">
        <v>215.65</v>
      </c>
      <c r="E238" s="279">
        <v>211.5</v>
      </c>
      <c r="F238" s="279">
        <v>208.45</v>
      </c>
      <c r="G238" s="279">
        <v>204.29999999999998</v>
      </c>
      <c r="H238" s="279">
        <v>218.70000000000002</v>
      </c>
      <c r="I238" s="279">
        <v>222.85000000000005</v>
      </c>
      <c r="J238" s="279">
        <v>225.90000000000003</v>
      </c>
      <c r="K238" s="277">
        <v>219.8</v>
      </c>
      <c r="L238" s="277">
        <v>212.6</v>
      </c>
      <c r="M238" s="277">
        <v>71.662090000000006</v>
      </c>
    </row>
    <row r="239" spans="1:13">
      <c r="A239" s="268">
        <v>229</v>
      </c>
      <c r="B239" s="277" t="s">
        <v>126</v>
      </c>
      <c r="C239" s="278">
        <v>781.7</v>
      </c>
      <c r="D239" s="279">
        <v>782.23333333333323</v>
      </c>
      <c r="E239" s="279">
        <v>774.46666666666647</v>
      </c>
      <c r="F239" s="279">
        <v>767.23333333333323</v>
      </c>
      <c r="G239" s="279">
        <v>759.46666666666647</v>
      </c>
      <c r="H239" s="279">
        <v>789.46666666666647</v>
      </c>
      <c r="I239" s="279">
        <v>797.23333333333312</v>
      </c>
      <c r="J239" s="279">
        <v>804.46666666666647</v>
      </c>
      <c r="K239" s="277">
        <v>790</v>
      </c>
      <c r="L239" s="277">
        <v>775</v>
      </c>
      <c r="M239" s="277">
        <v>68.541960000000003</v>
      </c>
    </row>
    <row r="240" spans="1:13">
      <c r="A240" s="268">
        <v>230</v>
      </c>
      <c r="B240" s="277" t="s">
        <v>420</v>
      </c>
      <c r="C240" s="278">
        <v>233.75</v>
      </c>
      <c r="D240" s="279">
        <v>235.38333333333335</v>
      </c>
      <c r="E240" s="279">
        <v>230.91666666666671</v>
      </c>
      <c r="F240" s="279">
        <v>228.08333333333337</v>
      </c>
      <c r="G240" s="279">
        <v>223.61666666666673</v>
      </c>
      <c r="H240" s="279">
        <v>238.2166666666667</v>
      </c>
      <c r="I240" s="279">
        <v>242.68333333333334</v>
      </c>
      <c r="J240" s="279">
        <v>245.51666666666668</v>
      </c>
      <c r="K240" s="277">
        <v>239.85</v>
      </c>
      <c r="L240" s="277">
        <v>232.55</v>
      </c>
      <c r="M240" s="277">
        <v>1.7431000000000001</v>
      </c>
    </row>
    <row r="241" spans="1:13">
      <c r="A241" s="268">
        <v>231</v>
      </c>
      <c r="B241" s="277" t="s">
        <v>421</v>
      </c>
      <c r="C241" s="278">
        <v>107.55</v>
      </c>
      <c r="D241" s="279">
        <v>107.53333333333335</v>
      </c>
      <c r="E241" s="279">
        <v>106.11666666666669</v>
      </c>
      <c r="F241" s="279">
        <v>104.68333333333334</v>
      </c>
      <c r="G241" s="279">
        <v>103.26666666666668</v>
      </c>
      <c r="H241" s="279">
        <v>108.9666666666667</v>
      </c>
      <c r="I241" s="279">
        <v>110.38333333333335</v>
      </c>
      <c r="J241" s="279">
        <v>111.81666666666671</v>
      </c>
      <c r="K241" s="277">
        <v>108.95</v>
      </c>
      <c r="L241" s="277">
        <v>106.1</v>
      </c>
      <c r="M241" s="277">
        <v>0.51256999999999997</v>
      </c>
    </row>
    <row r="242" spans="1:13">
      <c r="A242" s="268">
        <v>232</v>
      </c>
      <c r="B242" s="277" t="s">
        <v>417</v>
      </c>
      <c r="C242" s="278">
        <v>11.05</v>
      </c>
      <c r="D242" s="279">
        <v>11.083333333333334</v>
      </c>
      <c r="E242" s="279">
        <v>10.716666666666669</v>
      </c>
      <c r="F242" s="279">
        <v>10.383333333333335</v>
      </c>
      <c r="G242" s="279">
        <v>10.016666666666669</v>
      </c>
      <c r="H242" s="279">
        <v>11.416666666666668</v>
      </c>
      <c r="I242" s="279">
        <v>11.783333333333331</v>
      </c>
      <c r="J242" s="279">
        <v>12.116666666666667</v>
      </c>
      <c r="K242" s="277">
        <v>11.45</v>
      </c>
      <c r="L242" s="277">
        <v>10.75</v>
      </c>
      <c r="M242" s="277">
        <v>81.231539999999995</v>
      </c>
    </row>
    <row r="243" spans="1:13">
      <c r="A243" s="268">
        <v>233</v>
      </c>
      <c r="B243" s="277" t="s">
        <v>127</v>
      </c>
      <c r="C243" s="278">
        <v>86.5</v>
      </c>
      <c r="D243" s="279">
        <v>86.983333333333334</v>
      </c>
      <c r="E243" s="279">
        <v>85.516666666666666</v>
      </c>
      <c r="F243" s="279">
        <v>84.533333333333331</v>
      </c>
      <c r="G243" s="279">
        <v>83.066666666666663</v>
      </c>
      <c r="H243" s="279">
        <v>87.966666666666669</v>
      </c>
      <c r="I243" s="279">
        <v>89.433333333333337</v>
      </c>
      <c r="J243" s="279">
        <v>90.416666666666671</v>
      </c>
      <c r="K243" s="277">
        <v>88.45</v>
      </c>
      <c r="L243" s="277">
        <v>86</v>
      </c>
      <c r="M243" s="277">
        <v>153.05045999999999</v>
      </c>
    </row>
    <row r="244" spans="1:13">
      <c r="A244" s="268">
        <v>234</v>
      </c>
      <c r="B244" s="277" t="s">
        <v>262</v>
      </c>
      <c r="C244" s="278">
        <v>1647</v>
      </c>
      <c r="D244" s="279">
        <v>1639.6666666666667</v>
      </c>
      <c r="E244" s="279">
        <v>1629.3333333333335</v>
      </c>
      <c r="F244" s="279">
        <v>1611.6666666666667</v>
      </c>
      <c r="G244" s="279">
        <v>1601.3333333333335</v>
      </c>
      <c r="H244" s="279">
        <v>1657.3333333333335</v>
      </c>
      <c r="I244" s="279">
        <v>1667.666666666667</v>
      </c>
      <c r="J244" s="279">
        <v>1685.3333333333335</v>
      </c>
      <c r="K244" s="277">
        <v>1650</v>
      </c>
      <c r="L244" s="277">
        <v>1622</v>
      </c>
      <c r="M244" s="277">
        <v>1.77179</v>
      </c>
    </row>
    <row r="245" spans="1:13">
      <c r="A245" s="268">
        <v>235</v>
      </c>
      <c r="B245" s="277" t="s">
        <v>408</v>
      </c>
      <c r="C245" s="278">
        <v>124.85</v>
      </c>
      <c r="D245" s="279">
        <v>123.81666666666666</v>
      </c>
      <c r="E245" s="279">
        <v>119.23333333333332</v>
      </c>
      <c r="F245" s="279">
        <v>113.61666666666666</v>
      </c>
      <c r="G245" s="279">
        <v>109.03333333333332</v>
      </c>
      <c r="H245" s="279">
        <v>129.43333333333334</v>
      </c>
      <c r="I245" s="279">
        <v>134.01666666666665</v>
      </c>
      <c r="J245" s="279">
        <v>139.63333333333333</v>
      </c>
      <c r="K245" s="277">
        <v>128.4</v>
      </c>
      <c r="L245" s="277">
        <v>118.2</v>
      </c>
      <c r="M245" s="277">
        <v>129.38631000000001</v>
      </c>
    </row>
    <row r="246" spans="1:13">
      <c r="A246" s="268">
        <v>236</v>
      </c>
      <c r="B246" s="277" t="s">
        <v>409</v>
      </c>
      <c r="C246" s="278">
        <v>95.7</v>
      </c>
      <c r="D246" s="279">
        <v>96.083333333333329</v>
      </c>
      <c r="E246" s="279">
        <v>94.266666666666652</v>
      </c>
      <c r="F246" s="279">
        <v>92.833333333333329</v>
      </c>
      <c r="G246" s="279">
        <v>91.016666666666652</v>
      </c>
      <c r="H246" s="279">
        <v>97.516666666666652</v>
      </c>
      <c r="I246" s="279">
        <v>99.333333333333343</v>
      </c>
      <c r="J246" s="279">
        <v>100.76666666666665</v>
      </c>
      <c r="K246" s="277">
        <v>97.9</v>
      </c>
      <c r="L246" s="277">
        <v>94.65</v>
      </c>
      <c r="M246" s="277">
        <v>7.9078900000000001</v>
      </c>
    </row>
    <row r="247" spans="1:13">
      <c r="A247" s="268">
        <v>237</v>
      </c>
      <c r="B247" s="277" t="s">
        <v>402</v>
      </c>
      <c r="C247" s="278">
        <v>502.15</v>
      </c>
      <c r="D247" s="279">
        <v>504.91666666666669</v>
      </c>
      <c r="E247" s="279">
        <v>492.33333333333337</v>
      </c>
      <c r="F247" s="279">
        <v>482.51666666666671</v>
      </c>
      <c r="G247" s="279">
        <v>469.93333333333339</v>
      </c>
      <c r="H247" s="279">
        <v>514.73333333333335</v>
      </c>
      <c r="I247" s="279">
        <v>527.31666666666672</v>
      </c>
      <c r="J247" s="279">
        <v>537.13333333333333</v>
      </c>
      <c r="K247" s="277">
        <v>517.5</v>
      </c>
      <c r="L247" s="277">
        <v>495.1</v>
      </c>
      <c r="M247" s="277">
        <v>5.2754599999999998</v>
      </c>
    </row>
    <row r="248" spans="1:13">
      <c r="A248" s="268">
        <v>238</v>
      </c>
      <c r="B248" s="277" t="s">
        <v>128</v>
      </c>
      <c r="C248" s="278">
        <v>195.45</v>
      </c>
      <c r="D248" s="279">
        <v>195.53333333333333</v>
      </c>
      <c r="E248" s="279">
        <v>194.06666666666666</v>
      </c>
      <c r="F248" s="279">
        <v>192.68333333333334</v>
      </c>
      <c r="G248" s="279">
        <v>191.21666666666667</v>
      </c>
      <c r="H248" s="279">
        <v>196.91666666666666</v>
      </c>
      <c r="I248" s="279">
        <v>198.3833333333333</v>
      </c>
      <c r="J248" s="279">
        <v>199.76666666666665</v>
      </c>
      <c r="K248" s="277">
        <v>197</v>
      </c>
      <c r="L248" s="277">
        <v>194.15</v>
      </c>
      <c r="M248" s="277">
        <v>187.69881000000001</v>
      </c>
    </row>
    <row r="249" spans="1:13">
      <c r="A249" s="268">
        <v>239</v>
      </c>
      <c r="B249" s="277" t="s">
        <v>413</v>
      </c>
      <c r="C249" s="278">
        <v>216.2</v>
      </c>
      <c r="D249" s="279">
        <v>217.58333333333334</v>
      </c>
      <c r="E249" s="279">
        <v>213.16666666666669</v>
      </c>
      <c r="F249" s="279">
        <v>210.13333333333335</v>
      </c>
      <c r="G249" s="279">
        <v>205.7166666666667</v>
      </c>
      <c r="H249" s="279">
        <v>220.61666666666667</v>
      </c>
      <c r="I249" s="279">
        <v>225.03333333333336</v>
      </c>
      <c r="J249" s="279">
        <v>228.06666666666666</v>
      </c>
      <c r="K249" s="277">
        <v>222</v>
      </c>
      <c r="L249" s="277">
        <v>214.55</v>
      </c>
      <c r="M249" s="277">
        <v>0.37075000000000002</v>
      </c>
    </row>
    <row r="250" spans="1:13">
      <c r="A250" s="268">
        <v>240</v>
      </c>
      <c r="B250" s="277" t="s">
        <v>410</v>
      </c>
      <c r="C250" s="278">
        <v>51.1</v>
      </c>
      <c r="D250" s="279">
        <v>51.433333333333337</v>
      </c>
      <c r="E250" s="279">
        <v>50.366666666666674</v>
      </c>
      <c r="F250" s="279">
        <v>49.63333333333334</v>
      </c>
      <c r="G250" s="279">
        <v>48.566666666666677</v>
      </c>
      <c r="H250" s="279">
        <v>52.166666666666671</v>
      </c>
      <c r="I250" s="279">
        <v>53.233333333333334</v>
      </c>
      <c r="J250" s="279">
        <v>53.966666666666669</v>
      </c>
      <c r="K250" s="277">
        <v>52.5</v>
      </c>
      <c r="L250" s="277">
        <v>50.7</v>
      </c>
      <c r="M250" s="277">
        <v>2.65917</v>
      </c>
    </row>
    <row r="251" spans="1:13">
      <c r="A251" s="268">
        <v>241</v>
      </c>
      <c r="B251" s="277" t="s">
        <v>411</v>
      </c>
      <c r="C251" s="278">
        <v>128.6</v>
      </c>
      <c r="D251" s="279">
        <v>129.55000000000001</v>
      </c>
      <c r="E251" s="279">
        <v>126.85000000000002</v>
      </c>
      <c r="F251" s="279">
        <v>125.10000000000001</v>
      </c>
      <c r="G251" s="279">
        <v>122.40000000000002</v>
      </c>
      <c r="H251" s="279">
        <v>131.30000000000001</v>
      </c>
      <c r="I251" s="279">
        <v>134</v>
      </c>
      <c r="J251" s="279">
        <v>135.75000000000003</v>
      </c>
      <c r="K251" s="277">
        <v>132.25</v>
      </c>
      <c r="L251" s="277">
        <v>127.8</v>
      </c>
      <c r="M251" s="277">
        <v>16.726949999999999</v>
      </c>
    </row>
    <row r="252" spans="1:13">
      <c r="A252" s="268">
        <v>242</v>
      </c>
      <c r="B252" s="277" t="s">
        <v>431</v>
      </c>
      <c r="C252" s="278">
        <v>19.8</v>
      </c>
      <c r="D252" s="279">
        <v>19.683333333333334</v>
      </c>
      <c r="E252" s="279">
        <v>19.266666666666666</v>
      </c>
      <c r="F252" s="279">
        <v>18.733333333333331</v>
      </c>
      <c r="G252" s="279">
        <v>18.316666666666663</v>
      </c>
      <c r="H252" s="279">
        <v>20.216666666666669</v>
      </c>
      <c r="I252" s="279">
        <v>20.633333333333333</v>
      </c>
      <c r="J252" s="279">
        <v>21.166666666666671</v>
      </c>
      <c r="K252" s="277">
        <v>20.100000000000001</v>
      </c>
      <c r="L252" s="277">
        <v>19.149999999999999</v>
      </c>
      <c r="M252" s="277">
        <v>171.08968999999999</v>
      </c>
    </row>
    <row r="253" spans="1:13">
      <c r="A253" s="268">
        <v>243</v>
      </c>
      <c r="B253" s="277" t="s">
        <v>428</v>
      </c>
      <c r="C253" s="278">
        <v>41.55</v>
      </c>
      <c r="D253" s="279">
        <v>41.166666666666664</v>
      </c>
      <c r="E253" s="279">
        <v>40.383333333333326</v>
      </c>
      <c r="F253" s="279">
        <v>39.216666666666661</v>
      </c>
      <c r="G253" s="279">
        <v>38.433333333333323</v>
      </c>
      <c r="H253" s="279">
        <v>42.333333333333329</v>
      </c>
      <c r="I253" s="279">
        <v>43.116666666666674</v>
      </c>
      <c r="J253" s="279">
        <v>44.283333333333331</v>
      </c>
      <c r="K253" s="277">
        <v>41.95</v>
      </c>
      <c r="L253" s="277">
        <v>40</v>
      </c>
      <c r="M253" s="277">
        <v>14.47119</v>
      </c>
    </row>
    <row r="254" spans="1:13">
      <c r="A254" s="268">
        <v>244</v>
      </c>
      <c r="B254" s="277" t="s">
        <v>429</v>
      </c>
      <c r="C254" s="278">
        <v>95.2</v>
      </c>
      <c r="D254" s="279">
        <v>95.366666666666674</v>
      </c>
      <c r="E254" s="279">
        <v>94.133333333333354</v>
      </c>
      <c r="F254" s="279">
        <v>93.066666666666677</v>
      </c>
      <c r="G254" s="279">
        <v>91.833333333333357</v>
      </c>
      <c r="H254" s="279">
        <v>96.433333333333351</v>
      </c>
      <c r="I254" s="279">
        <v>97.666666666666671</v>
      </c>
      <c r="J254" s="279">
        <v>98.733333333333348</v>
      </c>
      <c r="K254" s="277">
        <v>96.6</v>
      </c>
      <c r="L254" s="277">
        <v>94.3</v>
      </c>
      <c r="M254" s="277">
        <v>17.800789999999999</v>
      </c>
    </row>
    <row r="255" spans="1:13">
      <c r="A255" s="268">
        <v>245</v>
      </c>
      <c r="B255" s="277" t="s">
        <v>432</v>
      </c>
      <c r="C255" s="278">
        <v>32.5</v>
      </c>
      <c r="D255" s="279">
        <v>32.416666666666664</v>
      </c>
      <c r="E255" s="279">
        <v>31.833333333333329</v>
      </c>
      <c r="F255" s="279">
        <v>31.166666666666664</v>
      </c>
      <c r="G255" s="279">
        <v>30.583333333333329</v>
      </c>
      <c r="H255" s="279">
        <v>33.083333333333329</v>
      </c>
      <c r="I255" s="279">
        <v>33.666666666666657</v>
      </c>
      <c r="J255" s="279">
        <v>34.333333333333329</v>
      </c>
      <c r="K255" s="277">
        <v>33</v>
      </c>
      <c r="L255" s="277">
        <v>31.75</v>
      </c>
      <c r="M255" s="277">
        <v>23.308810000000001</v>
      </c>
    </row>
    <row r="256" spans="1:13">
      <c r="A256" s="268">
        <v>246</v>
      </c>
      <c r="B256" s="277" t="s">
        <v>422</v>
      </c>
      <c r="C256" s="278">
        <v>713.7</v>
      </c>
      <c r="D256" s="279">
        <v>714.75</v>
      </c>
      <c r="E256" s="279">
        <v>711</v>
      </c>
      <c r="F256" s="279">
        <v>708.3</v>
      </c>
      <c r="G256" s="279">
        <v>704.55</v>
      </c>
      <c r="H256" s="279">
        <v>717.45</v>
      </c>
      <c r="I256" s="279">
        <v>721.2</v>
      </c>
      <c r="J256" s="279">
        <v>723.90000000000009</v>
      </c>
      <c r="K256" s="277">
        <v>718.5</v>
      </c>
      <c r="L256" s="277">
        <v>712.05</v>
      </c>
      <c r="M256" s="277">
        <v>2.7705700000000002</v>
      </c>
    </row>
    <row r="257" spans="1:13">
      <c r="A257" s="268">
        <v>247</v>
      </c>
      <c r="B257" s="277" t="s">
        <v>436</v>
      </c>
      <c r="C257" s="278">
        <v>2251.65</v>
      </c>
      <c r="D257" s="279">
        <v>2245.2833333333333</v>
      </c>
      <c r="E257" s="279">
        <v>2231.5666666666666</v>
      </c>
      <c r="F257" s="279">
        <v>2211.4833333333331</v>
      </c>
      <c r="G257" s="279">
        <v>2197.7666666666664</v>
      </c>
      <c r="H257" s="279">
        <v>2265.3666666666668</v>
      </c>
      <c r="I257" s="279">
        <v>2279.083333333333</v>
      </c>
      <c r="J257" s="279">
        <v>2299.166666666667</v>
      </c>
      <c r="K257" s="277">
        <v>2259</v>
      </c>
      <c r="L257" s="277">
        <v>2225.1999999999998</v>
      </c>
      <c r="M257" s="277">
        <v>3.4259999999999999E-2</v>
      </c>
    </row>
    <row r="258" spans="1:13">
      <c r="A258" s="268">
        <v>248</v>
      </c>
      <c r="B258" s="277" t="s">
        <v>433</v>
      </c>
      <c r="C258" s="278">
        <v>63.45</v>
      </c>
      <c r="D258" s="279">
        <v>63.966666666666661</v>
      </c>
      <c r="E258" s="279">
        <v>62.183333333333323</v>
      </c>
      <c r="F258" s="279">
        <v>60.916666666666664</v>
      </c>
      <c r="G258" s="279">
        <v>59.133333333333326</v>
      </c>
      <c r="H258" s="279">
        <v>65.23333333333332</v>
      </c>
      <c r="I258" s="279">
        <v>67.016666666666666</v>
      </c>
      <c r="J258" s="279">
        <v>68.283333333333317</v>
      </c>
      <c r="K258" s="277">
        <v>65.75</v>
      </c>
      <c r="L258" s="277">
        <v>62.7</v>
      </c>
      <c r="M258" s="277">
        <v>30.540700000000001</v>
      </c>
    </row>
    <row r="259" spans="1:13">
      <c r="A259" s="268">
        <v>249</v>
      </c>
      <c r="B259" s="277" t="s">
        <v>129</v>
      </c>
      <c r="C259" s="278">
        <v>164.05</v>
      </c>
      <c r="D259" s="279">
        <v>162.68333333333331</v>
      </c>
      <c r="E259" s="279">
        <v>159.26666666666662</v>
      </c>
      <c r="F259" s="279">
        <v>154.48333333333332</v>
      </c>
      <c r="G259" s="279">
        <v>151.06666666666663</v>
      </c>
      <c r="H259" s="279">
        <v>167.46666666666661</v>
      </c>
      <c r="I259" s="279">
        <v>170.8833333333333</v>
      </c>
      <c r="J259" s="279">
        <v>175.6666666666666</v>
      </c>
      <c r="K259" s="277">
        <v>166.1</v>
      </c>
      <c r="L259" s="277">
        <v>157.9</v>
      </c>
      <c r="M259" s="277">
        <v>213.01023000000001</v>
      </c>
    </row>
    <row r="260" spans="1:13">
      <c r="A260" s="268">
        <v>250</v>
      </c>
      <c r="B260" s="277" t="s">
        <v>430</v>
      </c>
      <c r="C260" s="278">
        <v>10.9</v>
      </c>
      <c r="D260" s="279">
        <v>10.9</v>
      </c>
      <c r="E260" s="279">
        <v>10.9</v>
      </c>
      <c r="F260" s="279">
        <v>10.9</v>
      </c>
      <c r="G260" s="279">
        <v>10.9</v>
      </c>
      <c r="H260" s="279">
        <v>10.9</v>
      </c>
      <c r="I260" s="279">
        <v>10.9</v>
      </c>
      <c r="J260" s="279">
        <v>10.9</v>
      </c>
      <c r="K260" s="277">
        <v>10.9</v>
      </c>
      <c r="L260" s="277">
        <v>10.9</v>
      </c>
      <c r="M260" s="277">
        <v>5.4374500000000001</v>
      </c>
    </row>
    <row r="261" spans="1:13">
      <c r="A261" s="268">
        <v>251</v>
      </c>
      <c r="B261" s="277" t="s">
        <v>423</v>
      </c>
      <c r="C261" s="278">
        <v>1423.6</v>
      </c>
      <c r="D261" s="279">
        <v>1426.6833333333334</v>
      </c>
      <c r="E261" s="279">
        <v>1406.3666666666668</v>
      </c>
      <c r="F261" s="279">
        <v>1389.1333333333334</v>
      </c>
      <c r="G261" s="279">
        <v>1368.8166666666668</v>
      </c>
      <c r="H261" s="279">
        <v>1443.9166666666667</v>
      </c>
      <c r="I261" s="279">
        <v>1464.2333333333333</v>
      </c>
      <c r="J261" s="279">
        <v>1481.4666666666667</v>
      </c>
      <c r="K261" s="277">
        <v>1447</v>
      </c>
      <c r="L261" s="277">
        <v>1409.45</v>
      </c>
      <c r="M261" s="277">
        <v>0.35504000000000002</v>
      </c>
    </row>
    <row r="262" spans="1:13">
      <c r="A262" s="268">
        <v>252</v>
      </c>
      <c r="B262" s="277" t="s">
        <v>424</v>
      </c>
      <c r="C262" s="278">
        <v>279.05</v>
      </c>
      <c r="D262" s="279">
        <v>279.68333333333334</v>
      </c>
      <c r="E262" s="279">
        <v>275.36666666666667</v>
      </c>
      <c r="F262" s="279">
        <v>271.68333333333334</v>
      </c>
      <c r="G262" s="279">
        <v>267.36666666666667</v>
      </c>
      <c r="H262" s="279">
        <v>283.36666666666667</v>
      </c>
      <c r="I262" s="279">
        <v>287.68333333333339</v>
      </c>
      <c r="J262" s="279">
        <v>291.36666666666667</v>
      </c>
      <c r="K262" s="277">
        <v>284</v>
      </c>
      <c r="L262" s="277">
        <v>276</v>
      </c>
      <c r="M262" s="277">
        <v>1.85338</v>
      </c>
    </row>
    <row r="263" spans="1:13">
      <c r="A263" s="268">
        <v>253</v>
      </c>
      <c r="B263" s="277" t="s">
        <v>425</v>
      </c>
      <c r="C263" s="278">
        <v>102.95</v>
      </c>
      <c r="D263" s="279">
        <v>103.13333333333333</v>
      </c>
      <c r="E263" s="279">
        <v>101.81666666666665</v>
      </c>
      <c r="F263" s="279">
        <v>100.68333333333332</v>
      </c>
      <c r="G263" s="279">
        <v>99.366666666666646</v>
      </c>
      <c r="H263" s="279">
        <v>104.26666666666665</v>
      </c>
      <c r="I263" s="279">
        <v>105.58333333333331</v>
      </c>
      <c r="J263" s="279">
        <v>106.71666666666665</v>
      </c>
      <c r="K263" s="277">
        <v>104.45</v>
      </c>
      <c r="L263" s="277">
        <v>102</v>
      </c>
      <c r="M263" s="277">
        <v>15.167490000000001</v>
      </c>
    </row>
    <row r="264" spans="1:13">
      <c r="A264" s="268">
        <v>254</v>
      </c>
      <c r="B264" s="277" t="s">
        <v>426</v>
      </c>
      <c r="C264" s="278">
        <v>67.05</v>
      </c>
      <c r="D264" s="279">
        <v>67.350000000000009</v>
      </c>
      <c r="E264" s="279">
        <v>66.40000000000002</v>
      </c>
      <c r="F264" s="279">
        <v>65.750000000000014</v>
      </c>
      <c r="G264" s="279">
        <v>64.800000000000026</v>
      </c>
      <c r="H264" s="279">
        <v>68.000000000000014</v>
      </c>
      <c r="I264" s="279">
        <v>68.95</v>
      </c>
      <c r="J264" s="279">
        <v>69.600000000000009</v>
      </c>
      <c r="K264" s="277">
        <v>68.3</v>
      </c>
      <c r="L264" s="277">
        <v>66.7</v>
      </c>
      <c r="M264" s="277">
        <v>5.4068199999999997</v>
      </c>
    </row>
    <row r="265" spans="1:13">
      <c r="A265" s="268">
        <v>255</v>
      </c>
      <c r="B265" s="277" t="s">
        <v>427</v>
      </c>
      <c r="C265" s="278">
        <v>80.349999999999994</v>
      </c>
      <c r="D265" s="279">
        <v>79.833333333333329</v>
      </c>
      <c r="E265" s="279">
        <v>78.666666666666657</v>
      </c>
      <c r="F265" s="279">
        <v>76.983333333333334</v>
      </c>
      <c r="G265" s="279">
        <v>75.816666666666663</v>
      </c>
      <c r="H265" s="279">
        <v>81.516666666666652</v>
      </c>
      <c r="I265" s="279">
        <v>82.683333333333309</v>
      </c>
      <c r="J265" s="279">
        <v>84.366666666666646</v>
      </c>
      <c r="K265" s="277">
        <v>81</v>
      </c>
      <c r="L265" s="277">
        <v>78.150000000000006</v>
      </c>
      <c r="M265" s="277">
        <v>25.64012</v>
      </c>
    </row>
    <row r="266" spans="1:13">
      <c r="A266" s="268">
        <v>256</v>
      </c>
      <c r="B266" s="277" t="s">
        <v>435</v>
      </c>
      <c r="C266" s="278">
        <v>40.6</v>
      </c>
      <c r="D266" s="279">
        <v>41.116666666666667</v>
      </c>
      <c r="E266" s="279">
        <v>39.833333333333336</v>
      </c>
      <c r="F266" s="279">
        <v>39.06666666666667</v>
      </c>
      <c r="G266" s="279">
        <v>37.783333333333339</v>
      </c>
      <c r="H266" s="279">
        <v>41.883333333333333</v>
      </c>
      <c r="I266" s="279">
        <v>43.166666666666664</v>
      </c>
      <c r="J266" s="279">
        <v>43.93333333333333</v>
      </c>
      <c r="K266" s="277">
        <v>42.4</v>
      </c>
      <c r="L266" s="277">
        <v>40.35</v>
      </c>
      <c r="M266" s="277">
        <v>8.9070900000000002</v>
      </c>
    </row>
    <row r="267" spans="1:13">
      <c r="A267" s="268">
        <v>257</v>
      </c>
      <c r="B267" s="277" t="s">
        <v>434</v>
      </c>
      <c r="C267" s="278">
        <v>74.75</v>
      </c>
      <c r="D267" s="279">
        <v>75.150000000000006</v>
      </c>
      <c r="E267" s="279">
        <v>72.000000000000014</v>
      </c>
      <c r="F267" s="279">
        <v>69.250000000000014</v>
      </c>
      <c r="G267" s="279">
        <v>66.100000000000023</v>
      </c>
      <c r="H267" s="279">
        <v>77.900000000000006</v>
      </c>
      <c r="I267" s="279">
        <v>81.049999999999983</v>
      </c>
      <c r="J267" s="279">
        <v>83.8</v>
      </c>
      <c r="K267" s="277">
        <v>78.3</v>
      </c>
      <c r="L267" s="277">
        <v>72.400000000000006</v>
      </c>
      <c r="M267" s="277">
        <v>9.6575000000000006</v>
      </c>
    </row>
    <row r="268" spans="1:13">
      <c r="A268" s="268">
        <v>258</v>
      </c>
      <c r="B268" s="277" t="s">
        <v>263</v>
      </c>
      <c r="C268" s="278">
        <v>47.25</v>
      </c>
      <c r="D268" s="279">
        <v>47.416666666666664</v>
      </c>
      <c r="E268" s="279">
        <v>46.93333333333333</v>
      </c>
      <c r="F268" s="279">
        <v>46.616666666666667</v>
      </c>
      <c r="G268" s="279">
        <v>46.133333333333333</v>
      </c>
      <c r="H268" s="279">
        <v>47.733333333333327</v>
      </c>
      <c r="I268" s="279">
        <v>48.216666666666661</v>
      </c>
      <c r="J268" s="279">
        <v>48.533333333333324</v>
      </c>
      <c r="K268" s="277">
        <v>47.9</v>
      </c>
      <c r="L268" s="277">
        <v>47.1</v>
      </c>
      <c r="M268" s="277">
        <v>7.6096300000000001</v>
      </c>
    </row>
    <row r="269" spans="1:13">
      <c r="A269" s="268">
        <v>259</v>
      </c>
      <c r="B269" s="277" t="s">
        <v>130</v>
      </c>
      <c r="C269" s="278">
        <v>197.45</v>
      </c>
      <c r="D269" s="279">
        <v>198.76666666666665</v>
      </c>
      <c r="E269" s="279">
        <v>194.7833333333333</v>
      </c>
      <c r="F269" s="279">
        <v>192.11666666666665</v>
      </c>
      <c r="G269" s="279">
        <v>188.1333333333333</v>
      </c>
      <c r="H269" s="279">
        <v>201.43333333333331</v>
      </c>
      <c r="I269" s="279">
        <v>205.41666666666666</v>
      </c>
      <c r="J269" s="279">
        <v>208.08333333333331</v>
      </c>
      <c r="K269" s="277">
        <v>202.75</v>
      </c>
      <c r="L269" s="277">
        <v>196.1</v>
      </c>
      <c r="M269" s="277">
        <v>148.01828</v>
      </c>
    </row>
    <row r="270" spans="1:13">
      <c r="A270" s="268">
        <v>260</v>
      </c>
      <c r="B270" s="277" t="s">
        <v>264</v>
      </c>
      <c r="C270" s="278">
        <v>709.3</v>
      </c>
      <c r="D270" s="279">
        <v>715.30000000000007</v>
      </c>
      <c r="E270" s="279">
        <v>701.60000000000014</v>
      </c>
      <c r="F270" s="279">
        <v>693.90000000000009</v>
      </c>
      <c r="G270" s="279">
        <v>680.20000000000016</v>
      </c>
      <c r="H270" s="279">
        <v>723.00000000000011</v>
      </c>
      <c r="I270" s="279">
        <v>736.70000000000016</v>
      </c>
      <c r="J270" s="279">
        <v>744.40000000000009</v>
      </c>
      <c r="K270" s="277">
        <v>729</v>
      </c>
      <c r="L270" s="277">
        <v>707.6</v>
      </c>
      <c r="M270" s="277">
        <v>6.3195499999999996</v>
      </c>
    </row>
    <row r="271" spans="1:13">
      <c r="A271" s="268">
        <v>261</v>
      </c>
      <c r="B271" s="277" t="s">
        <v>131</v>
      </c>
      <c r="C271" s="278">
        <v>1685.4</v>
      </c>
      <c r="D271" s="279">
        <v>1684.2666666666667</v>
      </c>
      <c r="E271" s="279">
        <v>1664.5833333333333</v>
      </c>
      <c r="F271" s="279">
        <v>1643.7666666666667</v>
      </c>
      <c r="G271" s="279">
        <v>1624.0833333333333</v>
      </c>
      <c r="H271" s="279">
        <v>1705.0833333333333</v>
      </c>
      <c r="I271" s="279">
        <v>1724.7666666666667</v>
      </c>
      <c r="J271" s="279">
        <v>1745.5833333333333</v>
      </c>
      <c r="K271" s="277">
        <v>1703.95</v>
      </c>
      <c r="L271" s="277">
        <v>1663.45</v>
      </c>
      <c r="M271" s="277">
        <v>6.9513100000000003</v>
      </c>
    </row>
    <row r="272" spans="1:13">
      <c r="A272" s="268">
        <v>262</v>
      </c>
      <c r="B272" s="277" t="s">
        <v>132</v>
      </c>
      <c r="C272" s="278">
        <v>374.2</v>
      </c>
      <c r="D272" s="279">
        <v>376.56666666666666</v>
      </c>
      <c r="E272" s="279">
        <v>370.63333333333333</v>
      </c>
      <c r="F272" s="279">
        <v>367.06666666666666</v>
      </c>
      <c r="G272" s="279">
        <v>361.13333333333333</v>
      </c>
      <c r="H272" s="279">
        <v>380.13333333333333</v>
      </c>
      <c r="I272" s="279">
        <v>386.06666666666661</v>
      </c>
      <c r="J272" s="279">
        <v>389.63333333333333</v>
      </c>
      <c r="K272" s="277">
        <v>382.5</v>
      </c>
      <c r="L272" s="277">
        <v>373</v>
      </c>
      <c r="M272" s="277">
        <v>17.434480000000001</v>
      </c>
    </row>
    <row r="273" spans="1:13">
      <c r="A273" s="268">
        <v>263</v>
      </c>
      <c r="B273" s="277" t="s">
        <v>437</v>
      </c>
      <c r="C273" s="278">
        <v>119.8</v>
      </c>
      <c r="D273" s="279">
        <v>120.38333333333333</v>
      </c>
      <c r="E273" s="279">
        <v>118.46666666666665</v>
      </c>
      <c r="F273" s="279">
        <v>117.13333333333333</v>
      </c>
      <c r="G273" s="279">
        <v>115.21666666666665</v>
      </c>
      <c r="H273" s="279">
        <v>121.71666666666665</v>
      </c>
      <c r="I273" s="279">
        <v>123.63333333333334</v>
      </c>
      <c r="J273" s="279">
        <v>124.96666666666665</v>
      </c>
      <c r="K273" s="277">
        <v>122.3</v>
      </c>
      <c r="L273" s="277">
        <v>119.05</v>
      </c>
      <c r="M273" s="277">
        <v>9.3443500000000004</v>
      </c>
    </row>
    <row r="274" spans="1:13">
      <c r="A274" s="268">
        <v>264</v>
      </c>
      <c r="B274" s="277" t="s">
        <v>443</v>
      </c>
      <c r="C274" s="278">
        <v>388.8</v>
      </c>
      <c r="D274" s="279">
        <v>391.41666666666669</v>
      </c>
      <c r="E274" s="279">
        <v>385.43333333333339</v>
      </c>
      <c r="F274" s="279">
        <v>382.06666666666672</v>
      </c>
      <c r="G274" s="279">
        <v>376.08333333333343</v>
      </c>
      <c r="H274" s="279">
        <v>394.78333333333336</v>
      </c>
      <c r="I274" s="279">
        <v>400.76666666666659</v>
      </c>
      <c r="J274" s="279">
        <v>404.13333333333333</v>
      </c>
      <c r="K274" s="277">
        <v>397.4</v>
      </c>
      <c r="L274" s="277">
        <v>388.05</v>
      </c>
      <c r="M274" s="277">
        <v>4.9304399999999999</v>
      </c>
    </row>
    <row r="275" spans="1:13">
      <c r="A275" s="268">
        <v>265</v>
      </c>
      <c r="B275" s="277" t="s">
        <v>444</v>
      </c>
      <c r="C275" s="278">
        <v>262.5</v>
      </c>
      <c r="D275" s="279">
        <v>259.51666666666665</v>
      </c>
      <c r="E275" s="279">
        <v>254.0333333333333</v>
      </c>
      <c r="F275" s="279">
        <v>245.56666666666666</v>
      </c>
      <c r="G275" s="279">
        <v>240.08333333333331</v>
      </c>
      <c r="H275" s="279">
        <v>267.98333333333329</v>
      </c>
      <c r="I275" s="279">
        <v>273.46666666666664</v>
      </c>
      <c r="J275" s="279">
        <v>281.93333333333328</v>
      </c>
      <c r="K275" s="277">
        <v>265</v>
      </c>
      <c r="L275" s="277">
        <v>251.05</v>
      </c>
      <c r="M275" s="277">
        <v>5.6293499999999996</v>
      </c>
    </row>
    <row r="276" spans="1:13">
      <c r="A276" s="268">
        <v>266</v>
      </c>
      <c r="B276" s="277" t="s">
        <v>445</v>
      </c>
      <c r="C276" s="278">
        <v>436.25</v>
      </c>
      <c r="D276" s="279">
        <v>436</v>
      </c>
      <c r="E276" s="279">
        <v>430.7</v>
      </c>
      <c r="F276" s="279">
        <v>425.15</v>
      </c>
      <c r="G276" s="279">
        <v>419.84999999999997</v>
      </c>
      <c r="H276" s="279">
        <v>441.55</v>
      </c>
      <c r="I276" s="279">
        <v>446.84999999999997</v>
      </c>
      <c r="J276" s="279">
        <v>452.40000000000003</v>
      </c>
      <c r="K276" s="277">
        <v>441.3</v>
      </c>
      <c r="L276" s="277">
        <v>430.45</v>
      </c>
      <c r="M276" s="277">
        <v>1.0541199999999999</v>
      </c>
    </row>
    <row r="277" spans="1:13">
      <c r="A277" s="268">
        <v>267</v>
      </c>
      <c r="B277" s="277" t="s">
        <v>447</v>
      </c>
      <c r="C277" s="278">
        <v>35.450000000000003</v>
      </c>
      <c r="D277" s="279">
        <v>35.483333333333334</v>
      </c>
      <c r="E277" s="279">
        <v>35.016666666666666</v>
      </c>
      <c r="F277" s="279">
        <v>34.583333333333329</v>
      </c>
      <c r="G277" s="279">
        <v>34.11666666666666</v>
      </c>
      <c r="H277" s="279">
        <v>35.916666666666671</v>
      </c>
      <c r="I277" s="279">
        <v>36.38333333333334</v>
      </c>
      <c r="J277" s="279">
        <v>36.816666666666677</v>
      </c>
      <c r="K277" s="277">
        <v>35.950000000000003</v>
      </c>
      <c r="L277" s="277">
        <v>35.049999999999997</v>
      </c>
      <c r="M277" s="277">
        <v>27.33569</v>
      </c>
    </row>
    <row r="278" spans="1:13">
      <c r="A278" s="268">
        <v>268</v>
      </c>
      <c r="B278" s="277" t="s">
        <v>449</v>
      </c>
      <c r="C278" s="278">
        <v>271.7</v>
      </c>
      <c r="D278" s="279">
        <v>273.90000000000003</v>
      </c>
      <c r="E278" s="279">
        <v>267.80000000000007</v>
      </c>
      <c r="F278" s="279">
        <v>263.90000000000003</v>
      </c>
      <c r="G278" s="279">
        <v>257.80000000000007</v>
      </c>
      <c r="H278" s="279">
        <v>277.80000000000007</v>
      </c>
      <c r="I278" s="279">
        <v>283.90000000000009</v>
      </c>
      <c r="J278" s="279">
        <v>287.80000000000007</v>
      </c>
      <c r="K278" s="277">
        <v>280</v>
      </c>
      <c r="L278" s="277">
        <v>270</v>
      </c>
      <c r="M278" s="277">
        <v>2.8966400000000001</v>
      </c>
    </row>
    <row r="279" spans="1:13">
      <c r="A279" s="268">
        <v>269</v>
      </c>
      <c r="B279" s="277" t="s">
        <v>439</v>
      </c>
      <c r="C279" s="278">
        <v>385.65</v>
      </c>
      <c r="D279" s="279">
        <v>377.25</v>
      </c>
      <c r="E279" s="279">
        <v>365</v>
      </c>
      <c r="F279" s="279">
        <v>344.35</v>
      </c>
      <c r="G279" s="279">
        <v>332.1</v>
      </c>
      <c r="H279" s="279">
        <v>397.9</v>
      </c>
      <c r="I279" s="279">
        <v>410.15</v>
      </c>
      <c r="J279" s="279">
        <v>430.79999999999995</v>
      </c>
      <c r="K279" s="277">
        <v>389.5</v>
      </c>
      <c r="L279" s="277">
        <v>356.6</v>
      </c>
      <c r="M279" s="277">
        <v>18.40738</v>
      </c>
    </row>
    <row r="280" spans="1:13">
      <c r="A280" s="268">
        <v>270</v>
      </c>
      <c r="B280" s="277" t="s">
        <v>1780</v>
      </c>
      <c r="C280" s="278">
        <v>782.1</v>
      </c>
      <c r="D280" s="279">
        <v>790.9666666666667</v>
      </c>
      <c r="E280" s="279">
        <v>771.13333333333344</v>
      </c>
      <c r="F280" s="279">
        <v>760.16666666666674</v>
      </c>
      <c r="G280" s="279">
        <v>740.33333333333348</v>
      </c>
      <c r="H280" s="279">
        <v>801.93333333333339</v>
      </c>
      <c r="I280" s="279">
        <v>821.76666666666665</v>
      </c>
      <c r="J280" s="279">
        <v>832.73333333333335</v>
      </c>
      <c r="K280" s="277">
        <v>810.8</v>
      </c>
      <c r="L280" s="277">
        <v>780</v>
      </c>
      <c r="M280" s="277">
        <v>2.4279999999999999E-2</v>
      </c>
    </row>
    <row r="281" spans="1:13">
      <c r="A281" s="268">
        <v>271</v>
      </c>
      <c r="B281" s="277" t="s">
        <v>450</v>
      </c>
      <c r="C281" s="278">
        <v>110.95</v>
      </c>
      <c r="D281" s="279">
        <v>111.51666666666667</v>
      </c>
      <c r="E281" s="279">
        <v>109.93333333333334</v>
      </c>
      <c r="F281" s="279">
        <v>108.91666666666667</v>
      </c>
      <c r="G281" s="279">
        <v>107.33333333333334</v>
      </c>
      <c r="H281" s="279">
        <v>112.53333333333333</v>
      </c>
      <c r="I281" s="279">
        <v>114.11666666666667</v>
      </c>
      <c r="J281" s="279">
        <v>115.13333333333333</v>
      </c>
      <c r="K281" s="277">
        <v>113.1</v>
      </c>
      <c r="L281" s="277">
        <v>110.5</v>
      </c>
      <c r="M281" s="277">
        <v>0.13572000000000001</v>
      </c>
    </row>
    <row r="282" spans="1:13">
      <c r="A282" s="268">
        <v>272</v>
      </c>
      <c r="B282" s="277" t="s">
        <v>440</v>
      </c>
      <c r="C282" s="278">
        <v>211.35</v>
      </c>
      <c r="D282" s="279">
        <v>212.45000000000002</v>
      </c>
      <c r="E282" s="279">
        <v>209.40000000000003</v>
      </c>
      <c r="F282" s="279">
        <v>207.45000000000002</v>
      </c>
      <c r="G282" s="279">
        <v>204.40000000000003</v>
      </c>
      <c r="H282" s="279">
        <v>214.40000000000003</v>
      </c>
      <c r="I282" s="279">
        <v>217.45000000000005</v>
      </c>
      <c r="J282" s="279">
        <v>219.40000000000003</v>
      </c>
      <c r="K282" s="277">
        <v>215.5</v>
      </c>
      <c r="L282" s="277">
        <v>210.5</v>
      </c>
      <c r="M282" s="277">
        <v>1.3406899999999999</v>
      </c>
    </row>
    <row r="283" spans="1:13">
      <c r="A283" s="268">
        <v>273</v>
      </c>
      <c r="B283" s="277" t="s">
        <v>451</v>
      </c>
      <c r="C283" s="278">
        <v>155.19999999999999</v>
      </c>
      <c r="D283" s="279">
        <v>156.98333333333332</v>
      </c>
      <c r="E283" s="279">
        <v>152.46666666666664</v>
      </c>
      <c r="F283" s="279">
        <v>149.73333333333332</v>
      </c>
      <c r="G283" s="279">
        <v>145.21666666666664</v>
      </c>
      <c r="H283" s="279">
        <v>159.71666666666664</v>
      </c>
      <c r="I283" s="279">
        <v>164.23333333333335</v>
      </c>
      <c r="J283" s="279">
        <v>166.96666666666664</v>
      </c>
      <c r="K283" s="277">
        <v>161.5</v>
      </c>
      <c r="L283" s="277">
        <v>154.25</v>
      </c>
      <c r="M283" s="277">
        <v>1.0012700000000001</v>
      </c>
    </row>
    <row r="284" spans="1:13">
      <c r="A284" s="268">
        <v>274</v>
      </c>
      <c r="B284" s="277" t="s">
        <v>133</v>
      </c>
      <c r="C284" s="278">
        <v>1368.15</v>
      </c>
      <c r="D284" s="279">
        <v>1363.5</v>
      </c>
      <c r="E284" s="279">
        <v>1352.4</v>
      </c>
      <c r="F284" s="279">
        <v>1336.65</v>
      </c>
      <c r="G284" s="279">
        <v>1325.5500000000002</v>
      </c>
      <c r="H284" s="279">
        <v>1379.25</v>
      </c>
      <c r="I284" s="279">
        <v>1390.35</v>
      </c>
      <c r="J284" s="279">
        <v>1406.1</v>
      </c>
      <c r="K284" s="277">
        <v>1374.6</v>
      </c>
      <c r="L284" s="277">
        <v>1347.75</v>
      </c>
      <c r="M284" s="277">
        <v>34.4602</v>
      </c>
    </row>
    <row r="285" spans="1:13">
      <c r="A285" s="268">
        <v>275</v>
      </c>
      <c r="B285" s="277" t="s">
        <v>441</v>
      </c>
      <c r="C285" s="278">
        <v>61.55</v>
      </c>
      <c r="D285" s="279">
        <v>61.133333333333326</v>
      </c>
      <c r="E285" s="279">
        <v>60.466666666666654</v>
      </c>
      <c r="F285" s="279">
        <v>59.383333333333326</v>
      </c>
      <c r="G285" s="279">
        <v>58.716666666666654</v>
      </c>
      <c r="H285" s="279">
        <v>62.216666666666654</v>
      </c>
      <c r="I285" s="279">
        <v>62.883333333333326</v>
      </c>
      <c r="J285" s="279">
        <v>63.966666666666654</v>
      </c>
      <c r="K285" s="277">
        <v>61.8</v>
      </c>
      <c r="L285" s="277">
        <v>60.05</v>
      </c>
      <c r="M285" s="277">
        <v>5.6366699999999996</v>
      </c>
    </row>
    <row r="286" spans="1:13">
      <c r="A286" s="268">
        <v>276</v>
      </c>
      <c r="B286" s="277" t="s">
        <v>438</v>
      </c>
      <c r="C286" s="278">
        <v>490.2</v>
      </c>
      <c r="D286" s="279">
        <v>490.43333333333339</v>
      </c>
      <c r="E286" s="279">
        <v>485.86666666666679</v>
      </c>
      <c r="F286" s="279">
        <v>481.53333333333342</v>
      </c>
      <c r="G286" s="279">
        <v>476.96666666666681</v>
      </c>
      <c r="H286" s="279">
        <v>494.76666666666677</v>
      </c>
      <c r="I286" s="279">
        <v>499.33333333333337</v>
      </c>
      <c r="J286" s="279">
        <v>503.66666666666674</v>
      </c>
      <c r="K286" s="277">
        <v>495</v>
      </c>
      <c r="L286" s="277">
        <v>486.1</v>
      </c>
      <c r="M286" s="277">
        <v>1.8939999999999999E-2</v>
      </c>
    </row>
    <row r="287" spans="1:13">
      <c r="A287" s="268">
        <v>277</v>
      </c>
      <c r="B287" s="277" t="s">
        <v>442</v>
      </c>
      <c r="C287" s="278">
        <v>275.75</v>
      </c>
      <c r="D287" s="279">
        <v>272.61666666666667</v>
      </c>
      <c r="E287" s="279">
        <v>265.38333333333333</v>
      </c>
      <c r="F287" s="279">
        <v>255.01666666666665</v>
      </c>
      <c r="G287" s="279">
        <v>247.7833333333333</v>
      </c>
      <c r="H287" s="279">
        <v>282.98333333333335</v>
      </c>
      <c r="I287" s="279">
        <v>290.2166666666667</v>
      </c>
      <c r="J287" s="279">
        <v>300.58333333333337</v>
      </c>
      <c r="K287" s="277">
        <v>279.85000000000002</v>
      </c>
      <c r="L287" s="277">
        <v>262.25</v>
      </c>
      <c r="M287" s="277">
        <v>7.6468800000000003</v>
      </c>
    </row>
    <row r="288" spans="1:13">
      <c r="A288" s="268">
        <v>278</v>
      </c>
      <c r="B288" s="277" t="s">
        <v>448</v>
      </c>
      <c r="C288" s="278">
        <v>585.70000000000005</v>
      </c>
      <c r="D288" s="279">
        <v>585.88333333333333</v>
      </c>
      <c r="E288" s="279">
        <v>577.16666666666663</v>
      </c>
      <c r="F288" s="279">
        <v>568.63333333333333</v>
      </c>
      <c r="G288" s="279">
        <v>559.91666666666663</v>
      </c>
      <c r="H288" s="279">
        <v>594.41666666666663</v>
      </c>
      <c r="I288" s="279">
        <v>603.13333333333333</v>
      </c>
      <c r="J288" s="279">
        <v>611.66666666666663</v>
      </c>
      <c r="K288" s="277">
        <v>594.6</v>
      </c>
      <c r="L288" s="277">
        <v>577.35</v>
      </c>
      <c r="M288" s="277">
        <v>2.3005599999999999</v>
      </c>
    </row>
    <row r="289" spans="1:13">
      <c r="A289" s="268">
        <v>279</v>
      </c>
      <c r="B289" s="277" t="s">
        <v>446</v>
      </c>
      <c r="C289" s="278">
        <v>45.5</v>
      </c>
      <c r="D289" s="279">
        <v>45.716666666666669</v>
      </c>
      <c r="E289" s="279">
        <v>44.933333333333337</v>
      </c>
      <c r="F289" s="279">
        <v>44.366666666666667</v>
      </c>
      <c r="G289" s="279">
        <v>43.583333333333336</v>
      </c>
      <c r="H289" s="279">
        <v>46.283333333333339</v>
      </c>
      <c r="I289" s="279">
        <v>47.06666666666667</v>
      </c>
      <c r="J289" s="279">
        <v>47.63333333333334</v>
      </c>
      <c r="K289" s="277">
        <v>46.5</v>
      </c>
      <c r="L289" s="277">
        <v>45.15</v>
      </c>
      <c r="M289" s="277">
        <v>44.937269999999998</v>
      </c>
    </row>
    <row r="290" spans="1:13">
      <c r="A290" s="268">
        <v>280</v>
      </c>
      <c r="B290" s="277" t="s">
        <v>134</v>
      </c>
      <c r="C290" s="278">
        <v>70.25</v>
      </c>
      <c r="D290" s="279">
        <v>70.766666666666666</v>
      </c>
      <c r="E290" s="279">
        <v>68.833333333333329</v>
      </c>
      <c r="F290" s="279">
        <v>67.416666666666657</v>
      </c>
      <c r="G290" s="279">
        <v>65.48333333333332</v>
      </c>
      <c r="H290" s="279">
        <v>72.183333333333337</v>
      </c>
      <c r="I290" s="279">
        <v>74.116666666666674</v>
      </c>
      <c r="J290" s="279">
        <v>75.533333333333346</v>
      </c>
      <c r="K290" s="277">
        <v>72.7</v>
      </c>
      <c r="L290" s="277">
        <v>69.349999999999994</v>
      </c>
      <c r="M290" s="277">
        <v>261.07047999999998</v>
      </c>
    </row>
    <row r="291" spans="1:13">
      <c r="A291" s="268">
        <v>281</v>
      </c>
      <c r="B291" s="277" t="s">
        <v>453</v>
      </c>
      <c r="C291" s="278">
        <v>22.75</v>
      </c>
      <c r="D291" s="279">
        <v>22.783333333333331</v>
      </c>
      <c r="E291" s="279">
        <v>22.116666666666664</v>
      </c>
      <c r="F291" s="279">
        <v>21.483333333333331</v>
      </c>
      <c r="G291" s="279">
        <v>20.816666666666663</v>
      </c>
      <c r="H291" s="279">
        <v>23.416666666666664</v>
      </c>
      <c r="I291" s="279">
        <v>24.083333333333336</v>
      </c>
      <c r="J291" s="279">
        <v>24.716666666666665</v>
      </c>
      <c r="K291" s="277">
        <v>23.45</v>
      </c>
      <c r="L291" s="277">
        <v>22.15</v>
      </c>
      <c r="M291" s="277">
        <v>14.31908</v>
      </c>
    </row>
    <row r="292" spans="1:13">
      <c r="A292" s="268">
        <v>282</v>
      </c>
      <c r="B292" s="277" t="s">
        <v>358</v>
      </c>
      <c r="C292" s="278">
        <v>1815.85</v>
      </c>
      <c r="D292" s="279">
        <v>1811.3</v>
      </c>
      <c r="E292" s="279">
        <v>1779.6</v>
      </c>
      <c r="F292" s="279">
        <v>1743.35</v>
      </c>
      <c r="G292" s="279">
        <v>1711.6499999999999</v>
      </c>
      <c r="H292" s="279">
        <v>1847.55</v>
      </c>
      <c r="I292" s="279">
        <v>1879.2500000000002</v>
      </c>
      <c r="J292" s="279">
        <v>1915.5</v>
      </c>
      <c r="K292" s="277">
        <v>1843</v>
      </c>
      <c r="L292" s="277">
        <v>1775.05</v>
      </c>
      <c r="M292" s="277">
        <v>3.3847100000000001</v>
      </c>
    </row>
    <row r="293" spans="1:13">
      <c r="A293" s="268">
        <v>283</v>
      </c>
      <c r="B293" s="277" t="s">
        <v>454</v>
      </c>
      <c r="C293" s="278">
        <v>571.9</v>
      </c>
      <c r="D293" s="279">
        <v>567.69999999999993</v>
      </c>
      <c r="E293" s="279">
        <v>560.49999999999989</v>
      </c>
      <c r="F293" s="279">
        <v>549.09999999999991</v>
      </c>
      <c r="G293" s="279">
        <v>541.89999999999986</v>
      </c>
      <c r="H293" s="279">
        <v>579.09999999999991</v>
      </c>
      <c r="I293" s="279">
        <v>586.29999999999995</v>
      </c>
      <c r="J293" s="279">
        <v>597.69999999999993</v>
      </c>
      <c r="K293" s="277">
        <v>574.9</v>
      </c>
      <c r="L293" s="277">
        <v>556.29999999999995</v>
      </c>
      <c r="M293" s="277">
        <v>8.9283000000000001</v>
      </c>
    </row>
    <row r="294" spans="1:13">
      <c r="A294" s="268">
        <v>284</v>
      </c>
      <c r="B294" s="277" t="s">
        <v>452</v>
      </c>
      <c r="C294" s="278">
        <v>2820.8</v>
      </c>
      <c r="D294" s="279">
        <v>2834.9333333333329</v>
      </c>
      <c r="E294" s="279">
        <v>2800.8666666666659</v>
      </c>
      <c r="F294" s="279">
        <v>2780.9333333333329</v>
      </c>
      <c r="G294" s="279">
        <v>2746.8666666666659</v>
      </c>
      <c r="H294" s="279">
        <v>2854.8666666666659</v>
      </c>
      <c r="I294" s="279">
        <v>2888.9333333333325</v>
      </c>
      <c r="J294" s="279">
        <v>2908.8666666666659</v>
      </c>
      <c r="K294" s="277">
        <v>2869</v>
      </c>
      <c r="L294" s="277">
        <v>2815</v>
      </c>
      <c r="M294" s="277">
        <v>3.1690000000000003E-2</v>
      </c>
    </row>
    <row r="295" spans="1:13">
      <c r="A295" s="268">
        <v>285</v>
      </c>
      <c r="B295" s="277" t="s">
        <v>455</v>
      </c>
      <c r="C295" s="278">
        <v>25.65</v>
      </c>
      <c r="D295" s="279">
        <v>26</v>
      </c>
      <c r="E295" s="279">
        <v>24.7</v>
      </c>
      <c r="F295" s="279">
        <v>23.75</v>
      </c>
      <c r="G295" s="279">
        <v>22.45</v>
      </c>
      <c r="H295" s="279">
        <v>26.95</v>
      </c>
      <c r="I295" s="279">
        <v>28.249999999999996</v>
      </c>
      <c r="J295" s="279">
        <v>29.2</v>
      </c>
      <c r="K295" s="277">
        <v>27.3</v>
      </c>
      <c r="L295" s="277">
        <v>25.05</v>
      </c>
      <c r="M295" s="277">
        <v>93.172139999999999</v>
      </c>
    </row>
    <row r="296" spans="1:13">
      <c r="A296" s="268">
        <v>286</v>
      </c>
      <c r="B296" s="277" t="s">
        <v>135</v>
      </c>
      <c r="C296" s="278">
        <v>282.95</v>
      </c>
      <c r="D296" s="279">
        <v>283.63333333333327</v>
      </c>
      <c r="E296" s="279">
        <v>280.61666666666656</v>
      </c>
      <c r="F296" s="279">
        <v>278.2833333333333</v>
      </c>
      <c r="G296" s="279">
        <v>275.26666666666659</v>
      </c>
      <c r="H296" s="279">
        <v>285.96666666666653</v>
      </c>
      <c r="I296" s="279">
        <v>288.98333333333329</v>
      </c>
      <c r="J296" s="279">
        <v>291.31666666666649</v>
      </c>
      <c r="K296" s="277">
        <v>286.64999999999998</v>
      </c>
      <c r="L296" s="277">
        <v>281.3</v>
      </c>
      <c r="M296" s="277">
        <v>40.864759999999997</v>
      </c>
    </row>
    <row r="297" spans="1:13">
      <c r="A297" s="268">
        <v>287</v>
      </c>
      <c r="B297" s="277" t="s">
        <v>456</v>
      </c>
      <c r="C297" s="278">
        <v>653.65</v>
      </c>
      <c r="D297" s="279">
        <v>657.38333333333333</v>
      </c>
      <c r="E297" s="279">
        <v>647.26666666666665</v>
      </c>
      <c r="F297" s="279">
        <v>640.88333333333333</v>
      </c>
      <c r="G297" s="279">
        <v>630.76666666666665</v>
      </c>
      <c r="H297" s="279">
        <v>663.76666666666665</v>
      </c>
      <c r="I297" s="279">
        <v>673.88333333333321</v>
      </c>
      <c r="J297" s="279">
        <v>680.26666666666665</v>
      </c>
      <c r="K297" s="277">
        <v>667.5</v>
      </c>
      <c r="L297" s="277">
        <v>651</v>
      </c>
      <c r="M297" s="277">
        <v>0.41065000000000002</v>
      </c>
    </row>
    <row r="298" spans="1:13">
      <c r="A298" s="268">
        <v>288</v>
      </c>
      <c r="B298" s="277" t="s">
        <v>136</v>
      </c>
      <c r="C298" s="278">
        <v>944.95</v>
      </c>
      <c r="D298" s="279">
        <v>945.65</v>
      </c>
      <c r="E298" s="279">
        <v>939.3</v>
      </c>
      <c r="F298" s="279">
        <v>933.65</v>
      </c>
      <c r="G298" s="279">
        <v>927.3</v>
      </c>
      <c r="H298" s="279">
        <v>951.3</v>
      </c>
      <c r="I298" s="279">
        <v>957.65000000000009</v>
      </c>
      <c r="J298" s="279">
        <v>963.3</v>
      </c>
      <c r="K298" s="277">
        <v>952</v>
      </c>
      <c r="L298" s="277">
        <v>940</v>
      </c>
      <c r="M298" s="277">
        <v>37.778100000000002</v>
      </c>
    </row>
    <row r="299" spans="1:13">
      <c r="A299" s="268">
        <v>289</v>
      </c>
      <c r="B299" s="277" t="s">
        <v>266</v>
      </c>
      <c r="C299" s="278">
        <v>2082</v>
      </c>
      <c r="D299" s="279">
        <v>2071.8833333333332</v>
      </c>
      <c r="E299" s="279">
        <v>2045.7666666666664</v>
      </c>
      <c r="F299" s="279">
        <v>2009.5333333333333</v>
      </c>
      <c r="G299" s="279">
        <v>1983.4166666666665</v>
      </c>
      <c r="H299" s="279">
        <v>2108.1166666666663</v>
      </c>
      <c r="I299" s="279">
        <v>2134.2333333333331</v>
      </c>
      <c r="J299" s="279">
        <v>2170.4666666666662</v>
      </c>
      <c r="K299" s="277">
        <v>2098</v>
      </c>
      <c r="L299" s="277">
        <v>2035.65</v>
      </c>
      <c r="M299" s="277">
        <v>2.2916500000000002</v>
      </c>
    </row>
    <row r="300" spans="1:13">
      <c r="A300" s="268">
        <v>290</v>
      </c>
      <c r="B300" s="277" t="s">
        <v>265</v>
      </c>
      <c r="C300" s="278">
        <v>1406.3</v>
      </c>
      <c r="D300" s="279">
        <v>1411.1000000000001</v>
      </c>
      <c r="E300" s="279">
        <v>1392.2000000000003</v>
      </c>
      <c r="F300" s="279">
        <v>1378.1000000000001</v>
      </c>
      <c r="G300" s="279">
        <v>1359.2000000000003</v>
      </c>
      <c r="H300" s="279">
        <v>1425.2000000000003</v>
      </c>
      <c r="I300" s="279">
        <v>1444.1000000000004</v>
      </c>
      <c r="J300" s="279">
        <v>1458.2000000000003</v>
      </c>
      <c r="K300" s="277">
        <v>1430</v>
      </c>
      <c r="L300" s="277">
        <v>1397</v>
      </c>
      <c r="M300" s="277">
        <v>2.40767</v>
      </c>
    </row>
    <row r="301" spans="1:13">
      <c r="A301" s="268">
        <v>291</v>
      </c>
      <c r="B301" s="277" t="s">
        <v>137</v>
      </c>
      <c r="C301" s="278">
        <v>867.05</v>
      </c>
      <c r="D301" s="279">
        <v>870.51666666666677</v>
      </c>
      <c r="E301" s="279">
        <v>859.03333333333353</v>
      </c>
      <c r="F301" s="279">
        <v>851.01666666666677</v>
      </c>
      <c r="G301" s="279">
        <v>839.53333333333353</v>
      </c>
      <c r="H301" s="279">
        <v>878.53333333333353</v>
      </c>
      <c r="I301" s="279">
        <v>890.01666666666688</v>
      </c>
      <c r="J301" s="279">
        <v>898.03333333333353</v>
      </c>
      <c r="K301" s="277">
        <v>882</v>
      </c>
      <c r="L301" s="277">
        <v>862.5</v>
      </c>
      <c r="M301" s="277">
        <v>21.060030000000001</v>
      </c>
    </row>
    <row r="302" spans="1:13">
      <c r="A302" s="268">
        <v>292</v>
      </c>
      <c r="B302" s="277" t="s">
        <v>457</v>
      </c>
      <c r="C302" s="278">
        <v>1232.05</v>
      </c>
      <c r="D302" s="279">
        <v>1235.6833333333334</v>
      </c>
      <c r="E302" s="279">
        <v>1216.3666666666668</v>
      </c>
      <c r="F302" s="279">
        <v>1200.6833333333334</v>
      </c>
      <c r="G302" s="279">
        <v>1181.3666666666668</v>
      </c>
      <c r="H302" s="279">
        <v>1251.3666666666668</v>
      </c>
      <c r="I302" s="279">
        <v>1270.6833333333334</v>
      </c>
      <c r="J302" s="279">
        <v>1286.3666666666668</v>
      </c>
      <c r="K302" s="277">
        <v>1255</v>
      </c>
      <c r="L302" s="277">
        <v>1220</v>
      </c>
      <c r="M302" s="277">
        <v>0.40733000000000003</v>
      </c>
    </row>
    <row r="303" spans="1:13">
      <c r="A303" s="268">
        <v>293</v>
      </c>
      <c r="B303" s="277" t="s">
        <v>138</v>
      </c>
      <c r="C303" s="278">
        <v>560.29999999999995</v>
      </c>
      <c r="D303" s="279">
        <v>557.54999999999995</v>
      </c>
      <c r="E303" s="279">
        <v>550.79999999999995</v>
      </c>
      <c r="F303" s="279">
        <v>541.29999999999995</v>
      </c>
      <c r="G303" s="279">
        <v>534.54999999999995</v>
      </c>
      <c r="H303" s="279">
        <v>567.04999999999995</v>
      </c>
      <c r="I303" s="279">
        <v>573.79999999999995</v>
      </c>
      <c r="J303" s="279">
        <v>583.29999999999995</v>
      </c>
      <c r="K303" s="277">
        <v>564.29999999999995</v>
      </c>
      <c r="L303" s="277">
        <v>548.04999999999995</v>
      </c>
      <c r="M303" s="277">
        <v>41.23903</v>
      </c>
    </row>
    <row r="304" spans="1:13">
      <c r="A304" s="268">
        <v>294</v>
      </c>
      <c r="B304" s="277" t="s">
        <v>139</v>
      </c>
      <c r="C304" s="278">
        <v>208.55</v>
      </c>
      <c r="D304" s="279">
        <v>207.4</v>
      </c>
      <c r="E304" s="279">
        <v>204.15</v>
      </c>
      <c r="F304" s="279">
        <v>199.75</v>
      </c>
      <c r="G304" s="279">
        <v>196.5</v>
      </c>
      <c r="H304" s="279">
        <v>211.8</v>
      </c>
      <c r="I304" s="279">
        <v>215.05</v>
      </c>
      <c r="J304" s="279">
        <v>219.45000000000002</v>
      </c>
      <c r="K304" s="277">
        <v>210.65</v>
      </c>
      <c r="L304" s="277">
        <v>203</v>
      </c>
      <c r="M304" s="277">
        <v>254.11386999999999</v>
      </c>
    </row>
    <row r="305" spans="1:13">
      <c r="A305" s="268">
        <v>295</v>
      </c>
      <c r="B305" s="277" t="s">
        <v>461</v>
      </c>
      <c r="C305" s="278">
        <v>25.6</v>
      </c>
      <c r="D305" s="279">
        <v>25.016666666666669</v>
      </c>
      <c r="E305" s="279">
        <v>24.433333333333337</v>
      </c>
      <c r="F305" s="279">
        <v>23.266666666666669</v>
      </c>
      <c r="G305" s="279">
        <v>22.683333333333337</v>
      </c>
      <c r="H305" s="279">
        <v>26.183333333333337</v>
      </c>
      <c r="I305" s="279">
        <v>26.766666666666673</v>
      </c>
      <c r="J305" s="279">
        <v>27.933333333333337</v>
      </c>
      <c r="K305" s="277">
        <v>25.6</v>
      </c>
      <c r="L305" s="277">
        <v>23.85</v>
      </c>
      <c r="M305" s="277">
        <v>38.318829999999998</v>
      </c>
    </row>
    <row r="306" spans="1:13">
      <c r="A306" s="268">
        <v>296</v>
      </c>
      <c r="B306" s="277" t="s">
        <v>319</v>
      </c>
      <c r="C306" s="278">
        <v>11.7</v>
      </c>
      <c r="D306" s="279">
        <v>11.766666666666666</v>
      </c>
      <c r="E306" s="279">
        <v>11.533333333333331</v>
      </c>
      <c r="F306" s="279">
        <v>11.366666666666665</v>
      </c>
      <c r="G306" s="279">
        <v>11.133333333333331</v>
      </c>
      <c r="H306" s="279">
        <v>11.933333333333332</v>
      </c>
      <c r="I306" s="279">
        <v>12.166666666666666</v>
      </c>
      <c r="J306" s="279">
        <v>12.333333333333332</v>
      </c>
      <c r="K306" s="277">
        <v>12</v>
      </c>
      <c r="L306" s="277">
        <v>11.6</v>
      </c>
      <c r="M306" s="277">
        <v>36.943930000000002</v>
      </c>
    </row>
    <row r="307" spans="1:13">
      <c r="A307" s="268">
        <v>297</v>
      </c>
      <c r="B307" s="277" t="s">
        <v>464</v>
      </c>
      <c r="C307" s="278">
        <v>114.95</v>
      </c>
      <c r="D307" s="279">
        <v>114.64999999999999</v>
      </c>
      <c r="E307" s="279">
        <v>112.29999999999998</v>
      </c>
      <c r="F307" s="279">
        <v>109.64999999999999</v>
      </c>
      <c r="G307" s="279">
        <v>107.29999999999998</v>
      </c>
      <c r="H307" s="279">
        <v>117.29999999999998</v>
      </c>
      <c r="I307" s="279">
        <v>119.64999999999998</v>
      </c>
      <c r="J307" s="279">
        <v>122.29999999999998</v>
      </c>
      <c r="K307" s="277">
        <v>117</v>
      </c>
      <c r="L307" s="277">
        <v>112</v>
      </c>
      <c r="M307" s="277">
        <v>0.50368999999999997</v>
      </c>
    </row>
    <row r="308" spans="1:13">
      <c r="A308" s="268">
        <v>298</v>
      </c>
      <c r="B308" s="277" t="s">
        <v>466</v>
      </c>
      <c r="C308" s="278">
        <v>320.25</v>
      </c>
      <c r="D308" s="279">
        <v>320.93333333333334</v>
      </c>
      <c r="E308" s="279">
        <v>311.86666666666667</v>
      </c>
      <c r="F308" s="279">
        <v>303.48333333333335</v>
      </c>
      <c r="G308" s="279">
        <v>294.41666666666669</v>
      </c>
      <c r="H308" s="279">
        <v>329.31666666666666</v>
      </c>
      <c r="I308" s="279">
        <v>338.38333333333338</v>
      </c>
      <c r="J308" s="279">
        <v>346.76666666666665</v>
      </c>
      <c r="K308" s="277">
        <v>330</v>
      </c>
      <c r="L308" s="277">
        <v>312.55</v>
      </c>
      <c r="M308" s="277">
        <v>1.18841</v>
      </c>
    </row>
    <row r="309" spans="1:13">
      <c r="A309" s="268">
        <v>299</v>
      </c>
      <c r="B309" s="277" t="s">
        <v>462</v>
      </c>
      <c r="C309" s="278">
        <v>3241</v>
      </c>
      <c r="D309" s="279">
        <v>3240.8166666666671</v>
      </c>
      <c r="E309" s="279">
        <v>3180.1833333333343</v>
      </c>
      <c r="F309" s="279">
        <v>3119.3666666666672</v>
      </c>
      <c r="G309" s="279">
        <v>3058.7333333333345</v>
      </c>
      <c r="H309" s="279">
        <v>3301.6333333333341</v>
      </c>
      <c r="I309" s="279">
        <v>3362.2666666666664</v>
      </c>
      <c r="J309" s="279">
        <v>3423.0833333333339</v>
      </c>
      <c r="K309" s="277">
        <v>3301.45</v>
      </c>
      <c r="L309" s="277">
        <v>3180</v>
      </c>
      <c r="M309" s="277">
        <v>0.41349999999999998</v>
      </c>
    </row>
    <row r="310" spans="1:13">
      <c r="A310" s="268">
        <v>300</v>
      </c>
      <c r="B310" s="277" t="s">
        <v>463</v>
      </c>
      <c r="C310" s="278">
        <v>234.7</v>
      </c>
      <c r="D310" s="279">
        <v>239.9666666666667</v>
      </c>
      <c r="E310" s="279">
        <v>228.03333333333339</v>
      </c>
      <c r="F310" s="279">
        <v>221.3666666666667</v>
      </c>
      <c r="G310" s="279">
        <v>209.43333333333339</v>
      </c>
      <c r="H310" s="279">
        <v>246.63333333333338</v>
      </c>
      <c r="I310" s="279">
        <v>258.56666666666666</v>
      </c>
      <c r="J310" s="279">
        <v>265.23333333333335</v>
      </c>
      <c r="K310" s="277">
        <v>251.9</v>
      </c>
      <c r="L310" s="277">
        <v>233.3</v>
      </c>
      <c r="M310" s="277">
        <v>8.8105600000000006</v>
      </c>
    </row>
    <row r="311" spans="1:13">
      <c r="A311" s="268">
        <v>301</v>
      </c>
      <c r="B311" s="277" t="s">
        <v>140</v>
      </c>
      <c r="C311" s="278">
        <v>159.5</v>
      </c>
      <c r="D311" s="279">
        <v>159.63333333333333</v>
      </c>
      <c r="E311" s="279">
        <v>157.86666666666665</v>
      </c>
      <c r="F311" s="279">
        <v>156.23333333333332</v>
      </c>
      <c r="G311" s="279">
        <v>154.46666666666664</v>
      </c>
      <c r="H311" s="279">
        <v>161.26666666666665</v>
      </c>
      <c r="I311" s="279">
        <v>163.0333333333333</v>
      </c>
      <c r="J311" s="279">
        <v>164.66666666666666</v>
      </c>
      <c r="K311" s="277">
        <v>161.4</v>
      </c>
      <c r="L311" s="277">
        <v>158</v>
      </c>
      <c r="M311" s="277">
        <v>45.49756</v>
      </c>
    </row>
    <row r="312" spans="1:13">
      <c r="A312" s="268">
        <v>302</v>
      </c>
      <c r="B312" s="277" t="s">
        <v>141</v>
      </c>
      <c r="C312" s="278">
        <v>343.05</v>
      </c>
      <c r="D312" s="279">
        <v>345.4666666666667</v>
      </c>
      <c r="E312" s="279">
        <v>339.53333333333342</v>
      </c>
      <c r="F312" s="279">
        <v>336.01666666666671</v>
      </c>
      <c r="G312" s="279">
        <v>330.08333333333343</v>
      </c>
      <c r="H312" s="279">
        <v>348.98333333333341</v>
      </c>
      <c r="I312" s="279">
        <v>354.91666666666669</v>
      </c>
      <c r="J312" s="279">
        <v>358.43333333333339</v>
      </c>
      <c r="K312" s="277">
        <v>351.4</v>
      </c>
      <c r="L312" s="277">
        <v>341.95</v>
      </c>
      <c r="M312" s="277">
        <v>24.07863</v>
      </c>
    </row>
    <row r="313" spans="1:13">
      <c r="A313" s="268">
        <v>303</v>
      </c>
      <c r="B313" s="277" t="s">
        <v>142</v>
      </c>
      <c r="C313" s="278">
        <v>6002.35</v>
      </c>
      <c r="D313" s="279">
        <v>6009.9000000000005</v>
      </c>
      <c r="E313" s="279">
        <v>5923.8000000000011</v>
      </c>
      <c r="F313" s="279">
        <v>5845.2500000000009</v>
      </c>
      <c r="G313" s="279">
        <v>5759.1500000000015</v>
      </c>
      <c r="H313" s="279">
        <v>6088.4500000000007</v>
      </c>
      <c r="I313" s="279">
        <v>6174.5500000000011</v>
      </c>
      <c r="J313" s="279">
        <v>6253.1</v>
      </c>
      <c r="K313" s="277">
        <v>6096</v>
      </c>
      <c r="L313" s="277">
        <v>5931.35</v>
      </c>
      <c r="M313" s="277">
        <v>10.434329999999999</v>
      </c>
    </row>
    <row r="314" spans="1:13">
      <c r="A314" s="268">
        <v>304</v>
      </c>
      <c r="B314" s="277" t="s">
        <v>458</v>
      </c>
      <c r="C314" s="278">
        <v>687.5</v>
      </c>
      <c r="D314" s="279">
        <v>688.94999999999993</v>
      </c>
      <c r="E314" s="279">
        <v>677.54999999999984</v>
      </c>
      <c r="F314" s="279">
        <v>667.59999999999991</v>
      </c>
      <c r="G314" s="279">
        <v>656.19999999999982</v>
      </c>
      <c r="H314" s="279">
        <v>698.89999999999986</v>
      </c>
      <c r="I314" s="279">
        <v>710.3</v>
      </c>
      <c r="J314" s="279">
        <v>720.24999999999989</v>
      </c>
      <c r="K314" s="277">
        <v>700.35</v>
      </c>
      <c r="L314" s="277">
        <v>679</v>
      </c>
      <c r="M314" s="277">
        <v>0.22681000000000001</v>
      </c>
    </row>
    <row r="315" spans="1:13">
      <c r="A315" s="268">
        <v>305</v>
      </c>
      <c r="B315" s="277" t="s">
        <v>143</v>
      </c>
      <c r="C315" s="278">
        <v>625.45000000000005</v>
      </c>
      <c r="D315" s="279">
        <v>625.06666666666672</v>
      </c>
      <c r="E315" s="279">
        <v>617.13333333333344</v>
      </c>
      <c r="F315" s="279">
        <v>608.81666666666672</v>
      </c>
      <c r="G315" s="279">
        <v>600.88333333333344</v>
      </c>
      <c r="H315" s="279">
        <v>633.38333333333344</v>
      </c>
      <c r="I315" s="279">
        <v>641.31666666666661</v>
      </c>
      <c r="J315" s="279">
        <v>649.63333333333344</v>
      </c>
      <c r="K315" s="277">
        <v>633</v>
      </c>
      <c r="L315" s="277">
        <v>616.75</v>
      </c>
      <c r="M315" s="277">
        <v>47.091769999999997</v>
      </c>
    </row>
    <row r="316" spans="1:13">
      <c r="A316" s="268">
        <v>306</v>
      </c>
      <c r="B316" s="277" t="s">
        <v>472</v>
      </c>
      <c r="C316" s="278">
        <v>1302.6500000000001</v>
      </c>
      <c r="D316" s="279">
        <v>1299.4333333333332</v>
      </c>
      <c r="E316" s="279">
        <v>1285.3166666666664</v>
      </c>
      <c r="F316" s="279">
        <v>1267.9833333333331</v>
      </c>
      <c r="G316" s="279">
        <v>1253.8666666666663</v>
      </c>
      <c r="H316" s="279">
        <v>1316.7666666666664</v>
      </c>
      <c r="I316" s="279">
        <v>1330.8833333333332</v>
      </c>
      <c r="J316" s="279">
        <v>1348.2166666666665</v>
      </c>
      <c r="K316" s="277">
        <v>1313.55</v>
      </c>
      <c r="L316" s="277">
        <v>1282.0999999999999</v>
      </c>
      <c r="M316" s="277">
        <v>3.0308000000000002</v>
      </c>
    </row>
    <row r="317" spans="1:13">
      <c r="A317" s="268">
        <v>307</v>
      </c>
      <c r="B317" s="277" t="s">
        <v>468</v>
      </c>
      <c r="C317" s="278">
        <v>1458.75</v>
      </c>
      <c r="D317" s="279">
        <v>1452.8500000000001</v>
      </c>
      <c r="E317" s="279">
        <v>1426.2000000000003</v>
      </c>
      <c r="F317" s="279">
        <v>1393.65</v>
      </c>
      <c r="G317" s="279">
        <v>1367.0000000000002</v>
      </c>
      <c r="H317" s="279">
        <v>1485.4000000000003</v>
      </c>
      <c r="I317" s="279">
        <v>1512.0500000000004</v>
      </c>
      <c r="J317" s="279">
        <v>1544.6000000000004</v>
      </c>
      <c r="K317" s="277">
        <v>1479.5</v>
      </c>
      <c r="L317" s="277">
        <v>1420.3</v>
      </c>
      <c r="M317" s="277">
        <v>1.2794399999999999</v>
      </c>
    </row>
    <row r="318" spans="1:13">
      <c r="A318" s="268">
        <v>308</v>
      </c>
      <c r="B318" s="277" t="s">
        <v>144</v>
      </c>
      <c r="C318" s="278">
        <v>560.1</v>
      </c>
      <c r="D318" s="279">
        <v>557.4666666666667</v>
      </c>
      <c r="E318" s="279">
        <v>549.63333333333344</v>
      </c>
      <c r="F318" s="279">
        <v>539.16666666666674</v>
      </c>
      <c r="G318" s="279">
        <v>531.33333333333348</v>
      </c>
      <c r="H318" s="279">
        <v>567.93333333333339</v>
      </c>
      <c r="I318" s="279">
        <v>575.76666666666665</v>
      </c>
      <c r="J318" s="279">
        <v>586.23333333333335</v>
      </c>
      <c r="K318" s="277">
        <v>565.29999999999995</v>
      </c>
      <c r="L318" s="277">
        <v>547</v>
      </c>
      <c r="M318" s="277">
        <v>9.5380400000000005</v>
      </c>
    </row>
    <row r="319" spans="1:13">
      <c r="A319" s="268">
        <v>309</v>
      </c>
      <c r="B319" s="277" t="s">
        <v>145</v>
      </c>
      <c r="C319" s="278">
        <v>1012</v>
      </c>
      <c r="D319" s="279">
        <v>1010.15</v>
      </c>
      <c r="E319" s="279">
        <v>997.84999999999991</v>
      </c>
      <c r="F319" s="279">
        <v>983.69999999999993</v>
      </c>
      <c r="G319" s="279">
        <v>971.39999999999986</v>
      </c>
      <c r="H319" s="279">
        <v>1024.3</v>
      </c>
      <c r="I319" s="279">
        <v>1036.5999999999999</v>
      </c>
      <c r="J319" s="279">
        <v>1050.75</v>
      </c>
      <c r="K319" s="277">
        <v>1022.45</v>
      </c>
      <c r="L319" s="277">
        <v>996</v>
      </c>
      <c r="M319" s="277">
        <v>19.654979999999998</v>
      </c>
    </row>
    <row r="320" spans="1:13">
      <c r="A320" s="268">
        <v>310</v>
      </c>
      <c r="B320" s="277" t="s">
        <v>465</v>
      </c>
      <c r="C320" s="278">
        <v>173.15</v>
      </c>
      <c r="D320" s="279">
        <v>175.08333333333334</v>
      </c>
      <c r="E320" s="279">
        <v>170.26666666666668</v>
      </c>
      <c r="F320" s="279">
        <v>167.38333333333333</v>
      </c>
      <c r="G320" s="279">
        <v>162.56666666666666</v>
      </c>
      <c r="H320" s="279">
        <v>177.9666666666667</v>
      </c>
      <c r="I320" s="279">
        <v>182.78333333333336</v>
      </c>
      <c r="J320" s="279">
        <v>185.66666666666671</v>
      </c>
      <c r="K320" s="277">
        <v>179.9</v>
      </c>
      <c r="L320" s="277">
        <v>172.2</v>
      </c>
      <c r="M320" s="277">
        <v>0.22545999999999999</v>
      </c>
    </row>
    <row r="321" spans="1:13">
      <c r="A321" s="268">
        <v>311</v>
      </c>
      <c r="B321" s="277" t="s">
        <v>1976</v>
      </c>
      <c r="C321" s="278">
        <v>217.25</v>
      </c>
      <c r="D321" s="279">
        <v>216.79999999999998</v>
      </c>
      <c r="E321" s="279">
        <v>212.69999999999996</v>
      </c>
      <c r="F321" s="279">
        <v>208.14999999999998</v>
      </c>
      <c r="G321" s="279">
        <v>204.04999999999995</v>
      </c>
      <c r="H321" s="279">
        <v>221.34999999999997</v>
      </c>
      <c r="I321" s="279">
        <v>225.45</v>
      </c>
      <c r="J321" s="279">
        <v>229.99999999999997</v>
      </c>
      <c r="K321" s="277">
        <v>220.9</v>
      </c>
      <c r="L321" s="277">
        <v>212.25</v>
      </c>
      <c r="M321" s="277">
        <v>22.995080000000002</v>
      </c>
    </row>
    <row r="322" spans="1:13">
      <c r="A322" s="268">
        <v>312</v>
      </c>
      <c r="B322" s="277" t="s">
        <v>469</v>
      </c>
      <c r="C322" s="278">
        <v>74.5</v>
      </c>
      <c r="D322" s="279">
        <v>74.5</v>
      </c>
      <c r="E322" s="279">
        <v>72.7</v>
      </c>
      <c r="F322" s="279">
        <v>70.900000000000006</v>
      </c>
      <c r="G322" s="279">
        <v>69.100000000000009</v>
      </c>
      <c r="H322" s="279">
        <v>76.3</v>
      </c>
      <c r="I322" s="279">
        <v>78.100000000000009</v>
      </c>
      <c r="J322" s="279">
        <v>79.899999999999991</v>
      </c>
      <c r="K322" s="277">
        <v>76.3</v>
      </c>
      <c r="L322" s="277">
        <v>72.7</v>
      </c>
      <c r="M322" s="277">
        <v>14.93623</v>
      </c>
    </row>
    <row r="323" spans="1:13">
      <c r="A323" s="268">
        <v>313</v>
      </c>
      <c r="B323" s="277" t="s">
        <v>470</v>
      </c>
      <c r="C323" s="278">
        <v>306.55</v>
      </c>
      <c r="D323" s="279">
        <v>307.51666666666665</v>
      </c>
      <c r="E323" s="279">
        <v>302.0333333333333</v>
      </c>
      <c r="F323" s="279">
        <v>297.51666666666665</v>
      </c>
      <c r="G323" s="279">
        <v>292.0333333333333</v>
      </c>
      <c r="H323" s="279">
        <v>312.0333333333333</v>
      </c>
      <c r="I323" s="279">
        <v>317.51666666666665</v>
      </c>
      <c r="J323" s="279">
        <v>322.0333333333333</v>
      </c>
      <c r="K323" s="277">
        <v>313</v>
      </c>
      <c r="L323" s="277">
        <v>303</v>
      </c>
      <c r="M323" s="277">
        <v>2.2968099999999998</v>
      </c>
    </row>
    <row r="324" spans="1:13">
      <c r="A324" s="268">
        <v>314</v>
      </c>
      <c r="B324" s="277" t="s">
        <v>146</v>
      </c>
      <c r="C324" s="278">
        <v>988.15</v>
      </c>
      <c r="D324" s="279">
        <v>991.55000000000007</v>
      </c>
      <c r="E324" s="279">
        <v>978.60000000000014</v>
      </c>
      <c r="F324" s="279">
        <v>969.05000000000007</v>
      </c>
      <c r="G324" s="279">
        <v>956.10000000000014</v>
      </c>
      <c r="H324" s="279">
        <v>1001.1000000000001</v>
      </c>
      <c r="I324" s="279">
        <v>1014.0500000000002</v>
      </c>
      <c r="J324" s="279">
        <v>1023.6000000000001</v>
      </c>
      <c r="K324" s="277">
        <v>1004.5</v>
      </c>
      <c r="L324" s="277">
        <v>982</v>
      </c>
      <c r="M324" s="277">
        <v>4.3332600000000001</v>
      </c>
    </row>
    <row r="325" spans="1:13">
      <c r="A325" s="268">
        <v>315</v>
      </c>
      <c r="B325" s="277" t="s">
        <v>459</v>
      </c>
      <c r="C325" s="278">
        <v>19.95</v>
      </c>
      <c r="D325" s="279">
        <v>20.399999999999999</v>
      </c>
      <c r="E325" s="279">
        <v>19.199999999999996</v>
      </c>
      <c r="F325" s="279">
        <v>18.449999999999996</v>
      </c>
      <c r="G325" s="279">
        <v>17.249999999999993</v>
      </c>
      <c r="H325" s="279">
        <v>21.15</v>
      </c>
      <c r="I325" s="279">
        <v>22.35</v>
      </c>
      <c r="J325" s="279">
        <v>23.1</v>
      </c>
      <c r="K325" s="277">
        <v>21.6</v>
      </c>
      <c r="L325" s="277">
        <v>19.649999999999999</v>
      </c>
      <c r="M325" s="277">
        <v>107.92856999999999</v>
      </c>
    </row>
    <row r="326" spans="1:13">
      <c r="A326" s="268">
        <v>316</v>
      </c>
      <c r="B326" s="277" t="s">
        <v>460</v>
      </c>
      <c r="C326" s="278">
        <v>146.6</v>
      </c>
      <c r="D326" s="279">
        <v>147.5</v>
      </c>
      <c r="E326" s="279">
        <v>144.94999999999999</v>
      </c>
      <c r="F326" s="279">
        <v>143.29999999999998</v>
      </c>
      <c r="G326" s="279">
        <v>140.74999999999997</v>
      </c>
      <c r="H326" s="279">
        <v>149.15</v>
      </c>
      <c r="I326" s="279">
        <v>151.70000000000002</v>
      </c>
      <c r="J326" s="279">
        <v>153.35000000000002</v>
      </c>
      <c r="K326" s="277">
        <v>150.05000000000001</v>
      </c>
      <c r="L326" s="277">
        <v>145.85</v>
      </c>
      <c r="M326" s="277">
        <v>7.3856700000000002</v>
      </c>
    </row>
    <row r="327" spans="1:13">
      <c r="A327" s="268">
        <v>317</v>
      </c>
      <c r="B327" s="277" t="s">
        <v>147</v>
      </c>
      <c r="C327" s="278">
        <v>97.65</v>
      </c>
      <c r="D327" s="279">
        <v>97.45</v>
      </c>
      <c r="E327" s="279">
        <v>96.600000000000009</v>
      </c>
      <c r="F327" s="279">
        <v>95.550000000000011</v>
      </c>
      <c r="G327" s="279">
        <v>94.700000000000017</v>
      </c>
      <c r="H327" s="279">
        <v>98.5</v>
      </c>
      <c r="I327" s="279">
        <v>99.35</v>
      </c>
      <c r="J327" s="279">
        <v>100.39999999999999</v>
      </c>
      <c r="K327" s="277">
        <v>98.3</v>
      </c>
      <c r="L327" s="277">
        <v>96.4</v>
      </c>
      <c r="M327" s="277">
        <v>95.664460000000005</v>
      </c>
    </row>
    <row r="328" spans="1:13">
      <c r="A328" s="268">
        <v>318</v>
      </c>
      <c r="B328" s="277" t="s">
        <v>471</v>
      </c>
      <c r="C328" s="278">
        <v>713.05</v>
      </c>
      <c r="D328" s="279">
        <v>705.18333333333339</v>
      </c>
      <c r="E328" s="279">
        <v>690.36666666666679</v>
      </c>
      <c r="F328" s="279">
        <v>667.68333333333339</v>
      </c>
      <c r="G328" s="279">
        <v>652.86666666666679</v>
      </c>
      <c r="H328" s="279">
        <v>727.86666666666679</v>
      </c>
      <c r="I328" s="279">
        <v>742.68333333333339</v>
      </c>
      <c r="J328" s="279">
        <v>765.36666666666679</v>
      </c>
      <c r="K328" s="277">
        <v>720</v>
      </c>
      <c r="L328" s="277">
        <v>682.5</v>
      </c>
      <c r="M328" s="277">
        <v>3.6503999999999999</v>
      </c>
    </row>
    <row r="329" spans="1:13">
      <c r="A329" s="268">
        <v>319</v>
      </c>
      <c r="B329" s="277" t="s">
        <v>268</v>
      </c>
      <c r="C329" s="278">
        <v>903.4</v>
      </c>
      <c r="D329" s="279">
        <v>906.43333333333339</v>
      </c>
      <c r="E329" s="279">
        <v>891.86666666666679</v>
      </c>
      <c r="F329" s="279">
        <v>880.33333333333337</v>
      </c>
      <c r="G329" s="279">
        <v>865.76666666666677</v>
      </c>
      <c r="H329" s="279">
        <v>917.96666666666681</v>
      </c>
      <c r="I329" s="279">
        <v>932.53333333333342</v>
      </c>
      <c r="J329" s="279">
        <v>944.06666666666683</v>
      </c>
      <c r="K329" s="277">
        <v>921</v>
      </c>
      <c r="L329" s="277">
        <v>894.9</v>
      </c>
      <c r="M329" s="277">
        <v>1.5528</v>
      </c>
    </row>
    <row r="330" spans="1:13">
      <c r="A330" s="268">
        <v>320</v>
      </c>
      <c r="B330" s="277" t="s">
        <v>148</v>
      </c>
      <c r="C330" s="278">
        <v>65335.85</v>
      </c>
      <c r="D330" s="279">
        <v>65528.616666666669</v>
      </c>
      <c r="E330" s="279">
        <v>64857.233333333337</v>
      </c>
      <c r="F330" s="279">
        <v>64378.616666666669</v>
      </c>
      <c r="G330" s="279">
        <v>63707.233333333337</v>
      </c>
      <c r="H330" s="279">
        <v>66007.233333333337</v>
      </c>
      <c r="I330" s="279">
        <v>66678.616666666669</v>
      </c>
      <c r="J330" s="279">
        <v>67157.233333333337</v>
      </c>
      <c r="K330" s="277">
        <v>66200</v>
      </c>
      <c r="L330" s="277">
        <v>65050</v>
      </c>
      <c r="M330" s="277">
        <v>0.11634</v>
      </c>
    </row>
    <row r="331" spans="1:13">
      <c r="A331" s="268">
        <v>321</v>
      </c>
      <c r="B331" s="277" t="s">
        <v>267</v>
      </c>
      <c r="C331" s="278">
        <v>36.950000000000003</v>
      </c>
      <c r="D331" s="279">
        <v>37.216666666666669</v>
      </c>
      <c r="E331" s="279">
        <v>36.583333333333336</v>
      </c>
      <c r="F331" s="279">
        <v>36.216666666666669</v>
      </c>
      <c r="G331" s="279">
        <v>35.583333333333336</v>
      </c>
      <c r="H331" s="279">
        <v>37.583333333333336</v>
      </c>
      <c r="I331" s="279">
        <v>38.216666666666661</v>
      </c>
      <c r="J331" s="279">
        <v>38.583333333333336</v>
      </c>
      <c r="K331" s="277">
        <v>37.85</v>
      </c>
      <c r="L331" s="277">
        <v>36.85</v>
      </c>
      <c r="M331" s="277">
        <v>7.4623799999999996</v>
      </c>
    </row>
    <row r="332" spans="1:13">
      <c r="A332" s="268">
        <v>322</v>
      </c>
      <c r="B332" s="277" t="s">
        <v>149</v>
      </c>
      <c r="C332" s="278">
        <v>1088.0999999999999</v>
      </c>
      <c r="D332" s="279">
        <v>1089.6833333333334</v>
      </c>
      <c r="E332" s="279">
        <v>1074.4166666666667</v>
      </c>
      <c r="F332" s="279">
        <v>1060.7333333333333</v>
      </c>
      <c r="G332" s="279">
        <v>1045.4666666666667</v>
      </c>
      <c r="H332" s="279">
        <v>1103.3666666666668</v>
      </c>
      <c r="I332" s="279">
        <v>1118.6333333333332</v>
      </c>
      <c r="J332" s="279">
        <v>1132.3166666666668</v>
      </c>
      <c r="K332" s="277">
        <v>1104.95</v>
      </c>
      <c r="L332" s="277">
        <v>1076</v>
      </c>
      <c r="M332" s="277">
        <v>21.30294</v>
      </c>
    </row>
    <row r="333" spans="1:13">
      <c r="A333" s="268">
        <v>323</v>
      </c>
      <c r="B333" s="277" t="s">
        <v>3162</v>
      </c>
      <c r="C333" s="278">
        <v>294.60000000000002</v>
      </c>
      <c r="D333" s="279">
        <v>297.01666666666665</v>
      </c>
      <c r="E333" s="279">
        <v>288.58333333333331</v>
      </c>
      <c r="F333" s="279">
        <v>282.56666666666666</v>
      </c>
      <c r="G333" s="279">
        <v>274.13333333333333</v>
      </c>
      <c r="H333" s="279">
        <v>303.0333333333333</v>
      </c>
      <c r="I333" s="279">
        <v>311.4666666666667</v>
      </c>
      <c r="J333" s="279">
        <v>317.48333333333329</v>
      </c>
      <c r="K333" s="277">
        <v>305.45</v>
      </c>
      <c r="L333" s="277">
        <v>291</v>
      </c>
      <c r="M333" s="277">
        <v>13.256259999999999</v>
      </c>
    </row>
    <row r="334" spans="1:13">
      <c r="A334" s="268">
        <v>324</v>
      </c>
      <c r="B334" s="277" t="s">
        <v>269</v>
      </c>
      <c r="C334" s="278">
        <v>677.25</v>
      </c>
      <c r="D334" s="279">
        <v>679.86666666666667</v>
      </c>
      <c r="E334" s="279">
        <v>668.5333333333333</v>
      </c>
      <c r="F334" s="279">
        <v>659.81666666666661</v>
      </c>
      <c r="G334" s="279">
        <v>648.48333333333323</v>
      </c>
      <c r="H334" s="279">
        <v>688.58333333333337</v>
      </c>
      <c r="I334" s="279">
        <v>699.91666666666663</v>
      </c>
      <c r="J334" s="279">
        <v>708.63333333333344</v>
      </c>
      <c r="K334" s="277">
        <v>691.2</v>
      </c>
      <c r="L334" s="277">
        <v>671.15</v>
      </c>
      <c r="M334" s="277">
        <v>5.5839800000000004</v>
      </c>
    </row>
    <row r="335" spans="1:13">
      <c r="A335" s="268">
        <v>325</v>
      </c>
      <c r="B335" s="277" t="s">
        <v>150</v>
      </c>
      <c r="C335" s="278">
        <v>36.65</v>
      </c>
      <c r="D335" s="279">
        <v>36.716666666666669</v>
      </c>
      <c r="E335" s="279">
        <v>35.933333333333337</v>
      </c>
      <c r="F335" s="279">
        <v>35.216666666666669</v>
      </c>
      <c r="G335" s="279">
        <v>34.433333333333337</v>
      </c>
      <c r="H335" s="279">
        <v>37.433333333333337</v>
      </c>
      <c r="I335" s="279">
        <v>38.216666666666669</v>
      </c>
      <c r="J335" s="279">
        <v>38.933333333333337</v>
      </c>
      <c r="K335" s="277">
        <v>37.5</v>
      </c>
      <c r="L335" s="277">
        <v>36</v>
      </c>
      <c r="M335" s="277">
        <v>359.00644999999997</v>
      </c>
    </row>
    <row r="336" spans="1:13">
      <c r="A336" s="268">
        <v>326</v>
      </c>
      <c r="B336" s="277" t="s">
        <v>261</v>
      </c>
      <c r="C336" s="278">
        <v>2862.55</v>
      </c>
      <c r="D336" s="279">
        <v>2882.15</v>
      </c>
      <c r="E336" s="279">
        <v>2829.5</v>
      </c>
      <c r="F336" s="279">
        <v>2796.45</v>
      </c>
      <c r="G336" s="279">
        <v>2743.7999999999997</v>
      </c>
      <c r="H336" s="279">
        <v>2915.2000000000003</v>
      </c>
      <c r="I336" s="279">
        <v>2967.8500000000008</v>
      </c>
      <c r="J336" s="279">
        <v>3000.9000000000005</v>
      </c>
      <c r="K336" s="277">
        <v>2934.8</v>
      </c>
      <c r="L336" s="277">
        <v>2849.1</v>
      </c>
      <c r="M336" s="277">
        <v>1.5508900000000001</v>
      </c>
    </row>
    <row r="337" spans="1:13">
      <c r="A337" s="268">
        <v>327</v>
      </c>
      <c r="B337" s="277" t="s">
        <v>478</v>
      </c>
      <c r="C337" s="278">
        <v>1725.3</v>
      </c>
      <c r="D337" s="279">
        <v>1730.4333333333332</v>
      </c>
      <c r="E337" s="279">
        <v>1705.9666666666662</v>
      </c>
      <c r="F337" s="279">
        <v>1686.633333333333</v>
      </c>
      <c r="G337" s="279">
        <v>1662.1666666666661</v>
      </c>
      <c r="H337" s="279">
        <v>1749.7666666666664</v>
      </c>
      <c r="I337" s="279">
        <v>1774.2333333333331</v>
      </c>
      <c r="J337" s="279">
        <v>1793.5666666666666</v>
      </c>
      <c r="K337" s="277">
        <v>1754.9</v>
      </c>
      <c r="L337" s="277">
        <v>1711.1</v>
      </c>
      <c r="M337" s="277">
        <v>0.58672999999999997</v>
      </c>
    </row>
    <row r="338" spans="1:13">
      <c r="A338" s="268">
        <v>328</v>
      </c>
      <c r="B338" s="277" t="s">
        <v>151</v>
      </c>
      <c r="C338" s="278">
        <v>26.9</v>
      </c>
      <c r="D338" s="279">
        <v>27.133333333333336</v>
      </c>
      <c r="E338" s="279">
        <v>26.466666666666672</v>
      </c>
      <c r="F338" s="279">
        <v>26.033333333333335</v>
      </c>
      <c r="G338" s="279">
        <v>25.366666666666671</v>
      </c>
      <c r="H338" s="279">
        <v>27.566666666666674</v>
      </c>
      <c r="I338" s="279">
        <v>28.233333333333338</v>
      </c>
      <c r="J338" s="279">
        <v>28.666666666666675</v>
      </c>
      <c r="K338" s="277">
        <v>27.8</v>
      </c>
      <c r="L338" s="277">
        <v>26.7</v>
      </c>
      <c r="M338" s="277">
        <v>141.2122</v>
      </c>
    </row>
    <row r="339" spans="1:13">
      <c r="A339" s="268">
        <v>329</v>
      </c>
      <c r="B339" s="277" t="s">
        <v>477</v>
      </c>
      <c r="C339" s="278">
        <v>52.15</v>
      </c>
      <c r="D339" s="279">
        <v>52.566666666666663</v>
      </c>
      <c r="E339" s="279">
        <v>51.633333333333326</v>
      </c>
      <c r="F339" s="279">
        <v>51.11666666666666</v>
      </c>
      <c r="G339" s="279">
        <v>50.183333333333323</v>
      </c>
      <c r="H339" s="279">
        <v>53.083333333333329</v>
      </c>
      <c r="I339" s="279">
        <v>54.016666666666666</v>
      </c>
      <c r="J339" s="279">
        <v>54.533333333333331</v>
      </c>
      <c r="K339" s="277">
        <v>53.5</v>
      </c>
      <c r="L339" s="277">
        <v>52.05</v>
      </c>
      <c r="M339" s="277">
        <v>2.1973099999999999</v>
      </c>
    </row>
    <row r="340" spans="1:13">
      <c r="A340" s="268">
        <v>330</v>
      </c>
      <c r="B340" s="277" t="s">
        <v>152</v>
      </c>
      <c r="C340" s="278">
        <v>33.75</v>
      </c>
      <c r="D340" s="279">
        <v>33.766666666666673</v>
      </c>
      <c r="E340" s="279">
        <v>33.133333333333347</v>
      </c>
      <c r="F340" s="279">
        <v>32.516666666666673</v>
      </c>
      <c r="G340" s="279">
        <v>31.883333333333347</v>
      </c>
      <c r="H340" s="279">
        <v>34.383333333333347</v>
      </c>
      <c r="I340" s="279">
        <v>35.016666666666673</v>
      </c>
      <c r="J340" s="279">
        <v>35.633333333333347</v>
      </c>
      <c r="K340" s="277">
        <v>34.4</v>
      </c>
      <c r="L340" s="277">
        <v>33.15</v>
      </c>
      <c r="M340" s="277">
        <v>467.27814999999998</v>
      </c>
    </row>
    <row r="341" spans="1:13">
      <c r="A341" s="268">
        <v>331</v>
      </c>
      <c r="B341" s="277" t="s">
        <v>473</v>
      </c>
      <c r="C341" s="278">
        <v>433.05</v>
      </c>
      <c r="D341" s="279">
        <v>434.34999999999997</v>
      </c>
      <c r="E341" s="279">
        <v>429.69999999999993</v>
      </c>
      <c r="F341" s="279">
        <v>426.34999999999997</v>
      </c>
      <c r="G341" s="279">
        <v>421.69999999999993</v>
      </c>
      <c r="H341" s="279">
        <v>437.69999999999993</v>
      </c>
      <c r="I341" s="279">
        <v>442.34999999999991</v>
      </c>
      <c r="J341" s="279">
        <v>445.69999999999993</v>
      </c>
      <c r="K341" s="277">
        <v>439</v>
      </c>
      <c r="L341" s="277">
        <v>431</v>
      </c>
      <c r="M341" s="277">
        <v>0.33151999999999998</v>
      </c>
    </row>
    <row r="342" spans="1:13">
      <c r="A342" s="268">
        <v>332</v>
      </c>
      <c r="B342" s="277" t="s">
        <v>153</v>
      </c>
      <c r="C342" s="278">
        <v>16759.099999999999</v>
      </c>
      <c r="D342" s="279">
        <v>16802.016666666666</v>
      </c>
      <c r="E342" s="279">
        <v>16638.083333333332</v>
      </c>
      <c r="F342" s="279">
        <v>16517.066666666666</v>
      </c>
      <c r="G342" s="279">
        <v>16353.133333333331</v>
      </c>
      <c r="H342" s="279">
        <v>16923.033333333333</v>
      </c>
      <c r="I342" s="279">
        <v>17086.966666666667</v>
      </c>
      <c r="J342" s="279">
        <v>17207.983333333334</v>
      </c>
      <c r="K342" s="277">
        <v>16965.95</v>
      </c>
      <c r="L342" s="277">
        <v>16681</v>
      </c>
      <c r="M342" s="277">
        <v>0.91896</v>
      </c>
    </row>
    <row r="343" spans="1:13">
      <c r="A343" s="268">
        <v>333</v>
      </c>
      <c r="B343" s="277" t="s">
        <v>3182</v>
      </c>
      <c r="C343" s="278">
        <v>39.5</v>
      </c>
      <c r="D343" s="279">
        <v>39.93333333333333</v>
      </c>
      <c r="E343" s="279">
        <v>38.86666666666666</v>
      </c>
      <c r="F343" s="279">
        <v>38.233333333333327</v>
      </c>
      <c r="G343" s="279">
        <v>37.166666666666657</v>
      </c>
      <c r="H343" s="279">
        <v>40.566666666666663</v>
      </c>
      <c r="I343" s="279">
        <v>41.63333333333334</v>
      </c>
      <c r="J343" s="279">
        <v>42.266666666666666</v>
      </c>
      <c r="K343" s="277">
        <v>41</v>
      </c>
      <c r="L343" s="277">
        <v>39.299999999999997</v>
      </c>
      <c r="M343" s="277">
        <v>12.55071</v>
      </c>
    </row>
    <row r="344" spans="1:13">
      <c r="A344" s="268">
        <v>334</v>
      </c>
      <c r="B344" s="277" t="s">
        <v>476</v>
      </c>
      <c r="C344" s="278">
        <v>36.450000000000003</v>
      </c>
      <c r="D344" s="279">
        <v>36.683333333333337</v>
      </c>
      <c r="E344" s="279">
        <v>35.866666666666674</v>
      </c>
      <c r="F344" s="279">
        <v>35.283333333333339</v>
      </c>
      <c r="G344" s="279">
        <v>34.466666666666676</v>
      </c>
      <c r="H344" s="279">
        <v>37.266666666666673</v>
      </c>
      <c r="I344" s="279">
        <v>38.083333333333336</v>
      </c>
      <c r="J344" s="279">
        <v>38.666666666666671</v>
      </c>
      <c r="K344" s="277">
        <v>37.5</v>
      </c>
      <c r="L344" s="277">
        <v>36.1</v>
      </c>
      <c r="M344" s="277">
        <v>17.245819999999998</v>
      </c>
    </row>
    <row r="345" spans="1:13">
      <c r="A345" s="268">
        <v>335</v>
      </c>
      <c r="B345" s="277" t="s">
        <v>475</v>
      </c>
      <c r="C345" s="278">
        <v>282.05</v>
      </c>
      <c r="D345" s="279">
        <v>280.7</v>
      </c>
      <c r="E345" s="279">
        <v>278.89999999999998</v>
      </c>
      <c r="F345" s="279">
        <v>275.75</v>
      </c>
      <c r="G345" s="279">
        <v>273.95</v>
      </c>
      <c r="H345" s="279">
        <v>283.84999999999997</v>
      </c>
      <c r="I345" s="279">
        <v>285.65000000000003</v>
      </c>
      <c r="J345" s="279">
        <v>288.79999999999995</v>
      </c>
      <c r="K345" s="277">
        <v>282.5</v>
      </c>
      <c r="L345" s="277">
        <v>277.55</v>
      </c>
      <c r="M345" s="277">
        <v>1.04227</v>
      </c>
    </row>
    <row r="346" spans="1:13">
      <c r="A346" s="268">
        <v>336</v>
      </c>
      <c r="B346" s="277" t="s">
        <v>270</v>
      </c>
      <c r="C346" s="278">
        <v>20.5</v>
      </c>
      <c r="D346" s="279">
        <v>20.516666666666669</v>
      </c>
      <c r="E346" s="279">
        <v>20.333333333333339</v>
      </c>
      <c r="F346" s="279">
        <v>20.166666666666671</v>
      </c>
      <c r="G346" s="279">
        <v>19.983333333333341</v>
      </c>
      <c r="H346" s="279">
        <v>20.683333333333337</v>
      </c>
      <c r="I346" s="279">
        <v>20.866666666666667</v>
      </c>
      <c r="J346" s="279">
        <v>21.033333333333335</v>
      </c>
      <c r="K346" s="277">
        <v>20.7</v>
      </c>
      <c r="L346" s="277">
        <v>20.350000000000001</v>
      </c>
      <c r="M346" s="277">
        <v>47.207979999999999</v>
      </c>
    </row>
    <row r="347" spans="1:13">
      <c r="A347" s="268">
        <v>337</v>
      </c>
      <c r="B347" s="277" t="s">
        <v>283</v>
      </c>
      <c r="C347" s="278">
        <v>116.9</v>
      </c>
      <c r="D347" s="279">
        <v>118.01666666666667</v>
      </c>
      <c r="E347" s="279">
        <v>115.13333333333333</v>
      </c>
      <c r="F347" s="279">
        <v>113.36666666666666</v>
      </c>
      <c r="G347" s="279">
        <v>110.48333333333332</v>
      </c>
      <c r="H347" s="279">
        <v>119.78333333333333</v>
      </c>
      <c r="I347" s="279">
        <v>122.66666666666669</v>
      </c>
      <c r="J347" s="279">
        <v>124.43333333333334</v>
      </c>
      <c r="K347" s="277">
        <v>120.9</v>
      </c>
      <c r="L347" s="277">
        <v>116.25</v>
      </c>
      <c r="M347" s="277">
        <v>6.4464600000000001</v>
      </c>
    </row>
    <row r="348" spans="1:13">
      <c r="A348" s="268">
        <v>338</v>
      </c>
      <c r="B348" s="277" t="s">
        <v>154</v>
      </c>
      <c r="C348" s="278">
        <v>1567.5</v>
      </c>
      <c r="D348" s="279">
        <v>1574.8333333333333</v>
      </c>
      <c r="E348" s="279">
        <v>1532.6666666666665</v>
      </c>
      <c r="F348" s="279">
        <v>1497.8333333333333</v>
      </c>
      <c r="G348" s="279">
        <v>1455.6666666666665</v>
      </c>
      <c r="H348" s="279">
        <v>1609.6666666666665</v>
      </c>
      <c r="I348" s="279">
        <v>1651.833333333333</v>
      </c>
      <c r="J348" s="279">
        <v>1686.6666666666665</v>
      </c>
      <c r="K348" s="277">
        <v>1617</v>
      </c>
      <c r="L348" s="277">
        <v>1540</v>
      </c>
      <c r="M348" s="277">
        <v>13.28636</v>
      </c>
    </row>
    <row r="349" spans="1:13">
      <c r="A349" s="268">
        <v>339</v>
      </c>
      <c r="B349" s="277" t="s">
        <v>479</v>
      </c>
      <c r="C349" s="278">
        <v>1218.5</v>
      </c>
      <c r="D349" s="279">
        <v>1201.1000000000001</v>
      </c>
      <c r="E349" s="279">
        <v>1158.2000000000003</v>
      </c>
      <c r="F349" s="279">
        <v>1097.9000000000001</v>
      </c>
      <c r="G349" s="279">
        <v>1055.0000000000002</v>
      </c>
      <c r="H349" s="279">
        <v>1261.4000000000003</v>
      </c>
      <c r="I349" s="279">
        <v>1304.3000000000004</v>
      </c>
      <c r="J349" s="279">
        <v>1364.6000000000004</v>
      </c>
      <c r="K349" s="277">
        <v>1244</v>
      </c>
      <c r="L349" s="277">
        <v>1140.8</v>
      </c>
      <c r="M349" s="277">
        <v>1.0947899999999999</v>
      </c>
    </row>
    <row r="350" spans="1:13">
      <c r="A350" s="268">
        <v>340</v>
      </c>
      <c r="B350" s="277" t="s">
        <v>474</v>
      </c>
      <c r="C350" s="278">
        <v>46.75</v>
      </c>
      <c r="D350" s="279">
        <v>46.983333333333327</v>
      </c>
      <c r="E350" s="279">
        <v>46.366666666666653</v>
      </c>
      <c r="F350" s="279">
        <v>45.983333333333327</v>
      </c>
      <c r="G350" s="279">
        <v>45.366666666666653</v>
      </c>
      <c r="H350" s="279">
        <v>47.366666666666653</v>
      </c>
      <c r="I350" s="279">
        <v>47.983333333333327</v>
      </c>
      <c r="J350" s="279">
        <v>48.366666666666653</v>
      </c>
      <c r="K350" s="277">
        <v>47.6</v>
      </c>
      <c r="L350" s="277">
        <v>46.6</v>
      </c>
      <c r="M350" s="277">
        <v>8.1358999999999995</v>
      </c>
    </row>
    <row r="351" spans="1:13">
      <c r="A351" s="268">
        <v>341</v>
      </c>
      <c r="B351" s="277" t="s">
        <v>155</v>
      </c>
      <c r="C351" s="278">
        <v>85.65</v>
      </c>
      <c r="D351" s="279">
        <v>86</v>
      </c>
      <c r="E351" s="279">
        <v>84.55</v>
      </c>
      <c r="F351" s="279">
        <v>83.45</v>
      </c>
      <c r="G351" s="279">
        <v>82</v>
      </c>
      <c r="H351" s="279">
        <v>87.1</v>
      </c>
      <c r="I351" s="279">
        <v>88.549999999999983</v>
      </c>
      <c r="J351" s="279">
        <v>89.649999999999991</v>
      </c>
      <c r="K351" s="277">
        <v>87.45</v>
      </c>
      <c r="L351" s="277">
        <v>84.9</v>
      </c>
      <c r="M351" s="277">
        <v>69.566580000000002</v>
      </c>
    </row>
    <row r="352" spans="1:13">
      <c r="A352" s="268">
        <v>342</v>
      </c>
      <c r="B352" s="277" t="s">
        <v>156</v>
      </c>
      <c r="C352" s="278">
        <v>91.2</v>
      </c>
      <c r="D352" s="279">
        <v>91.333333333333329</v>
      </c>
      <c r="E352" s="279">
        <v>90.666666666666657</v>
      </c>
      <c r="F352" s="279">
        <v>90.133333333333326</v>
      </c>
      <c r="G352" s="279">
        <v>89.466666666666654</v>
      </c>
      <c r="H352" s="279">
        <v>91.86666666666666</v>
      </c>
      <c r="I352" s="279">
        <v>92.533333333333317</v>
      </c>
      <c r="J352" s="279">
        <v>93.066666666666663</v>
      </c>
      <c r="K352" s="277">
        <v>92</v>
      </c>
      <c r="L352" s="277">
        <v>90.8</v>
      </c>
      <c r="M352" s="277">
        <v>119.10945</v>
      </c>
    </row>
    <row r="353" spans="1:13">
      <c r="A353" s="268">
        <v>343</v>
      </c>
      <c r="B353" s="277" t="s">
        <v>271</v>
      </c>
      <c r="C353" s="278">
        <v>367.4</v>
      </c>
      <c r="D353" s="279">
        <v>369.98333333333335</v>
      </c>
      <c r="E353" s="279">
        <v>364.16666666666669</v>
      </c>
      <c r="F353" s="279">
        <v>360.93333333333334</v>
      </c>
      <c r="G353" s="279">
        <v>355.11666666666667</v>
      </c>
      <c r="H353" s="279">
        <v>373.2166666666667</v>
      </c>
      <c r="I353" s="279">
        <v>379.0333333333333</v>
      </c>
      <c r="J353" s="279">
        <v>382.26666666666671</v>
      </c>
      <c r="K353" s="277">
        <v>375.8</v>
      </c>
      <c r="L353" s="277">
        <v>366.75</v>
      </c>
      <c r="M353" s="277">
        <v>0.73709999999999998</v>
      </c>
    </row>
    <row r="354" spans="1:13">
      <c r="A354" s="268">
        <v>344</v>
      </c>
      <c r="B354" s="277" t="s">
        <v>272</v>
      </c>
      <c r="C354" s="278">
        <v>2793.1</v>
      </c>
      <c r="D354" s="279">
        <v>2818.5833333333335</v>
      </c>
      <c r="E354" s="279">
        <v>2737.2666666666669</v>
      </c>
      <c r="F354" s="279">
        <v>2681.4333333333334</v>
      </c>
      <c r="G354" s="279">
        <v>2600.1166666666668</v>
      </c>
      <c r="H354" s="279">
        <v>2874.416666666667</v>
      </c>
      <c r="I354" s="279">
        <v>2955.7333333333336</v>
      </c>
      <c r="J354" s="279">
        <v>3011.5666666666671</v>
      </c>
      <c r="K354" s="277">
        <v>2899.9</v>
      </c>
      <c r="L354" s="277">
        <v>2762.75</v>
      </c>
      <c r="M354" s="277">
        <v>0.31368000000000001</v>
      </c>
    </row>
    <row r="355" spans="1:13">
      <c r="A355" s="268">
        <v>345</v>
      </c>
      <c r="B355" s="277" t="s">
        <v>157</v>
      </c>
      <c r="C355" s="278">
        <v>101.55</v>
      </c>
      <c r="D355" s="279">
        <v>101.21666666666665</v>
      </c>
      <c r="E355" s="279">
        <v>100.43333333333331</v>
      </c>
      <c r="F355" s="279">
        <v>99.316666666666649</v>
      </c>
      <c r="G355" s="279">
        <v>98.533333333333303</v>
      </c>
      <c r="H355" s="279">
        <v>102.33333333333331</v>
      </c>
      <c r="I355" s="279">
        <v>103.11666666666665</v>
      </c>
      <c r="J355" s="279">
        <v>104.23333333333332</v>
      </c>
      <c r="K355" s="277">
        <v>102</v>
      </c>
      <c r="L355" s="277">
        <v>100.1</v>
      </c>
      <c r="M355" s="277">
        <v>8.9882500000000007</v>
      </c>
    </row>
    <row r="356" spans="1:13">
      <c r="A356" s="268">
        <v>346</v>
      </c>
      <c r="B356" s="277" t="s">
        <v>480</v>
      </c>
      <c r="C356" s="278">
        <v>83.95</v>
      </c>
      <c r="D356" s="279">
        <v>83.95</v>
      </c>
      <c r="E356" s="279">
        <v>83.95</v>
      </c>
      <c r="F356" s="279">
        <v>83.95</v>
      </c>
      <c r="G356" s="279">
        <v>83.95</v>
      </c>
      <c r="H356" s="279">
        <v>83.95</v>
      </c>
      <c r="I356" s="279">
        <v>83.95</v>
      </c>
      <c r="J356" s="279">
        <v>83.95</v>
      </c>
      <c r="K356" s="277">
        <v>83.95</v>
      </c>
      <c r="L356" s="277">
        <v>83.95</v>
      </c>
      <c r="M356" s="277">
        <v>0.34211000000000003</v>
      </c>
    </row>
    <row r="357" spans="1:13">
      <c r="A357" s="268">
        <v>347</v>
      </c>
      <c r="B357" s="277" t="s">
        <v>158</v>
      </c>
      <c r="C357" s="278">
        <v>80.2</v>
      </c>
      <c r="D357" s="279">
        <v>80.783333333333331</v>
      </c>
      <c r="E357" s="279">
        <v>79.316666666666663</v>
      </c>
      <c r="F357" s="279">
        <v>78.433333333333337</v>
      </c>
      <c r="G357" s="279">
        <v>76.966666666666669</v>
      </c>
      <c r="H357" s="279">
        <v>81.666666666666657</v>
      </c>
      <c r="I357" s="279">
        <v>83.133333333333326</v>
      </c>
      <c r="J357" s="279">
        <v>84.016666666666652</v>
      </c>
      <c r="K357" s="277">
        <v>82.25</v>
      </c>
      <c r="L357" s="277">
        <v>79.900000000000006</v>
      </c>
      <c r="M357" s="277">
        <v>173.48338000000001</v>
      </c>
    </row>
    <row r="358" spans="1:13">
      <c r="A358" s="268">
        <v>348</v>
      </c>
      <c r="B358" s="277" t="s">
        <v>481</v>
      </c>
      <c r="C358" s="278">
        <v>66.900000000000006</v>
      </c>
      <c r="D358" s="279">
        <v>67.600000000000009</v>
      </c>
      <c r="E358" s="279">
        <v>65.550000000000011</v>
      </c>
      <c r="F358" s="279">
        <v>64.2</v>
      </c>
      <c r="G358" s="279">
        <v>62.150000000000006</v>
      </c>
      <c r="H358" s="279">
        <v>68.950000000000017</v>
      </c>
      <c r="I358" s="279">
        <v>71</v>
      </c>
      <c r="J358" s="279">
        <v>72.350000000000023</v>
      </c>
      <c r="K358" s="277">
        <v>69.650000000000006</v>
      </c>
      <c r="L358" s="277">
        <v>66.25</v>
      </c>
      <c r="M358" s="277">
        <v>5.29373</v>
      </c>
    </row>
    <row r="359" spans="1:13">
      <c r="A359" s="268">
        <v>349</v>
      </c>
      <c r="B359" s="277" t="s">
        <v>482</v>
      </c>
      <c r="C359" s="278">
        <v>177.5</v>
      </c>
      <c r="D359" s="279">
        <v>179.68333333333331</v>
      </c>
      <c r="E359" s="279">
        <v>174.51666666666662</v>
      </c>
      <c r="F359" s="279">
        <v>171.5333333333333</v>
      </c>
      <c r="G359" s="279">
        <v>166.36666666666662</v>
      </c>
      <c r="H359" s="279">
        <v>182.66666666666663</v>
      </c>
      <c r="I359" s="279">
        <v>187.83333333333331</v>
      </c>
      <c r="J359" s="279">
        <v>190.81666666666663</v>
      </c>
      <c r="K359" s="277">
        <v>184.85</v>
      </c>
      <c r="L359" s="277">
        <v>176.7</v>
      </c>
      <c r="M359" s="277">
        <v>7.2355799999999997</v>
      </c>
    </row>
    <row r="360" spans="1:13">
      <c r="A360" s="268">
        <v>350</v>
      </c>
      <c r="B360" s="277" t="s">
        <v>483</v>
      </c>
      <c r="C360" s="278">
        <v>170.65</v>
      </c>
      <c r="D360" s="279">
        <v>170.41666666666669</v>
      </c>
      <c r="E360" s="279">
        <v>168.53333333333336</v>
      </c>
      <c r="F360" s="279">
        <v>166.41666666666669</v>
      </c>
      <c r="G360" s="279">
        <v>164.53333333333336</v>
      </c>
      <c r="H360" s="279">
        <v>172.53333333333336</v>
      </c>
      <c r="I360" s="279">
        <v>174.41666666666669</v>
      </c>
      <c r="J360" s="279">
        <v>176.53333333333336</v>
      </c>
      <c r="K360" s="277">
        <v>172.3</v>
      </c>
      <c r="L360" s="277">
        <v>168.3</v>
      </c>
      <c r="M360" s="277">
        <v>0.10059999999999999</v>
      </c>
    </row>
    <row r="361" spans="1:13">
      <c r="A361" s="268">
        <v>351</v>
      </c>
      <c r="B361" s="277" t="s">
        <v>159</v>
      </c>
      <c r="C361" s="278">
        <v>19993.599999999999</v>
      </c>
      <c r="D361" s="279">
        <v>20084.2</v>
      </c>
      <c r="E361" s="279">
        <v>19789.400000000001</v>
      </c>
      <c r="F361" s="279">
        <v>19585.2</v>
      </c>
      <c r="G361" s="279">
        <v>19290.400000000001</v>
      </c>
      <c r="H361" s="279">
        <v>20288.400000000001</v>
      </c>
      <c r="I361" s="279">
        <v>20583.199999999997</v>
      </c>
      <c r="J361" s="279">
        <v>20787.400000000001</v>
      </c>
      <c r="K361" s="277">
        <v>20379</v>
      </c>
      <c r="L361" s="277">
        <v>19880</v>
      </c>
      <c r="M361" s="277">
        <v>0.99543000000000004</v>
      </c>
    </row>
    <row r="362" spans="1:13">
      <c r="A362" s="268">
        <v>352</v>
      </c>
      <c r="B362" s="277" t="s">
        <v>487</v>
      </c>
      <c r="C362" s="278">
        <v>92.05</v>
      </c>
      <c r="D362" s="279">
        <v>92.783333333333346</v>
      </c>
      <c r="E362" s="279">
        <v>91.066666666666691</v>
      </c>
      <c r="F362" s="279">
        <v>90.083333333333343</v>
      </c>
      <c r="G362" s="279">
        <v>88.366666666666688</v>
      </c>
      <c r="H362" s="279">
        <v>93.766666666666694</v>
      </c>
      <c r="I362" s="279">
        <v>95.483333333333363</v>
      </c>
      <c r="J362" s="279">
        <v>96.466666666666697</v>
      </c>
      <c r="K362" s="277">
        <v>94.5</v>
      </c>
      <c r="L362" s="277">
        <v>91.8</v>
      </c>
      <c r="M362" s="277">
        <v>3.0821499999999999</v>
      </c>
    </row>
    <row r="363" spans="1:13">
      <c r="A363" s="268">
        <v>353</v>
      </c>
      <c r="B363" s="277" t="s">
        <v>484</v>
      </c>
      <c r="C363" s="278">
        <v>16.149999999999999</v>
      </c>
      <c r="D363" s="279">
        <v>16.283333333333335</v>
      </c>
      <c r="E363" s="279">
        <v>15.966666666666669</v>
      </c>
      <c r="F363" s="279">
        <v>15.783333333333335</v>
      </c>
      <c r="G363" s="279">
        <v>15.466666666666669</v>
      </c>
      <c r="H363" s="279">
        <v>16.466666666666669</v>
      </c>
      <c r="I363" s="279">
        <v>16.783333333333339</v>
      </c>
      <c r="J363" s="279">
        <v>16.966666666666669</v>
      </c>
      <c r="K363" s="277">
        <v>16.600000000000001</v>
      </c>
      <c r="L363" s="277">
        <v>16.100000000000001</v>
      </c>
      <c r="M363" s="277">
        <v>20.854900000000001</v>
      </c>
    </row>
    <row r="364" spans="1:13">
      <c r="A364" s="268">
        <v>354</v>
      </c>
      <c r="B364" s="277" t="s">
        <v>160</v>
      </c>
      <c r="C364" s="278">
        <v>1446.4</v>
      </c>
      <c r="D364" s="279">
        <v>1451.4833333333333</v>
      </c>
      <c r="E364" s="279">
        <v>1435.1666666666667</v>
      </c>
      <c r="F364" s="279">
        <v>1423.9333333333334</v>
      </c>
      <c r="G364" s="279">
        <v>1407.6166666666668</v>
      </c>
      <c r="H364" s="279">
        <v>1462.7166666666667</v>
      </c>
      <c r="I364" s="279">
        <v>1479.0333333333333</v>
      </c>
      <c r="J364" s="279">
        <v>1490.2666666666667</v>
      </c>
      <c r="K364" s="277">
        <v>1467.8</v>
      </c>
      <c r="L364" s="277">
        <v>1440.25</v>
      </c>
      <c r="M364" s="277">
        <v>8.6872799999999994</v>
      </c>
    </row>
    <row r="365" spans="1:13">
      <c r="A365" s="268">
        <v>355</v>
      </c>
      <c r="B365" s="277" t="s">
        <v>488</v>
      </c>
      <c r="C365" s="278">
        <v>742.5</v>
      </c>
      <c r="D365" s="279">
        <v>736.44999999999993</v>
      </c>
      <c r="E365" s="279">
        <v>721.89999999999986</v>
      </c>
      <c r="F365" s="279">
        <v>701.3</v>
      </c>
      <c r="G365" s="279">
        <v>686.74999999999989</v>
      </c>
      <c r="H365" s="279">
        <v>757.04999999999984</v>
      </c>
      <c r="I365" s="279">
        <v>771.5999999999998</v>
      </c>
      <c r="J365" s="279">
        <v>792.19999999999982</v>
      </c>
      <c r="K365" s="277">
        <v>751</v>
      </c>
      <c r="L365" s="277">
        <v>715.85</v>
      </c>
      <c r="M365" s="277">
        <v>1.7299100000000001</v>
      </c>
    </row>
    <row r="366" spans="1:13">
      <c r="A366" s="268">
        <v>356</v>
      </c>
      <c r="B366" s="277" t="s">
        <v>161</v>
      </c>
      <c r="C366" s="278">
        <v>265</v>
      </c>
      <c r="D366" s="279">
        <v>264.18333333333334</v>
      </c>
      <c r="E366" s="279">
        <v>261.81666666666666</v>
      </c>
      <c r="F366" s="279">
        <v>258.63333333333333</v>
      </c>
      <c r="G366" s="279">
        <v>256.26666666666665</v>
      </c>
      <c r="H366" s="279">
        <v>267.36666666666667</v>
      </c>
      <c r="I366" s="279">
        <v>269.73333333333335</v>
      </c>
      <c r="J366" s="279">
        <v>272.91666666666669</v>
      </c>
      <c r="K366" s="277">
        <v>266.55</v>
      </c>
      <c r="L366" s="277">
        <v>261</v>
      </c>
      <c r="M366" s="277">
        <v>35.474060000000001</v>
      </c>
    </row>
    <row r="367" spans="1:13">
      <c r="A367" s="268">
        <v>357</v>
      </c>
      <c r="B367" s="277" t="s">
        <v>162</v>
      </c>
      <c r="C367" s="278">
        <v>84.65</v>
      </c>
      <c r="D367" s="279">
        <v>84.88333333333334</v>
      </c>
      <c r="E367" s="279">
        <v>83.866666666666674</v>
      </c>
      <c r="F367" s="279">
        <v>83.083333333333329</v>
      </c>
      <c r="G367" s="279">
        <v>82.066666666666663</v>
      </c>
      <c r="H367" s="279">
        <v>85.666666666666686</v>
      </c>
      <c r="I367" s="279">
        <v>86.683333333333366</v>
      </c>
      <c r="J367" s="279">
        <v>87.466666666666697</v>
      </c>
      <c r="K367" s="277">
        <v>85.9</v>
      </c>
      <c r="L367" s="277">
        <v>84.1</v>
      </c>
      <c r="M367" s="277">
        <v>49.297939999999997</v>
      </c>
    </row>
    <row r="368" spans="1:13">
      <c r="A368" s="268">
        <v>358</v>
      </c>
      <c r="B368" s="277" t="s">
        <v>275</v>
      </c>
      <c r="C368" s="278">
        <v>4119.6000000000004</v>
      </c>
      <c r="D368" s="279">
        <v>4112.8666666666668</v>
      </c>
      <c r="E368" s="279">
        <v>4076.7333333333336</v>
      </c>
      <c r="F368" s="279">
        <v>4033.8666666666668</v>
      </c>
      <c r="G368" s="279">
        <v>3997.7333333333336</v>
      </c>
      <c r="H368" s="279">
        <v>4155.7333333333336</v>
      </c>
      <c r="I368" s="279">
        <v>4191.8666666666668</v>
      </c>
      <c r="J368" s="279">
        <v>4234.7333333333336</v>
      </c>
      <c r="K368" s="277">
        <v>4149</v>
      </c>
      <c r="L368" s="277">
        <v>4070</v>
      </c>
      <c r="M368" s="277">
        <v>0.31617000000000001</v>
      </c>
    </row>
    <row r="369" spans="1:13">
      <c r="A369" s="268">
        <v>359</v>
      </c>
      <c r="B369" s="277" t="s">
        <v>277</v>
      </c>
      <c r="C369" s="278">
        <v>10622.9</v>
      </c>
      <c r="D369" s="279">
        <v>10650.35</v>
      </c>
      <c r="E369" s="279">
        <v>10510.550000000001</v>
      </c>
      <c r="F369" s="279">
        <v>10398.200000000001</v>
      </c>
      <c r="G369" s="279">
        <v>10258.400000000001</v>
      </c>
      <c r="H369" s="279">
        <v>10762.7</v>
      </c>
      <c r="I369" s="279">
        <v>10902.5</v>
      </c>
      <c r="J369" s="279">
        <v>11014.85</v>
      </c>
      <c r="K369" s="277">
        <v>10790.15</v>
      </c>
      <c r="L369" s="277">
        <v>10538</v>
      </c>
      <c r="M369" s="277">
        <v>7.2919999999999999E-2</v>
      </c>
    </row>
    <row r="370" spans="1:13">
      <c r="A370" s="268">
        <v>360</v>
      </c>
      <c r="B370" s="277" t="s">
        <v>494</v>
      </c>
      <c r="C370" s="278">
        <v>4165.2</v>
      </c>
      <c r="D370" s="279">
        <v>4186.8</v>
      </c>
      <c r="E370" s="279">
        <v>4133.6000000000004</v>
      </c>
      <c r="F370" s="279">
        <v>4102</v>
      </c>
      <c r="G370" s="279">
        <v>4048.8</v>
      </c>
      <c r="H370" s="279">
        <v>4218.4000000000005</v>
      </c>
      <c r="I370" s="279">
        <v>4271.5999999999995</v>
      </c>
      <c r="J370" s="279">
        <v>4303.2000000000007</v>
      </c>
      <c r="K370" s="277">
        <v>4240</v>
      </c>
      <c r="L370" s="277">
        <v>4155.2</v>
      </c>
      <c r="M370" s="277">
        <v>0.16184999999999999</v>
      </c>
    </row>
    <row r="371" spans="1:13">
      <c r="A371" s="268">
        <v>361</v>
      </c>
      <c r="B371" s="277" t="s">
        <v>489</v>
      </c>
      <c r="C371" s="278">
        <v>110</v>
      </c>
      <c r="D371" s="279">
        <v>111</v>
      </c>
      <c r="E371" s="279">
        <v>108.25</v>
      </c>
      <c r="F371" s="279">
        <v>106.5</v>
      </c>
      <c r="G371" s="279">
        <v>103.75</v>
      </c>
      <c r="H371" s="279">
        <v>112.75</v>
      </c>
      <c r="I371" s="279">
        <v>115.5</v>
      </c>
      <c r="J371" s="279">
        <v>117.25</v>
      </c>
      <c r="K371" s="277">
        <v>113.75</v>
      </c>
      <c r="L371" s="277">
        <v>109.25</v>
      </c>
      <c r="M371" s="277">
        <v>13.34742</v>
      </c>
    </row>
    <row r="372" spans="1:13">
      <c r="A372" s="268">
        <v>362</v>
      </c>
      <c r="B372" s="277" t="s">
        <v>490</v>
      </c>
      <c r="C372" s="278">
        <v>585.95000000000005</v>
      </c>
      <c r="D372" s="279">
        <v>583.66666666666663</v>
      </c>
      <c r="E372" s="279">
        <v>573.2833333333333</v>
      </c>
      <c r="F372" s="279">
        <v>560.61666666666667</v>
      </c>
      <c r="G372" s="279">
        <v>550.23333333333335</v>
      </c>
      <c r="H372" s="279">
        <v>596.33333333333326</v>
      </c>
      <c r="I372" s="279">
        <v>606.7166666666667</v>
      </c>
      <c r="J372" s="279">
        <v>619.38333333333321</v>
      </c>
      <c r="K372" s="277">
        <v>594.04999999999995</v>
      </c>
      <c r="L372" s="277">
        <v>571</v>
      </c>
      <c r="M372" s="277">
        <v>1.12527</v>
      </c>
    </row>
    <row r="373" spans="1:13">
      <c r="A373" s="268">
        <v>363</v>
      </c>
      <c r="B373" s="277" t="s">
        <v>163</v>
      </c>
      <c r="C373" s="278">
        <v>1379.9</v>
      </c>
      <c r="D373" s="279">
        <v>1383.95</v>
      </c>
      <c r="E373" s="279">
        <v>1367</v>
      </c>
      <c r="F373" s="279">
        <v>1354.1</v>
      </c>
      <c r="G373" s="279">
        <v>1337.1499999999999</v>
      </c>
      <c r="H373" s="279">
        <v>1396.8500000000001</v>
      </c>
      <c r="I373" s="279">
        <v>1413.8000000000004</v>
      </c>
      <c r="J373" s="279">
        <v>1426.7000000000003</v>
      </c>
      <c r="K373" s="277">
        <v>1400.9</v>
      </c>
      <c r="L373" s="277">
        <v>1371.05</v>
      </c>
      <c r="M373" s="277">
        <v>7.75901</v>
      </c>
    </row>
    <row r="374" spans="1:13">
      <c r="A374" s="268">
        <v>364</v>
      </c>
      <c r="B374" s="277" t="s">
        <v>273</v>
      </c>
      <c r="C374" s="278">
        <v>1726.5</v>
      </c>
      <c r="D374" s="279">
        <v>1705.1333333333332</v>
      </c>
      <c r="E374" s="279">
        <v>1671.3666666666663</v>
      </c>
      <c r="F374" s="279">
        <v>1616.2333333333331</v>
      </c>
      <c r="G374" s="279">
        <v>1582.4666666666662</v>
      </c>
      <c r="H374" s="279">
        <v>1760.2666666666664</v>
      </c>
      <c r="I374" s="279">
        <v>1794.0333333333333</v>
      </c>
      <c r="J374" s="279">
        <v>1849.1666666666665</v>
      </c>
      <c r="K374" s="277">
        <v>1738.9</v>
      </c>
      <c r="L374" s="277">
        <v>1650</v>
      </c>
      <c r="M374" s="277">
        <v>2.0356900000000002</v>
      </c>
    </row>
    <row r="375" spans="1:13">
      <c r="A375" s="268">
        <v>365</v>
      </c>
      <c r="B375" s="277" t="s">
        <v>164</v>
      </c>
      <c r="C375" s="278">
        <v>37.1</v>
      </c>
      <c r="D375" s="279">
        <v>37.316666666666663</v>
      </c>
      <c r="E375" s="279">
        <v>36.633333333333326</v>
      </c>
      <c r="F375" s="279">
        <v>36.166666666666664</v>
      </c>
      <c r="G375" s="279">
        <v>35.483333333333327</v>
      </c>
      <c r="H375" s="279">
        <v>37.783333333333324</v>
      </c>
      <c r="I375" s="279">
        <v>38.466666666666661</v>
      </c>
      <c r="J375" s="279">
        <v>38.933333333333323</v>
      </c>
      <c r="K375" s="277">
        <v>38</v>
      </c>
      <c r="L375" s="277">
        <v>36.85</v>
      </c>
      <c r="M375" s="277">
        <v>380.94385999999997</v>
      </c>
    </row>
    <row r="376" spans="1:13">
      <c r="A376" s="268">
        <v>366</v>
      </c>
      <c r="B376" s="277" t="s">
        <v>274</v>
      </c>
      <c r="C376" s="278">
        <v>217.95</v>
      </c>
      <c r="D376" s="279">
        <v>219.1</v>
      </c>
      <c r="E376" s="279">
        <v>216.14999999999998</v>
      </c>
      <c r="F376" s="279">
        <v>214.35</v>
      </c>
      <c r="G376" s="279">
        <v>211.39999999999998</v>
      </c>
      <c r="H376" s="279">
        <v>220.89999999999998</v>
      </c>
      <c r="I376" s="279">
        <v>223.84999999999997</v>
      </c>
      <c r="J376" s="279">
        <v>225.64999999999998</v>
      </c>
      <c r="K376" s="277">
        <v>222.05</v>
      </c>
      <c r="L376" s="277">
        <v>217.3</v>
      </c>
      <c r="M376" s="277">
        <v>4.9400500000000003</v>
      </c>
    </row>
    <row r="377" spans="1:13">
      <c r="A377" s="268">
        <v>367</v>
      </c>
      <c r="B377" s="277" t="s">
        <v>485</v>
      </c>
      <c r="C377" s="278">
        <v>147.94999999999999</v>
      </c>
      <c r="D377" s="279">
        <v>147.98333333333332</v>
      </c>
      <c r="E377" s="279">
        <v>145.96666666666664</v>
      </c>
      <c r="F377" s="279">
        <v>143.98333333333332</v>
      </c>
      <c r="G377" s="279">
        <v>141.96666666666664</v>
      </c>
      <c r="H377" s="279">
        <v>149.96666666666664</v>
      </c>
      <c r="I377" s="279">
        <v>151.98333333333335</v>
      </c>
      <c r="J377" s="279">
        <v>153.96666666666664</v>
      </c>
      <c r="K377" s="277">
        <v>150</v>
      </c>
      <c r="L377" s="277">
        <v>146</v>
      </c>
      <c r="M377" s="277">
        <v>1.6374</v>
      </c>
    </row>
    <row r="378" spans="1:13">
      <c r="A378" s="268">
        <v>368</v>
      </c>
      <c r="B378" s="277" t="s">
        <v>491</v>
      </c>
      <c r="C378" s="278">
        <v>846.45</v>
      </c>
      <c r="D378" s="279">
        <v>849.83333333333337</v>
      </c>
      <c r="E378" s="279">
        <v>840.66666666666674</v>
      </c>
      <c r="F378" s="279">
        <v>834.88333333333333</v>
      </c>
      <c r="G378" s="279">
        <v>825.7166666666667</v>
      </c>
      <c r="H378" s="279">
        <v>855.61666666666679</v>
      </c>
      <c r="I378" s="279">
        <v>864.78333333333353</v>
      </c>
      <c r="J378" s="279">
        <v>870.56666666666683</v>
      </c>
      <c r="K378" s="277">
        <v>859</v>
      </c>
      <c r="L378" s="277">
        <v>844.05</v>
      </c>
      <c r="M378" s="277">
        <v>1.9906900000000001</v>
      </c>
    </row>
    <row r="379" spans="1:13">
      <c r="A379" s="268">
        <v>369</v>
      </c>
      <c r="B379" s="277" t="s">
        <v>165</v>
      </c>
      <c r="C379" s="278">
        <v>171.55</v>
      </c>
      <c r="D379" s="279">
        <v>171.18333333333331</v>
      </c>
      <c r="E379" s="279">
        <v>169.86666666666662</v>
      </c>
      <c r="F379" s="279">
        <v>168.18333333333331</v>
      </c>
      <c r="G379" s="279">
        <v>166.86666666666662</v>
      </c>
      <c r="H379" s="279">
        <v>172.86666666666662</v>
      </c>
      <c r="I379" s="279">
        <v>174.18333333333328</v>
      </c>
      <c r="J379" s="279">
        <v>175.86666666666662</v>
      </c>
      <c r="K379" s="277">
        <v>172.5</v>
      </c>
      <c r="L379" s="277">
        <v>169.5</v>
      </c>
      <c r="M379" s="277">
        <v>90.619240000000005</v>
      </c>
    </row>
    <row r="380" spans="1:13">
      <c r="A380" s="268">
        <v>370</v>
      </c>
      <c r="B380" s="277" t="s">
        <v>492</v>
      </c>
      <c r="C380" s="278">
        <v>69.2</v>
      </c>
      <c r="D380" s="279">
        <v>68.916666666666671</v>
      </c>
      <c r="E380" s="279">
        <v>66.483333333333348</v>
      </c>
      <c r="F380" s="279">
        <v>63.76666666666668</v>
      </c>
      <c r="G380" s="279">
        <v>61.333333333333357</v>
      </c>
      <c r="H380" s="279">
        <v>71.63333333333334</v>
      </c>
      <c r="I380" s="279">
        <v>74.066666666666649</v>
      </c>
      <c r="J380" s="279">
        <v>76.783333333333331</v>
      </c>
      <c r="K380" s="277">
        <v>71.349999999999994</v>
      </c>
      <c r="L380" s="277">
        <v>66.2</v>
      </c>
      <c r="M380" s="277">
        <v>77.981430000000003</v>
      </c>
    </row>
    <row r="381" spans="1:13">
      <c r="A381" s="268">
        <v>371</v>
      </c>
      <c r="B381" s="277" t="s">
        <v>276</v>
      </c>
      <c r="C381" s="278">
        <v>199.45</v>
      </c>
      <c r="D381" s="279">
        <v>200.98333333333335</v>
      </c>
      <c r="E381" s="279">
        <v>195.51666666666671</v>
      </c>
      <c r="F381" s="279">
        <v>191.58333333333337</v>
      </c>
      <c r="G381" s="279">
        <v>186.11666666666673</v>
      </c>
      <c r="H381" s="279">
        <v>204.91666666666669</v>
      </c>
      <c r="I381" s="279">
        <v>210.38333333333333</v>
      </c>
      <c r="J381" s="279">
        <v>214.31666666666666</v>
      </c>
      <c r="K381" s="277">
        <v>206.45</v>
      </c>
      <c r="L381" s="277">
        <v>197.05</v>
      </c>
      <c r="M381" s="277">
        <v>6.8324999999999996</v>
      </c>
    </row>
    <row r="382" spans="1:13">
      <c r="A382" s="268">
        <v>372</v>
      </c>
      <c r="B382" s="277" t="s">
        <v>493</v>
      </c>
      <c r="C382" s="278">
        <v>52.05</v>
      </c>
      <c r="D382" s="279">
        <v>51.54999999999999</v>
      </c>
      <c r="E382" s="279">
        <v>50.199999999999982</v>
      </c>
      <c r="F382" s="279">
        <v>48.349999999999994</v>
      </c>
      <c r="G382" s="279">
        <v>46.999999999999986</v>
      </c>
      <c r="H382" s="279">
        <v>53.399999999999977</v>
      </c>
      <c r="I382" s="279">
        <v>54.749999999999986</v>
      </c>
      <c r="J382" s="279">
        <v>56.599999999999973</v>
      </c>
      <c r="K382" s="277">
        <v>52.9</v>
      </c>
      <c r="L382" s="277">
        <v>49.7</v>
      </c>
      <c r="M382" s="277">
        <v>4.8456099999999998</v>
      </c>
    </row>
    <row r="383" spans="1:13">
      <c r="A383" s="268">
        <v>373</v>
      </c>
      <c r="B383" s="277" t="s">
        <v>486</v>
      </c>
      <c r="C383" s="278">
        <v>50.4</v>
      </c>
      <c r="D383" s="279">
        <v>50.483333333333327</v>
      </c>
      <c r="E383" s="279">
        <v>49.166666666666657</v>
      </c>
      <c r="F383" s="279">
        <v>47.93333333333333</v>
      </c>
      <c r="G383" s="279">
        <v>46.61666666666666</v>
      </c>
      <c r="H383" s="279">
        <v>51.716666666666654</v>
      </c>
      <c r="I383" s="279">
        <v>53.033333333333331</v>
      </c>
      <c r="J383" s="279">
        <v>54.266666666666652</v>
      </c>
      <c r="K383" s="277">
        <v>51.8</v>
      </c>
      <c r="L383" s="277">
        <v>49.25</v>
      </c>
      <c r="M383" s="277">
        <v>45.698250000000002</v>
      </c>
    </row>
    <row r="384" spans="1:13">
      <c r="A384" s="268">
        <v>374</v>
      </c>
      <c r="B384" s="277" t="s">
        <v>166</v>
      </c>
      <c r="C384" s="278">
        <v>1042.6500000000001</v>
      </c>
      <c r="D384" s="279">
        <v>1049.3833333333334</v>
      </c>
      <c r="E384" s="279">
        <v>1031.3166666666668</v>
      </c>
      <c r="F384" s="279">
        <v>1019.9833333333333</v>
      </c>
      <c r="G384" s="279">
        <v>1001.9166666666667</v>
      </c>
      <c r="H384" s="279">
        <v>1060.7166666666669</v>
      </c>
      <c r="I384" s="279">
        <v>1078.7833333333335</v>
      </c>
      <c r="J384" s="279">
        <v>1090.116666666667</v>
      </c>
      <c r="K384" s="277">
        <v>1067.45</v>
      </c>
      <c r="L384" s="277">
        <v>1038.05</v>
      </c>
      <c r="M384" s="277">
        <v>7.6994999999999996</v>
      </c>
    </row>
    <row r="385" spans="1:13">
      <c r="A385" s="268">
        <v>375</v>
      </c>
      <c r="B385" s="277" t="s">
        <v>278</v>
      </c>
      <c r="C385" s="278">
        <v>342.65</v>
      </c>
      <c r="D385" s="279">
        <v>340.38333333333333</v>
      </c>
      <c r="E385" s="279">
        <v>332.26666666666665</v>
      </c>
      <c r="F385" s="279">
        <v>321.88333333333333</v>
      </c>
      <c r="G385" s="279">
        <v>313.76666666666665</v>
      </c>
      <c r="H385" s="279">
        <v>350.76666666666665</v>
      </c>
      <c r="I385" s="279">
        <v>358.88333333333333</v>
      </c>
      <c r="J385" s="279">
        <v>369.26666666666665</v>
      </c>
      <c r="K385" s="277">
        <v>348.5</v>
      </c>
      <c r="L385" s="277">
        <v>330</v>
      </c>
      <c r="M385" s="277">
        <v>3.6087699999999998</v>
      </c>
    </row>
    <row r="386" spans="1:13">
      <c r="A386" s="268">
        <v>376</v>
      </c>
      <c r="B386" s="277" t="s">
        <v>496</v>
      </c>
      <c r="C386" s="278">
        <v>378.2</v>
      </c>
      <c r="D386" s="279">
        <v>377.33333333333331</v>
      </c>
      <c r="E386" s="279">
        <v>373.66666666666663</v>
      </c>
      <c r="F386" s="279">
        <v>369.13333333333333</v>
      </c>
      <c r="G386" s="279">
        <v>365.46666666666664</v>
      </c>
      <c r="H386" s="279">
        <v>381.86666666666662</v>
      </c>
      <c r="I386" s="279">
        <v>385.53333333333325</v>
      </c>
      <c r="J386" s="279">
        <v>390.06666666666661</v>
      </c>
      <c r="K386" s="277">
        <v>381</v>
      </c>
      <c r="L386" s="277">
        <v>372.8</v>
      </c>
      <c r="M386" s="277">
        <v>4.8696799999999998</v>
      </c>
    </row>
    <row r="387" spans="1:13">
      <c r="A387" s="268">
        <v>377</v>
      </c>
      <c r="B387" s="277" t="s">
        <v>498</v>
      </c>
      <c r="C387" s="278">
        <v>93.65</v>
      </c>
      <c r="D387" s="279">
        <v>93.933333333333337</v>
      </c>
      <c r="E387" s="279">
        <v>92.166666666666671</v>
      </c>
      <c r="F387" s="279">
        <v>90.683333333333337</v>
      </c>
      <c r="G387" s="279">
        <v>88.916666666666671</v>
      </c>
      <c r="H387" s="279">
        <v>95.416666666666671</v>
      </c>
      <c r="I387" s="279">
        <v>97.183333333333323</v>
      </c>
      <c r="J387" s="279">
        <v>98.666666666666671</v>
      </c>
      <c r="K387" s="277">
        <v>95.7</v>
      </c>
      <c r="L387" s="277">
        <v>92.45</v>
      </c>
      <c r="M387" s="277">
        <v>18.82208</v>
      </c>
    </row>
    <row r="388" spans="1:13">
      <c r="A388" s="268">
        <v>378</v>
      </c>
      <c r="B388" s="277" t="s">
        <v>279</v>
      </c>
      <c r="C388" s="278">
        <v>479.35</v>
      </c>
      <c r="D388" s="279">
        <v>481.59999999999997</v>
      </c>
      <c r="E388" s="279">
        <v>475.24999999999994</v>
      </c>
      <c r="F388" s="279">
        <v>471.15</v>
      </c>
      <c r="G388" s="279">
        <v>464.79999999999995</v>
      </c>
      <c r="H388" s="279">
        <v>485.69999999999993</v>
      </c>
      <c r="I388" s="279">
        <v>492.04999999999995</v>
      </c>
      <c r="J388" s="279">
        <v>496.14999999999992</v>
      </c>
      <c r="K388" s="277">
        <v>487.95</v>
      </c>
      <c r="L388" s="277">
        <v>477.5</v>
      </c>
      <c r="M388" s="277">
        <v>0.74461999999999995</v>
      </c>
    </row>
    <row r="389" spans="1:13">
      <c r="A389" s="268">
        <v>379</v>
      </c>
      <c r="B389" s="277" t="s">
        <v>499</v>
      </c>
      <c r="C389" s="278">
        <v>264.89999999999998</v>
      </c>
      <c r="D389" s="279">
        <v>265.75</v>
      </c>
      <c r="E389" s="279">
        <v>261.14999999999998</v>
      </c>
      <c r="F389" s="279">
        <v>257.39999999999998</v>
      </c>
      <c r="G389" s="279">
        <v>252.79999999999995</v>
      </c>
      <c r="H389" s="279">
        <v>269.5</v>
      </c>
      <c r="I389" s="279">
        <v>274.10000000000002</v>
      </c>
      <c r="J389" s="279">
        <v>277.85000000000002</v>
      </c>
      <c r="K389" s="277">
        <v>270.35000000000002</v>
      </c>
      <c r="L389" s="277">
        <v>262</v>
      </c>
      <c r="M389" s="277">
        <v>4.94557</v>
      </c>
    </row>
    <row r="390" spans="1:13">
      <c r="A390" s="268">
        <v>380</v>
      </c>
      <c r="B390" s="277" t="s">
        <v>167</v>
      </c>
      <c r="C390" s="278">
        <v>655.20000000000005</v>
      </c>
      <c r="D390" s="279">
        <v>651.91666666666663</v>
      </c>
      <c r="E390" s="279">
        <v>646.43333333333328</v>
      </c>
      <c r="F390" s="279">
        <v>637.66666666666663</v>
      </c>
      <c r="G390" s="279">
        <v>632.18333333333328</v>
      </c>
      <c r="H390" s="279">
        <v>660.68333333333328</v>
      </c>
      <c r="I390" s="279">
        <v>666.16666666666663</v>
      </c>
      <c r="J390" s="279">
        <v>674.93333333333328</v>
      </c>
      <c r="K390" s="277">
        <v>657.4</v>
      </c>
      <c r="L390" s="277">
        <v>643.15</v>
      </c>
      <c r="M390" s="277">
        <v>5.0490399999999998</v>
      </c>
    </row>
    <row r="391" spans="1:13">
      <c r="A391" s="268">
        <v>381</v>
      </c>
      <c r="B391" s="277" t="s">
        <v>501</v>
      </c>
      <c r="C391" s="278">
        <v>1034.5999999999999</v>
      </c>
      <c r="D391" s="279">
        <v>1040.7</v>
      </c>
      <c r="E391" s="279">
        <v>1026.9000000000001</v>
      </c>
      <c r="F391" s="279">
        <v>1019.2</v>
      </c>
      <c r="G391" s="279">
        <v>1005.4000000000001</v>
      </c>
      <c r="H391" s="279">
        <v>1048.4000000000001</v>
      </c>
      <c r="I391" s="279">
        <v>1062.1999999999998</v>
      </c>
      <c r="J391" s="279">
        <v>1069.9000000000001</v>
      </c>
      <c r="K391" s="277">
        <v>1054.5</v>
      </c>
      <c r="L391" s="277">
        <v>1033</v>
      </c>
      <c r="M391" s="277">
        <v>4.138E-2</v>
      </c>
    </row>
    <row r="392" spans="1:13">
      <c r="A392" s="268">
        <v>382</v>
      </c>
      <c r="B392" s="277" t="s">
        <v>502</v>
      </c>
      <c r="C392" s="278">
        <v>271.95</v>
      </c>
      <c r="D392" s="279">
        <v>271.31666666666666</v>
      </c>
      <c r="E392" s="279">
        <v>268.73333333333335</v>
      </c>
      <c r="F392" s="279">
        <v>265.51666666666671</v>
      </c>
      <c r="G392" s="279">
        <v>262.93333333333339</v>
      </c>
      <c r="H392" s="279">
        <v>274.5333333333333</v>
      </c>
      <c r="I392" s="279">
        <v>277.11666666666667</v>
      </c>
      <c r="J392" s="279">
        <v>280.33333333333326</v>
      </c>
      <c r="K392" s="277">
        <v>273.89999999999998</v>
      </c>
      <c r="L392" s="277">
        <v>268.10000000000002</v>
      </c>
      <c r="M392" s="277">
        <v>4.7458999999999998</v>
      </c>
    </row>
    <row r="393" spans="1:13">
      <c r="A393" s="268">
        <v>383</v>
      </c>
      <c r="B393" s="277" t="s">
        <v>168</v>
      </c>
      <c r="C393" s="278">
        <v>188.15</v>
      </c>
      <c r="D393" s="279">
        <v>188.88333333333333</v>
      </c>
      <c r="E393" s="279">
        <v>185.36666666666665</v>
      </c>
      <c r="F393" s="279">
        <v>182.58333333333331</v>
      </c>
      <c r="G393" s="279">
        <v>179.06666666666663</v>
      </c>
      <c r="H393" s="279">
        <v>191.66666666666666</v>
      </c>
      <c r="I393" s="279">
        <v>195.18333333333331</v>
      </c>
      <c r="J393" s="279">
        <v>197.96666666666667</v>
      </c>
      <c r="K393" s="277">
        <v>192.4</v>
      </c>
      <c r="L393" s="277">
        <v>186.1</v>
      </c>
      <c r="M393" s="277">
        <v>278.66807999999997</v>
      </c>
    </row>
    <row r="394" spans="1:13">
      <c r="A394" s="268">
        <v>384</v>
      </c>
      <c r="B394" s="277" t="s">
        <v>500</v>
      </c>
      <c r="C394" s="278">
        <v>50.55</v>
      </c>
      <c r="D394" s="279">
        <v>50.516666666666659</v>
      </c>
      <c r="E394" s="279">
        <v>50.133333333333319</v>
      </c>
      <c r="F394" s="279">
        <v>49.716666666666661</v>
      </c>
      <c r="G394" s="279">
        <v>49.333333333333321</v>
      </c>
      <c r="H394" s="279">
        <v>50.933333333333316</v>
      </c>
      <c r="I394" s="279">
        <v>51.316666666666656</v>
      </c>
      <c r="J394" s="279">
        <v>51.733333333333313</v>
      </c>
      <c r="K394" s="277">
        <v>50.9</v>
      </c>
      <c r="L394" s="277">
        <v>50.1</v>
      </c>
      <c r="M394" s="277">
        <v>17.18835</v>
      </c>
    </row>
    <row r="395" spans="1:13">
      <c r="A395" s="268">
        <v>385</v>
      </c>
      <c r="B395" s="277" t="s">
        <v>169</v>
      </c>
      <c r="C395" s="278">
        <v>106.7</v>
      </c>
      <c r="D395" s="279">
        <v>107.10000000000001</v>
      </c>
      <c r="E395" s="279">
        <v>105.40000000000002</v>
      </c>
      <c r="F395" s="279">
        <v>104.10000000000001</v>
      </c>
      <c r="G395" s="279">
        <v>102.40000000000002</v>
      </c>
      <c r="H395" s="279">
        <v>108.40000000000002</v>
      </c>
      <c r="I395" s="279">
        <v>110.10000000000001</v>
      </c>
      <c r="J395" s="279">
        <v>111.40000000000002</v>
      </c>
      <c r="K395" s="277">
        <v>108.8</v>
      </c>
      <c r="L395" s="277">
        <v>105.8</v>
      </c>
      <c r="M395" s="277">
        <v>45.718409999999999</v>
      </c>
    </row>
    <row r="396" spans="1:13">
      <c r="A396" s="268">
        <v>386</v>
      </c>
      <c r="B396" s="277" t="s">
        <v>503</v>
      </c>
      <c r="C396" s="278">
        <v>91.55</v>
      </c>
      <c r="D396" s="279">
        <v>92.633333333333326</v>
      </c>
      <c r="E396" s="279">
        <v>89.516666666666652</v>
      </c>
      <c r="F396" s="279">
        <v>87.48333333333332</v>
      </c>
      <c r="G396" s="279">
        <v>84.366666666666646</v>
      </c>
      <c r="H396" s="279">
        <v>94.666666666666657</v>
      </c>
      <c r="I396" s="279">
        <v>97.783333333333331</v>
      </c>
      <c r="J396" s="279">
        <v>99.816666666666663</v>
      </c>
      <c r="K396" s="277">
        <v>95.75</v>
      </c>
      <c r="L396" s="277">
        <v>90.6</v>
      </c>
      <c r="M396" s="277">
        <v>13.33583</v>
      </c>
    </row>
    <row r="397" spans="1:13">
      <c r="A397" s="268">
        <v>387</v>
      </c>
      <c r="B397" s="277" t="s">
        <v>504</v>
      </c>
      <c r="C397" s="278">
        <v>643</v>
      </c>
      <c r="D397" s="279">
        <v>644.03333333333342</v>
      </c>
      <c r="E397" s="279">
        <v>637.16666666666686</v>
      </c>
      <c r="F397" s="279">
        <v>631.33333333333348</v>
      </c>
      <c r="G397" s="279">
        <v>624.46666666666692</v>
      </c>
      <c r="H397" s="279">
        <v>649.86666666666679</v>
      </c>
      <c r="I397" s="279">
        <v>656.73333333333335</v>
      </c>
      <c r="J397" s="279">
        <v>662.56666666666672</v>
      </c>
      <c r="K397" s="277">
        <v>650.9</v>
      </c>
      <c r="L397" s="277">
        <v>638.20000000000005</v>
      </c>
      <c r="M397" s="277">
        <v>2.7170000000000001</v>
      </c>
    </row>
    <row r="398" spans="1:13">
      <c r="A398" s="268">
        <v>388</v>
      </c>
      <c r="B398" s="277" t="s">
        <v>505</v>
      </c>
      <c r="C398" s="278">
        <v>11.8</v>
      </c>
      <c r="D398" s="279">
        <v>11.433333333333332</v>
      </c>
      <c r="E398" s="279">
        <v>11.066666666666663</v>
      </c>
      <c r="F398" s="279">
        <v>10.33333333333333</v>
      </c>
      <c r="G398" s="279">
        <v>9.9666666666666615</v>
      </c>
      <c r="H398" s="279">
        <v>12.166666666666664</v>
      </c>
      <c r="I398" s="279">
        <v>12.533333333333335</v>
      </c>
      <c r="J398" s="279">
        <v>13.266666666666666</v>
      </c>
      <c r="K398" s="277">
        <v>11.8</v>
      </c>
      <c r="L398" s="277">
        <v>10.7</v>
      </c>
      <c r="M398" s="277">
        <v>46.278860000000002</v>
      </c>
    </row>
    <row r="399" spans="1:13">
      <c r="A399" s="268">
        <v>389</v>
      </c>
      <c r="B399" s="277" t="s">
        <v>170</v>
      </c>
      <c r="C399" s="278">
        <v>1824.25</v>
      </c>
      <c r="D399" s="279">
        <v>1815.1666666666667</v>
      </c>
      <c r="E399" s="279">
        <v>1795.3333333333335</v>
      </c>
      <c r="F399" s="279">
        <v>1766.4166666666667</v>
      </c>
      <c r="G399" s="279">
        <v>1746.5833333333335</v>
      </c>
      <c r="H399" s="279">
        <v>1844.0833333333335</v>
      </c>
      <c r="I399" s="279">
        <v>1863.916666666667</v>
      </c>
      <c r="J399" s="279">
        <v>1892.8333333333335</v>
      </c>
      <c r="K399" s="277">
        <v>1835</v>
      </c>
      <c r="L399" s="277">
        <v>1786.25</v>
      </c>
      <c r="M399" s="277">
        <v>168.07402999999999</v>
      </c>
    </row>
    <row r="400" spans="1:13">
      <c r="A400" s="268">
        <v>390</v>
      </c>
      <c r="B400" s="277" t="s">
        <v>506</v>
      </c>
      <c r="C400" s="278">
        <v>36.5</v>
      </c>
      <c r="D400" s="279">
        <v>35.366666666666667</v>
      </c>
      <c r="E400" s="279">
        <v>34.233333333333334</v>
      </c>
      <c r="F400" s="279">
        <v>31.966666666666669</v>
      </c>
      <c r="G400" s="279">
        <v>30.833333333333336</v>
      </c>
      <c r="H400" s="279">
        <v>37.633333333333333</v>
      </c>
      <c r="I400" s="279">
        <v>38.766666666666673</v>
      </c>
      <c r="J400" s="279">
        <v>41.033333333333331</v>
      </c>
      <c r="K400" s="277">
        <v>36.5</v>
      </c>
      <c r="L400" s="277">
        <v>33.1</v>
      </c>
      <c r="M400" s="277">
        <v>267.25134000000003</v>
      </c>
    </row>
    <row r="401" spans="1:13">
      <c r="A401" s="268">
        <v>391</v>
      </c>
      <c r="B401" s="277" t="s">
        <v>519</v>
      </c>
      <c r="C401" s="278">
        <v>9.5500000000000007</v>
      </c>
      <c r="D401" s="279">
        <v>9.5500000000000007</v>
      </c>
      <c r="E401" s="279">
        <v>9.5500000000000007</v>
      </c>
      <c r="F401" s="279">
        <v>9.5500000000000007</v>
      </c>
      <c r="G401" s="279">
        <v>9.5500000000000007</v>
      </c>
      <c r="H401" s="279">
        <v>9.5500000000000007</v>
      </c>
      <c r="I401" s="279">
        <v>9.5500000000000007</v>
      </c>
      <c r="J401" s="279">
        <v>9.5500000000000007</v>
      </c>
      <c r="K401" s="277">
        <v>9.5500000000000007</v>
      </c>
      <c r="L401" s="277">
        <v>9.5500000000000007</v>
      </c>
      <c r="M401" s="277">
        <v>3.9457300000000002</v>
      </c>
    </row>
    <row r="402" spans="1:13">
      <c r="A402" s="268">
        <v>392</v>
      </c>
      <c r="B402" s="277" t="s">
        <v>508</v>
      </c>
      <c r="C402" s="278">
        <v>131.6</v>
      </c>
      <c r="D402" s="279">
        <v>130.85</v>
      </c>
      <c r="E402" s="279">
        <v>128.79999999999998</v>
      </c>
      <c r="F402" s="279">
        <v>126</v>
      </c>
      <c r="G402" s="279">
        <v>123.94999999999999</v>
      </c>
      <c r="H402" s="279">
        <v>133.64999999999998</v>
      </c>
      <c r="I402" s="279">
        <v>135.69999999999999</v>
      </c>
      <c r="J402" s="279">
        <v>138.49999999999997</v>
      </c>
      <c r="K402" s="277">
        <v>132.9</v>
      </c>
      <c r="L402" s="277">
        <v>128.05000000000001</v>
      </c>
      <c r="M402" s="277">
        <v>3.68988</v>
      </c>
    </row>
    <row r="403" spans="1:13">
      <c r="A403" s="268">
        <v>393</v>
      </c>
      <c r="B403" s="277" t="s">
        <v>2316</v>
      </c>
      <c r="C403" s="278">
        <v>89.4</v>
      </c>
      <c r="D403" s="279">
        <v>89.433333333333337</v>
      </c>
      <c r="E403" s="279">
        <v>86.966666666666669</v>
      </c>
      <c r="F403" s="279">
        <v>84.533333333333331</v>
      </c>
      <c r="G403" s="279">
        <v>82.066666666666663</v>
      </c>
      <c r="H403" s="279">
        <v>91.866666666666674</v>
      </c>
      <c r="I403" s="279">
        <v>94.333333333333343</v>
      </c>
      <c r="J403" s="279">
        <v>96.76666666666668</v>
      </c>
      <c r="K403" s="277">
        <v>91.9</v>
      </c>
      <c r="L403" s="277">
        <v>87</v>
      </c>
      <c r="M403" s="277">
        <v>1.4643699999999999</v>
      </c>
    </row>
    <row r="404" spans="1:13">
      <c r="A404" s="268">
        <v>394</v>
      </c>
      <c r="B404" s="277" t="s">
        <v>495</v>
      </c>
      <c r="C404" s="278">
        <v>258.55</v>
      </c>
      <c r="D404" s="279">
        <v>259.68333333333334</v>
      </c>
      <c r="E404" s="279">
        <v>256.01666666666665</v>
      </c>
      <c r="F404" s="279">
        <v>253.48333333333329</v>
      </c>
      <c r="G404" s="279">
        <v>249.81666666666661</v>
      </c>
      <c r="H404" s="279">
        <v>262.2166666666667</v>
      </c>
      <c r="I404" s="279">
        <v>265.88333333333333</v>
      </c>
      <c r="J404" s="279">
        <v>268.41666666666674</v>
      </c>
      <c r="K404" s="277">
        <v>263.35000000000002</v>
      </c>
      <c r="L404" s="277">
        <v>257.14999999999998</v>
      </c>
      <c r="M404" s="277">
        <v>4.5424800000000003</v>
      </c>
    </row>
    <row r="405" spans="1:13">
      <c r="A405" s="268">
        <v>395</v>
      </c>
      <c r="B405" s="277" t="s">
        <v>507</v>
      </c>
      <c r="C405" s="278">
        <v>4</v>
      </c>
      <c r="D405" s="279">
        <v>3.9</v>
      </c>
      <c r="E405" s="279">
        <v>3.8</v>
      </c>
      <c r="F405" s="279">
        <v>3.6</v>
      </c>
      <c r="G405" s="279">
        <v>3.5</v>
      </c>
      <c r="H405" s="279">
        <v>4.0999999999999996</v>
      </c>
      <c r="I405" s="279">
        <v>4.2</v>
      </c>
      <c r="J405" s="279">
        <v>4.3999999999999995</v>
      </c>
      <c r="K405" s="277">
        <v>4</v>
      </c>
      <c r="L405" s="277">
        <v>3.7</v>
      </c>
      <c r="M405" s="277">
        <v>1331.6155000000001</v>
      </c>
    </row>
    <row r="406" spans="1:13">
      <c r="A406" s="268">
        <v>396</v>
      </c>
      <c r="B406" s="277" t="s">
        <v>497</v>
      </c>
      <c r="C406" s="278">
        <v>20</v>
      </c>
      <c r="D406" s="279">
        <v>20.066666666666666</v>
      </c>
      <c r="E406" s="279">
        <v>19.833333333333332</v>
      </c>
      <c r="F406" s="279">
        <v>19.666666666666664</v>
      </c>
      <c r="G406" s="279">
        <v>19.43333333333333</v>
      </c>
      <c r="H406" s="279">
        <v>20.233333333333334</v>
      </c>
      <c r="I406" s="279">
        <v>20.466666666666669</v>
      </c>
      <c r="J406" s="279">
        <v>20.633333333333336</v>
      </c>
      <c r="K406" s="277">
        <v>20.3</v>
      </c>
      <c r="L406" s="277">
        <v>19.899999999999999</v>
      </c>
      <c r="M406" s="277">
        <v>27.435659999999999</v>
      </c>
    </row>
    <row r="407" spans="1:13">
      <c r="A407" s="268">
        <v>397</v>
      </c>
      <c r="B407" s="277" t="s">
        <v>512</v>
      </c>
      <c r="C407" s="278">
        <v>48.45</v>
      </c>
      <c r="D407" s="279">
        <v>49.116666666666674</v>
      </c>
      <c r="E407" s="279">
        <v>47.283333333333346</v>
      </c>
      <c r="F407" s="279">
        <v>46.116666666666674</v>
      </c>
      <c r="G407" s="279">
        <v>44.283333333333346</v>
      </c>
      <c r="H407" s="279">
        <v>50.283333333333346</v>
      </c>
      <c r="I407" s="279">
        <v>52.116666666666674</v>
      </c>
      <c r="J407" s="279">
        <v>53.283333333333346</v>
      </c>
      <c r="K407" s="277">
        <v>50.95</v>
      </c>
      <c r="L407" s="277">
        <v>47.95</v>
      </c>
      <c r="M407" s="277">
        <v>3.8803299999999998</v>
      </c>
    </row>
    <row r="408" spans="1:13">
      <c r="A408" s="268">
        <v>398</v>
      </c>
      <c r="B408" s="277" t="s">
        <v>171</v>
      </c>
      <c r="C408" s="278">
        <v>36.700000000000003</v>
      </c>
      <c r="D408" s="279">
        <v>36.716666666666669</v>
      </c>
      <c r="E408" s="279">
        <v>35.983333333333334</v>
      </c>
      <c r="F408" s="279">
        <v>35.266666666666666</v>
      </c>
      <c r="G408" s="279">
        <v>34.533333333333331</v>
      </c>
      <c r="H408" s="279">
        <v>37.433333333333337</v>
      </c>
      <c r="I408" s="279">
        <v>38.166666666666671</v>
      </c>
      <c r="J408" s="279">
        <v>38.88333333333334</v>
      </c>
      <c r="K408" s="277">
        <v>37.450000000000003</v>
      </c>
      <c r="L408" s="277">
        <v>36</v>
      </c>
      <c r="M408" s="277">
        <v>708.32367999999997</v>
      </c>
    </row>
    <row r="409" spans="1:13">
      <c r="A409" s="268">
        <v>399</v>
      </c>
      <c r="B409" s="277" t="s">
        <v>513</v>
      </c>
      <c r="C409" s="278">
        <v>7596.95</v>
      </c>
      <c r="D409" s="279">
        <v>7586.9833333333336</v>
      </c>
      <c r="E409" s="279">
        <v>7495.0166666666673</v>
      </c>
      <c r="F409" s="279">
        <v>7393.0833333333339</v>
      </c>
      <c r="G409" s="279">
        <v>7301.1166666666677</v>
      </c>
      <c r="H409" s="279">
        <v>7688.916666666667</v>
      </c>
      <c r="I409" s="279">
        <v>7780.8833333333341</v>
      </c>
      <c r="J409" s="279">
        <v>7882.8166666666666</v>
      </c>
      <c r="K409" s="277">
        <v>7678.95</v>
      </c>
      <c r="L409" s="277">
        <v>7485.05</v>
      </c>
      <c r="M409" s="277">
        <v>0.18447</v>
      </c>
    </row>
    <row r="410" spans="1:13">
      <c r="A410" s="268">
        <v>400</v>
      </c>
      <c r="B410" s="277" t="s">
        <v>280</v>
      </c>
      <c r="C410" s="278">
        <v>840.25</v>
      </c>
      <c r="D410" s="279">
        <v>843.06666666666661</v>
      </c>
      <c r="E410" s="279">
        <v>832.23333333333323</v>
      </c>
      <c r="F410" s="279">
        <v>824.21666666666658</v>
      </c>
      <c r="G410" s="279">
        <v>813.38333333333321</v>
      </c>
      <c r="H410" s="279">
        <v>851.08333333333326</v>
      </c>
      <c r="I410" s="279">
        <v>861.91666666666674</v>
      </c>
      <c r="J410" s="279">
        <v>869.93333333333328</v>
      </c>
      <c r="K410" s="277">
        <v>853.9</v>
      </c>
      <c r="L410" s="277">
        <v>835.05</v>
      </c>
      <c r="M410" s="277">
        <v>11.804</v>
      </c>
    </row>
    <row r="411" spans="1:13">
      <c r="A411" s="268">
        <v>401</v>
      </c>
      <c r="B411" s="277" t="s">
        <v>172</v>
      </c>
      <c r="C411" s="278">
        <v>199.1</v>
      </c>
      <c r="D411" s="279">
        <v>197.55000000000004</v>
      </c>
      <c r="E411" s="279">
        <v>194.10000000000008</v>
      </c>
      <c r="F411" s="279">
        <v>189.10000000000005</v>
      </c>
      <c r="G411" s="279">
        <v>185.65000000000009</v>
      </c>
      <c r="H411" s="279">
        <v>202.55000000000007</v>
      </c>
      <c r="I411" s="279">
        <v>206.00000000000006</v>
      </c>
      <c r="J411" s="279">
        <v>211.00000000000006</v>
      </c>
      <c r="K411" s="277">
        <v>201</v>
      </c>
      <c r="L411" s="277">
        <v>192.55</v>
      </c>
      <c r="M411" s="277">
        <v>895.40859999999998</v>
      </c>
    </row>
    <row r="412" spans="1:13">
      <c r="A412" s="268">
        <v>402</v>
      </c>
      <c r="B412" s="277" t="s">
        <v>514</v>
      </c>
      <c r="C412" s="278">
        <v>3594.85</v>
      </c>
      <c r="D412" s="279">
        <v>3603.5</v>
      </c>
      <c r="E412" s="279">
        <v>3541.35</v>
      </c>
      <c r="F412" s="279">
        <v>3487.85</v>
      </c>
      <c r="G412" s="279">
        <v>3425.7</v>
      </c>
      <c r="H412" s="279">
        <v>3657</v>
      </c>
      <c r="I412" s="279">
        <v>3719.1499999999996</v>
      </c>
      <c r="J412" s="279">
        <v>3772.65</v>
      </c>
      <c r="K412" s="277">
        <v>3665.65</v>
      </c>
      <c r="L412" s="277">
        <v>3550</v>
      </c>
      <c r="M412" s="277">
        <v>1.238E-2</v>
      </c>
    </row>
    <row r="413" spans="1:13">
      <c r="A413" s="268">
        <v>403</v>
      </c>
      <c r="B413" s="277" t="s">
        <v>516</v>
      </c>
      <c r="C413" s="278">
        <v>1426.35</v>
      </c>
      <c r="D413" s="279">
        <v>1426.45</v>
      </c>
      <c r="E413" s="279">
        <v>1409.95</v>
      </c>
      <c r="F413" s="279">
        <v>1393.55</v>
      </c>
      <c r="G413" s="279">
        <v>1377.05</v>
      </c>
      <c r="H413" s="279">
        <v>1442.8500000000001</v>
      </c>
      <c r="I413" s="279">
        <v>1459.3500000000001</v>
      </c>
      <c r="J413" s="279">
        <v>1475.7500000000002</v>
      </c>
      <c r="K413" s="277">
        <v>1442.95</v>
      </c>
      <c r="L413" s="277">
        <v>1410.05</v>
      </c>
      <c r="M413" s="277">
        <v>0.11101</v>
      </c>
    </row>
    <row r="414" spans="1:13">
      <c r="A414" s="268">
        <v>404</v>
      </c>
      <c r="B414" s="277" t="s">
        <v>517</v>
      </c>
      <c r="C414" s="278">
        <v>515.04999999999995</v>
      </c>
      <c r="D414" s="279">
        <v>507.33333333333331</v>
      </c>
      <c r="E414" s="279">
        <v>490.66666666666663</v>
      </c>
      <c r="F414" s="279">
        <v>466.2833333333333</v>
      </c>
      <c r="G414" s="279">
        <v>449.61666666666662</v>
      </c>
      <c r="H414" s="279">
        <v>531.7166666666667</v>
      </c>
      <c r="I414" s="279">
        <v>548.38333333333321</v>
      </c>
      <c r="J414" s="279">
        <v>572.76666666666665</v>
      </c>
      <c r="K414" s="277">
        <v>524</v>
      </c>
      <c r="L414" s="277">
        <v>482.95</v>
      </c>
      <c r="M414" s="277">
        <v>2.9172400000000001</v>
      </c>
    </row>
    <row r="415" spans="1:13">
      <c r="A415" s="268">
        <v>405</v>
      </c>
      <c r="B415" s="277" t="s">
        <v>509</v>
      </c>
      <c r="C415" s="278">
        <v>69.7</v>
      </c>
      <c r="D415" s="279">
        <v>70.05</v>
      </c>
      <c r="E415" s="279">
        <v>68.849999999999994</v>
      </c>
      <c r="F415" s="279">
        <v>68</v>
      </c>
      <c r="G415" s="279">
        <v>66.8</v>
      </c>
      <c r="H415" s="279">
        <v>70.899999999999991</v>
      </c>
      <c r="I415" s="279">
        <v>72.100000000000009</v>
      </c>
      <c r="J415" s="279">
        <v>72.949999999999989</v>
      </c>
      <c r="K415" s="277">
        <v>71.25</v>
      </c>
      <c r="L415" s="277">
        <v>69.2</v>
      </c>
      <c r="M415" s="277">
        <v>5.3946699999999996</v>
      </c>
    </row>
    <row r="416" spans="1:13">
      <c r="A416" s="268">
        <v>406</v>
      </c>
      <c r="B416" s="277" t="s">
        <v>518</v>
      </c>
      <c r="C416" s="278">
        <v>173.5</v>
      </c>
      <c r="D416" s="279">
        <v>174.4</v>
      </c>
      <c r="E416" s="279">
        <v>170.85000000000002</v>
      </c>
      <c r="F416" s="279">
        <v>168.20000000000002</v>
      </c>
      <c r="G416" s="279">
        <v>164.65000000000003</v>
      </c>
      <c r="H416" s="279">
        <v>177.05</v>
      </c>
      <c r="I416" s="279">
        <v>180.60000000000002</v>
      </c>
      <c r="J416" s="279">
        <v>183.25</v>
      </c>
      <c r="K416" s="277">
        <v>177.95</v>
      </c>
      <c r="L416" s="277">
        <v>171.75</v>
      </c>
      <c r="M416" s="277">
        <v>0.66530999999999996</v>
      </c>
    </row>
    <row r="417" spans="1:13">
      <c r="A417" s="268">
        <v>407</v>
      </c>
      <c r="B417" s="277" t="s">
        <v>173</v>
      </c>
      <c r="C417" s="278">
        <v>22803.599999999999</v>
      </c>
      <c r="D417" s="279">
        <v>22699.600000000002</v>
      </c>
      <c r="E417" s="279">
        <v>22484.200000000004</v>
      </c>
      <c r="F417" s="279">
        <v>22164.800000000003</v>
      </c>
      <c r="G417" s="279">
        <v>21949.400000000005</v>
      </c>
      <c r="H417" s="279">
        <v>23019.000000000004</v>
      </c>
      <c r="I417" s="279">
        <v>23234.400000000005</v>
      </c>
      <c r="J417" s="279">
        <v>23553.800000000003</v>
      </c>
      <c r="K417" s="277">
        <v>22915</v>
      </c>
      <c r="L417" s="277">
        <v>22380.2</v>
      </c>
      <c r="M417" s="277">
        <v>0.48255999999999999</v>
      </c>
    </row>
    <row r="418" spans="1:13">
      <c r="A418" s="268">
        <v>408</v>
      </c>
      <c r="B418" s="277" t="s">
        <v>520</v>
      </c>
      <c r="C418" s="278">
        <v>707.95</v>
      </c>
      <c r="D418" s="279">
        <v>712.63333333333333</v>
      </c>
      <c r="E418" s="279">
        <v>700.31666666666661</v>
      </c>
      <c r="F418" s="279">
        <v>692.68333333333328</v>
      </c>
      <c r="G418" s="279">
        <v>680.36666666666656</v>
      </c>
      <c r="H418" s="279">
        <v>720.26666666666665</v>
      </c>
      <c r="I418" s="279">
        <v>732.58333333333348</v>
      </c>
      <c r="J418" s="279">
        <v>740.2166666666667</v>
      </c>
      <c r="K418" s="277">
        <v>724.95</v>
      </c>
      <c r="L418" s="277">
        <v>705</v>
      </c>
      <c r="M418" s="277">
        <v>0.99880999999999998</v>
      </c>
    </row>
    <row r="419" spans="1:13">
      <c r="A419" s="268">
        <v>409</v>
      </c>
      <c r="B419" s="277" t="s">
        <v>174</v>
      </c>
      <c r="C419" s="278">
        <v>1144.5999999999999</v>
      </c>
      <c r="D419" s="279">
        <v>1151.5666666666666</v>
      </c>
      <c r="E419" s="279">
        <v>1133.6333333333332</v>
      </c>
      <c r="F419" s="279">
        <v>1122.6666666666665</v>
      </c>
      <c r="G419" s="279">
        <v>1104.7333333333331</v>
      </c>
      <c r="H419" s="279">
        <v>1162.5333333333333</v>
      </c>
      <c r="I419" s="279">
        <v>1180.4666666666667</v>
      </c>
      <c r="J419" s="279">
        <v>1191.4333333333334</v>
      </c>
      <c r="K419" s="277">
        <v>1169.5</v>
      </c>
      <c r="L419" s="277">
        <v>1140.5999999999999</v>
      </c>
      <c r="M419" s="277">
        <v>6.0631000000000004</v>
      </c>
    </row>
    <row r="420" spans="1:13">
      <c r="A420" s="268">
        <v>410</v>
      </c>
      <c r="B420" s="277" t="s">
        <v>515</v>
      </c>
      <c r="C420" s="278">
        <v>382.3</v>
      </c>
      <c r="D420" s="279">
        <v>384.36666666666662</v>
      </c>
      <c r="E420" s="279">
        <v>379.28333333333325</v>
      </c>
      <c r="F420" s="279">
        <v>376.26666666666665</v>
      </c>
      <c r="G420" s="279">
        <v>371.18333333333328</v>
      </c>
      <c r="H420" s="279">
        <v>387.38333333333321</v>
      </c>
      <c r="I420" s="279">
        <v>392.46666666666658</v>
      </c>
      <c r="J420" s="279">
        <v>395.48333333333318</v>
      </c>
      <c r="K420" s="277">
        <v>389.45</v>
      </c>
      <c r="L420" s="277">
        <v>381.35</v>
      </c>
      <c r="M420" s="277">
        <v>0.21842</v>
      </c>
    </row>
    <row r="421" spans="1:13">
      <c r="A421" s="268">
        <v>411</v>
      </c>
      <c r="B421" s="277" t="s">
        <v>510</v>
      </c>
      <c r="C421" s="278">
        <v>22.3</v>
      </c>
      <c r="D421" s="279">
        <v>22.350000000000005</v>
      </c>
      <c r="E421" s="279">
        <v>22.100000000000009</v>
      </c>
      <c r="F421" s="279">
        <v>21.900000000000002</v>
      </c>
      <c r="G421" s="279">
        <v>21.650000000000006</v>
      </c>
      <c r="H421" s="279">
        <v>22.550000000000011</v>
      </c>
      <c r="I421" s="279">
        <v>22.800000000000004</v>
      </c>
      <c r="J421" s="279">
        <v>23.000000000000014</v>
      </c>
      <c r="K421" s="277">
        <v>22.6</v>
      </c>
      <c r="L421" s="277">
        <v>22.15</v>
      </c>
      <c r="M421" s="277">
        <v>16.490320000000001</v>
      </c>
    </row>
    <row r="422" spans="1:13">
      <c r="A422" s="268">
        <v>412</v>
      </c>
      <c r="B422" s="277" t="s">
        <v>511</v>
      </c>
      <c r="C422" s="278">
        <v>1760.2</v>
      </c>
      <c r="D422" s="279">
        <v>1764.7666666666664</v>
      </c>
      <c r="E422" s="279">
        <v>1747.5333333333328</v>
      </c>
      <c r="F422" s="279">
        <v>1734.8666666666663</v>
      </c>
      <c r="G422" s="279">
        <v>1717.6333333333328</v>
      </c>
      <c r="H422" s="279">
        <v>1777.4333333333329</v>
      </c>
      <c r="I422" s="279">
        <v>1794.6666666666665</v>
      </c>
      <c r="J422" s="279">
        <v>1807.333333333333</v>
      </c>
      <c r="K422" s="277">
        <v>1782</v>
      </c>
      <c r="L422" s="277">
        <v>1752.1</v>
      </c>
      <c r="M422" s="277">
        <v>0.62383</v>
      </c>
    </row>
    <row r="423" spans="1:13">
      <c r="A423" s="268">
        <v>413</v>
      </c>
      <c r="B423" s="277" t="s">
        <v>521</v>
      </c>
      <c r="C423" s="278">
        <v>239.9</v>
      </c>
      <c r="D423" s="279">
        <v>240.73333333333335</v>
      </c>
      <c r="E423" s="279">
        <v>236.81666666666669</v>
      </c>
      <c r="F423" s="279">
        <v>233.73333333333335</v>
      </c>
      <c r="G423" s="279">
        <v>229.81666666666669</v>
      </c>
      <c r="H423" s="279">
        <v>243.81666666666669</v>
      </c>
      <c r="I423" s="279">
        <v>247.73333333333332</v>
      </c>
      <c r="J423" s="279">
        <v>250.81666666666669</v>
      </c>
      <c r="K423" s="277">
        <v>244.65</v>
      </c>
      <c r="L423" s="277">
        <v>237.65</v>
      </c>
      <c r="M423" s="277">
        <v>2.5407799999999998</v>
      </c>
    </row>
    <row r="424" spans="1:13">
      <c r="A424" s="268">
        <v>414</v>
      </c>
      <c r="B424" s="277" t="s">
        <v>522</v>
      </c>
      <c r="C424" s="278">
        <v>993.15</v>
      </c>
      <c r="D424" s="279">
        <v>991.61666666666667</v>
      </c>
      <c r="E424" s="279">
        <v>984.0333333333333</v>
      </c>
      <c r="F424" s="279">
        <v>974.91666666666663</v>
      </c>
      <c r="G424" s="279">
        <v>967.33333333333326</v>
      </c>
      <c r="H424" s="279">
        <v>1000.7333333333333</v>
      </c>
      <c r="I424" s="279">
        <v>1008.3166666666666</v>
      </c>
      <c r="J424" s="279">
        <v>1017.4333333333334</v>
      </c>
      <c r="K424" s="277">
        <v>999.2</v>
      </c>
      <c r="L424" s="277">
        <v>982.5</v>
      </c>
      <c r="M424" s="277">
        <v>4.5740000000000003E-2</v>
      </c>
    </row>
    <row r="425" spans="1:13">
      <c r="A425" s="268">
        <v>415</v>
      </c>
      <c r="B425" s="277" t="s">
        <v>523</v>
      </c>
      <c r="C425" s="278">
        <v>235.65</v>
      </c>
      <c r="D425" s="279">
        <v>234.28333333333333</v>
      </c>
      <c r="E425" s="279">
        <v>231.41666666666666</v>
      </c>
      <c r="F425" s="279">
        <v>227.18333333333334</v>
      </c>
      <c r="G425" s="279">
        <v>224.31666666666666</v>
      </c>
      <c r="H425" s="279">
        <v>238.51666666666665</v>
      </c>
      <c r="I425" s="279">
        <v>241.38333333333333</v>
      </c>
      <c r="J425" s="279">
        <v>245.61666666666665</v>
      </c>
      <c r="K425" s="277">
        <v>237.15</v>
      </c>
      <c r="L425" s="277">
        <v>230.05</v>
      </c>
      <c r="M425" s="277">
        <v>2.4857200000000002</v>
      </c>
    </row>
    <row r="426" spans="1:13">
      <c r="A426" s="268">
        <v>416</v>
      </c>
      <c r="B426" s="277" t="s">
        <v>524</v>
      </c>
      <c r="C426" s="278">
        <v>8.3000000000000007</v>
      </c>
      <c r="D426" s="279">
        <v>8.25</v>
      </c>
      <c r="E426" s="279">
        <v>8.1999999999999993</v>
      </c>
      <c r="F426" s="279">
        <v>8.1</v>
      </c>
      <c r="G426" s="279">
        <v>8.0499999999999989</v>
      </c>
      <c r="H426" s="279">
        <v>8.35</v>
      </c>
      <c r="I426" s="279">
        <v>8.4</v>
      </c>
      <c r="J426" s="279">
        <v>8.5</v>
      </c>
      <c r="K426" s="277">
        <v>8.3000000000000007</v>
      </c>
      <c r="L426" s="277">
        <v>8.15</v>
      </c>
      <c r="M426" s="277">
        <v>202.82453000000001</v>
      </c>
    </row>
    <row r="427" spans="1:13">
      <c r="A427" s="268">
        <v>417</v>
      </c>
      <c r="B427" s="277" t="s">
        <v>2517</v>
      </c>
      <c r="C427" s="278">
        <v>636.65</v>
      </c>
      <c r="D427" s="279">
        <v>636.65</v>
      </c>
      <c r="E427" s="279">
        <v>636.65</v>
      </c>
      <c r="F427" s="279">
        <v>636.65</v>
      </c>
      <c r="G427" s="279">
        <v>636.65</v>
      </c>
      <c r="H427" s="279">
        <v>636.65</v>
      </c>
      <c r="I427" s="279">
        <v>636.65</v>
      </c>
      <c r="J427" s="279">
        <v>636.65</v>
      </c>
      <c r="K427" s="277">
        <v>636.65</v>
      </c>
      <c r="L427" s="277">
        <v>636.65</v>
      </c>
      <c r="M427" s="277">
        <v>2.5080000000000002E-2</v>
      </c>
    </row>
    <row r="428" spans="1:13">
      <c r="A428" s="268">
        <v>418</v>
      </c>
      <c r="B428" s="277" t="s">
        <v>527</v>
      </c>
      <c r="C428" s="278">
        <v>162.75</v>
      </c>
      <c r="D428" s="279">
        <v>163.04999999999998</v>
      </c>
      <c r="E428" s="279">
        <v>161.39999999999998</v>
      </c>
      <c r="F428" s="279">
        <v>160.04999999999998</v>
      </c>
      <c r="G428" s="279">
        <v>158.39999999999998</v>
      </c>
      <c r="H428" s="279">
        <v>164.39999999999998</v>
      </c>
      <c r="I428" s="279">
        <v>166.05</v>
      </c>
      <c r="J428" s="279">
        <v>167.39999999999998</v>
      </c>
      <c r="K428" s="277">
        <v>164.7</v>
      </c>
      <c r="L428" s="277">
        <v>161.69999999999999</v>
      </c>
      <c r="M428" s="277">
        <v>5.7943899999999999</v>
      </c>
    </row>
    <row r="429" spans="1:13">
      <c r="A429" s="268">
        <v>419</v>
      </c>
      <c r="B429" s="277" t="s">
        <v>2526</v>
      </c>
      <c r="C429" s="278">
        <v>50.55</v>
      </c>
      <c r="D429" s="279">
        <v>50.75</v>
      </c>
      <c r="E429" s="279">
        <v>50</v>
      </c>
      <c r="F429" s="279">
        <v>49.45</v>
      </c>
      <c r="G429" s="279">
        <v>48.7</v>
      </c>
      <c r="H429" s="279">
        <v>51.3</v>
      </c>
      <c r="I429" s="279">
        <v>52.05</v>
      </c>
      <c r="J429" s="279">
        <v>52.599999999999994</v>
      </c>
      <c r="K429" s="277">
        <v>51.5</v>
      </c>
      <c r="L429" s="277">
        <v>50.2</v>
      </c>
      <c r="M429" s="277">
        <v>24.492470000000001</v>
      </c>
    </row>
    <row r="430" spans="1:13">
      <c r="A430" s="268">
        <v>420</v>
      </c>
      <c r="B430" s="277" t="s">
        <v>175</v>
      </c>
      <c r="C430" s="278">
        <v>3890.65</v>
      </c>
      <c r="D430" s="279">
        <v>3896.8833333333332</v>
      </c>
      <c r="E430" s="279">
        <v>3833.7666666666664</v>
      </c>
      <c r="F430" s="279">
        <v>3776.8833333333332</v>
      </c>
      <c r="G430" s="279">
        <v>3713.7666666666664</v>
      </c>
      <c r="H430" s="279">
        <v>3953.7666666666664</v>
      </c>
      <c r="I430" s="279">
        <v>4016.8833333333332</v>
      </c>
      <c r="J430" s="279">
        <v>4073.7666666666664</v>
      </c>
      <c r="K430" s="277">
        <v>3960</v>
      </c>
      <c r="L430" s="277">
        <v>3840</v>
      </c>
      <c r="M430" s="277">
        <v>2.18709</v>
      </c>
    </row>
    <row r="431" spans="1:13">
      <c r="A431" s="268">
        <v>421</v>
      </c>
      <c r="B431" s="277" t="s">
        <v>176</v>
      </c>
      <c r="C431" s="278">
        <v>721.4</v>
      </c>
      <c r="D431" s="279">
        <v>734.80000000000007</v>
      </c>
      <c r="E431" s="279">
        <v>700.60000000000014</v>
      </c>
      <c r="F431" s="279">
        <v>679.80000000000007</v>
      </c>
      <c r="G431" s="279">
        <v>645.60000000000014</v>
      </c>
      <c r="H431" s="279">
        <v>755.60000000000014</v>
      </c>
      <c r="I431" s="279">
        <v>789.80000000000018</v>
      </c>
      <c r="J431" s="279">
        <v>810.60000000000014</v>
      </c>
      <c r="K431" s="277">
        <v>769</v>
      </c>
      <c r="L431" s="277">
        <v>714</v>
      </c>
      <c r="M431" s="277">
        <v>61.849730000000001</v>
      </c>
    </row>
    <row r="432" spans="1:13">
      <c r="A432" s="268">
        <v>422</v>
      </c>
      <c r="B432" s="277" t="s">
        <v>177</v>
      </c>
      <c r="C432" s="286">
        <v>420.8</v>
      </c>
      <c r="D432" s="287">
        <v>421.93333333333334</v>
      </c>
      <c r="E432" s="287">
        <v>411.86666666666667</v>
      </c>
      <c r="F432" s="287">
        <v>402.93333333333334</v>
      </c>
      <c r="G432" s="287">
        <v>392.86666666666667</v>
      </c>
      <c r="H432" s="287">
        <v>430.86666666666667</v>
      </c>
      <c r="I432" s="287">
        <v>440.93333333333339</v>
      </c>
      <c r="J432" s="287">
        <v>449.86666666666667</v>
      </c>
      <c r="K432" s="288">
        <v>432</v>
      </c>
      <c r="L432" s="288">
        <v>413</v>
      </c>
      <c r="M432" s="288">
        <v>15.973839999999999</v>
      </c>
    </row>
    <row r="433" spans="1:13">
      <c r="A433" s="268">
        <v>423</v>
      </c>
      <c r="B433" s="277" t="s">
        <v>525</v>
      </c>
      <c r="C433" s="277">
        <v>89.6</v>
      </c>
      <c r="D433" s="279">
        <v>89.483333333333334</v>
      </c>
      <c r="E433" s="279">
        <v>88.716666666666669</v>
      </c>
      <c r="F433" s="279">
        <v>87.833333333333329</v>
      </c>
      <c r="G433" s="279">
        <v>87.066666666666663</v>
      </c>
      <c r="H433" s="279">
        <v>90.366666666666674</v>
      </c>
      <c r="I433" s="279">
        <v>91.133333333333354</v>
      </c>
      <c r="J433" s="279">
        <v>92.01666666666668</v>
      </c>
      <c r="K433" s="277">
        <v>90.25</v>
      </c>
      <c r="L433" s="277">
        <v>88.6</v>
      </c>
      <c r="M433" s="277">
        <v>0.81633</v>
      </c>
    </row>
    <row r="434" spans="1:13">
      <c r="A434" s="268">
        <v>424</v>
      </c>
      <c r="B434" s="277" t="s">
        <v>281</v>
      </c>
      <c r="C434" s="277">
        <v>136.4</v>
      </c>
      <c r="D434" s="279">
        <v>136.10000000000002</v>
      </c>
      <c r="E434" s="279">
        <v>134.40000000000003</v>
      </c>
      <c r="F434" s="279">
        <v>132.4</v>
      </c>
      <c r="G434" s="279">
        <v>130.70000000000002</v>
      </c>
      <c r="H434" s="279">
        <v>138.10000000000005</v>
      </c>
      <c r="I434" s="279">
        <v>139.80000000000004</v>
      </c>
      <c r="J434" s="279">
        <v>141.80000000000007</v>
      </c>
      <c r="K434" s="277">
        <v>137.80000000000001</v>
      </c>
      <c r="L434" s="277">
        <v>134.1</v>
      </c>
      <c r="M434" s="277">
        <v>9.0767199999999999</v>
      </c>
    </row>
    <row r="435" spans="1:13">
      <c r="A435" s="268">
        <v>425</v>
      </c>
      <c r="B435" s="277" t="s">
        <v>526</v>
      </c>
      <c r="C435" s="277">
        <v>410.7</v>
      </c>
      <c r="D435" s="279">
        <v>413.06666666666666</v>
      </c>
      <c r="E435" s="279">
        <v>404.63333333333333</v>
      </c>
      <c r="F435" s="279">
        <v>398.56666666666666</v>
      </c>
      <c r="G435" s="279">
        <v>390.13333333333333</v>
      </c>
      <c r="H435" s="279">
        <v>419.13333333333333</v>
      </c>
      <c r="I435" s="279">
        <v>427.56666666666661</v>
      </c>
      <c r="J435" s="279">
        <v>433.63333333333333</v>
      </c>
      <c r="K435" s="277">
        <v>421.5</v>
      </c>
      <c r="L435" s="277">
        <v>407</v>
      </c>
      <c r="M435" s="277">
        <v>1.87052</v>
      </c>
    </row>
    <row r="436" spans="1:13">
      <c r="A436" s="268">
        <v>426</v>
      </c>
      <c r="B436" s="277" t="s">
        <v>528</v>
      </c>
      <c r="C436" s="277">
        <v>1678.85</v>
      </c>
      <c r="D436" s="279">
        <v>1684.6666666666667</v>
      </c>
      <c r="E436" s="279">
        <v>1646.7833333333335</v>
      </c>
      <c r="F436" s="279">
        <v>1614.7166666666667</v>
      </c>
      <c r="G436" s="279">
        <v>1576.8333333333335</v>
      </c>
      <c r="H436" s="279">
        <v>1716.7333333333336</v>
      </c>
      <c r="I436" s="279">
        <v>1754.6166666666668</v>
      </c>
      <c r="J436" s="279">
        <v>1786.6833333333336</v>
      </c>
      <c r="K436" s="277">
        <v>1722.55</v>
      </c>
      <c r="L436" s="277">
        <v>1652.6</v>
      </c>
      <c r="M436" s="277">
        <v>3.2120000000000003E-2</v>
      </c>
    </row>
    <row r="437" spans="1:13">
      <c r="A437" s="268">
        <v>427</v>
      </c>
      <c r="B437" s="277" t="s">
        <v>529</v>
      </c>
      <c r="C437" s="277">
        <v>1318.2</v>
      </c>
      <c r="D437" s="279">
        <v>1332.5500000000002</v>
      </c>
      <c r="E437" s="279">
        <v>1296.2000000000003</v>
      </c>
      <c r="F437" s="279">
        <v>1274.2</v>
      </c>
      <c r="G437" s="279">
        <v>1237.8500000000001</v>
      </c>
      <c r="H437" s="279">
        <v>1354.5500000000004</v>
      </c>
      <c r="I437" s="279">
        <v>1390.9000000000003</v>
      </c>
      <c r="J437" s="279">
        <v>1412.9000000000005</v>
      </c>
      <c r="K437" s="277">
        <v>1368.9</v>
      </c>
      <c r="L437" s="277">
        <v>1310.55</v>
      </c>
      <c r="M437" s="277">
        <v>0.23993</v>
      </c>
    </row>
    <row r="438" spans="1:13">
      <c r="A438" s="268">
        <v>428</v>
      </c>
      <c r="B438" s="277" t="s">
        <v>530</v>
      </c>
      <c r="C438" s="277">
        <v>381.85</v>
      </c>
      <c r="D438" s="279">
        <v>382.83333333333331</v>
      </c>
      <c r="E438" s="279">
        <v>377.66666666666663</v>
      </c>
      <c r="F438" s="279">
        <v>373.48333333333329</v>
      </c>
      <c r="G438" s="279">
        <v>368.31666666666661</v>
      </c>
      <c r="H438" s="279">
        <v>387.01666666666665</v>
      </c>
      <c r="I438" s="279">
        <v>392.18333333333328</v>
      </c>
      <c r="J438" s="279">
        <v>396.36666666666667</v>
      </c>
      <c r="K438" s="277">
        <v>388</v>
      </c>
      <c r="L438" s="277">
        <v>378.65</v>
      </c>
      <c r="M438" s="277">
        <v>0.39100000000000001</v>
      </c>
    </row>
    <row r="439" spans="1:13">
      <c r="A439" s="268">
        <v>429</v>
      </c>
      <c r="B439" s="277" t="s">
        <v>178</v>
      </c>
      <c r="C439" s="277">
        <v>481.95</v>
      </c>
      <c r="D439" s="279">
        <v>483.16666666666669</v>
      </c>
      <c r="E439" s="279">
        <v>479.13333333333338</v>
      </c>
      <c r="F439" s="279">
        <v>476.31666666666672</v>
      </c>
      <c r="G439" s="279">
        <v>472.28333333333342</v>
      </c>
      <c r="H439" s="279">
        <v>485.98333333333335</v>
      </c>
      <c r="I439" s="279">
        <v>490.01666666666665</v>
      </c>
      <c r="J439" s="279">
        <v>492.83333333333331</v>
      </c>
      <c r="K439" s="277">
        <v>487.2</v>
      </c>
      <c r="L439" s="277">
        <v>480.35</v>
      </c>
      <c r="M439" s="277">
        <v>31.84423</v>
      </c>
    </row>
    <row r="440" spans="1:13">
      <c r="A440" s="268">
        <v>430</v>
      </c>
      <c r="B440" s="277" t="s">
        <v>531</v>
      </c>
      <c r="C440" s="277">
        <v>192.55</v>
      </c>
      <c r="D440" s="279">
        <v>188.98333333333335</v>
      </c>
      <c r="E440" s="279">
        <v>183.06666666666669</v>
      </c>
      <c r="F440" s="279">
        <v>173.58333333333334</v>
      </c>
      <c r="G440" s="279">
        <v>167.66666666666669</v>
      </c>
      <c r="H440" s="279">
        <v>198.4666666666667</v>
      </c>
      <c r="I440" s="279">
        <v>204.38333333333333</v>
      </c>
      <c r="J440" s="279">
        <v>213.8666666666667</v>
      </c>
      <c r="K440" s="277">
        <v>194.9</v>
      </c>
      <c r="L440" s="277">
        <v>179.5</v>
      </c>
      <c r="M440" s="277">
        <v>15.460459999999999</v>
      </c>
    </row>
    <row r="441" spans="1:13">
      <c r="A441" s="268">
        <v>431</v>
      </c>
      <c r="B441" s="277" t="s">
        <v>179</v>
      </c>
      <c r="C441" s="277">
        <v>400.85</v>
      </c>
      <c r="D441" s="279">
        <v>397.83333333333331</v>
      </c>
      <c r="E441" s="279">
        <v>393.66666666666663</v>
      </c>
      <c r="F441" s="279">
        <v>386.48333333333329</v>
      </c>
      <c r="G441" s="279">
        <v>382.31666666666661</v>
      </c>
      <c r="H441" s="279">
        <v>405.01666666666665</v>
      </c>
      <c r="I441" s="279">
        <v>409.18333333333328</v>
      </c>
      <c r="J441" s="279">
        <v>416.36666666666667</v>
      </c>
      <c r="K441" s="277">
        <v>402</v>
      </c>
      <c r="L441" s="277">
        <v>390.65</v>
      </c>
      <c r="M441" s="277">
        <v>29.164180000000002</v>
      </c>
    </row>
    <row r="442" spans="1:13">
      <c r="A442" s="268">
        <v>432</v>
      </c>
      <c r="B442" s="277" t="s">
        <v>532</v>
      </c>
      <c r="C442" s="277">
        <v>159.5</v>
      </c>
      <c r="D442" s="279">
        <v>158.16666666666666</v>
      </c>
      <c r="E442" s="279">
        <v>154.33333333333331</v>
      </c>
      <c r="F442" s="279">
        <v>149.16666666666666</v>
      </c>
      <c r="G442" s="279">
        <v>145.33333333333331</v>
      </c>
      <c r="H442" s="279">
        <v>163.33333333333331</v>
      </c>
      <c r="I442" s="279">
        <v>167.16666666666663</v>
      </c>
      <c r="J442" s="279">
        <v>172.33333333333331</v>
      </c>
      <c r="K442" s="277">
        <v>162</v>
      </c>
      <c r="L442" s="277">
        <v>153</v>
      </c>
      <c r="M442" s="277">
        <v>2.2554099999999999</v>
      </c>
    </row>
    <row r="443" spans="1:13">
      <c r="A443" s="268">
        <v>433</v>
      </c>
      <c r="B443" s="277" t="s">
        <v>533</v>
      </c>
      <c r="C443" s="277">
        <v>1108.75</v>
      </c>
      <c r="D443" s="279">
        <v>1118.6000000000001</v>
      </c>
      <c r="E443" s="279">
        <v>1092.1500000000003</v>
      </c>
      <c r="F443" s="279">
        <v>1075.5500000000002</v>
      </c>
      <c r="G443" s="279">
        <v>1049.1000000000004</v>
      </c>
      <c r="H443" s="279">
        <v>1135.2000000000003</v>
      </c>
      <c r="I443" s="279">
        <v>1161.6500000000001</v>
      </c>
      <c r="J443" s="279">
        <v>1178.2500000000002</v>
      </c>
      <c r="K443" s="277">
        <v>1145.05</v>
      </c>
      <c r="L443" s="277">
        <v>1102</v>
      </c>
      <c r="M443" s="277">
        <v>0.32546000000000003</v>
      </c>
    </row>
    <row r="444" spans="1:13">
      <c r="A444" s="268">
        <v>434</v>
      </c>
      <c r="B444" s="277" t="s">
        <v>534</v>
      </c>
      <c r="C444" s="277">
        <v>5.3</v>
      </c>
      <c r="D444" s="279">
        <v>5.1333333333333329</v>
      </c>
      <c r="E444" s="279">
        <v>4.9666666666666659</v>
      </c>
      <c r="F444" s="279">
        <v>4.6333333333333329</v>
      </c>
      <c r="G444" s="279">
        <v>4.4666666666666659</v>
      </c>
      <c r="H444" s="279">
        <v>5.4666666666666659</v>
      </c>
      <c r="I444" s="279">
        <v>5.6333333333333337</v>
      </c>
      <c r="J444" s="279">
        <v>5.9666666666666659</v>
      </c>
      <c r="K444" s="277">
        <v>5.3</v>
      </c>
      <c r="L444" s="277">
        <v>4.8</v>
      </c>
      <c r="M444" s="277">
        <v>1525.68245</v>
      </c>
    </row>
    <row r="445" spans="1:13">
      <c r="A445" s="268">
        <v>435</v>
      </c>
      <c r="B445" s="277" t="s">
        <v>535</v>
      </c>
      <c r="C445" s="277">
        <v>143.55000000000001</v>
      </c>
      <c r="D445" s="279">
        <v>144.38333333333333</v>
      </c>
      <c r="E445" s="279">
        <v>141.76666666666665</v>
      </c>
      <c r="F445" s="279">
        <v>139.98333333333332</v>
      </c>
      <c r="G445" s="279">
        <v>137.36666666666665</v>
      </c>
      <c r="H445" s="279">
        <v>146.16666666666666</v>
      </c>
      <c r="I445" s="279">
        <v>148.78333333333333</v>
      </c>
      <c r="J445" s="279">
        <v>150.56666666666666</v>
      </c>
      <c r="K445" s="277">
        <v>147</v>
      </c>
      <c r="L445" s="277">
        <v>142.6</v>
      </c>
      <c r="M445" s="277">
        <v>0.83672999999999997</v>
      </c>
    </row>
    <row r="446" spans="1:13">
      <c r="A446" s="268">
        <v>436</v>
      </c>
      <c r="B446" s="277" t="s">
        <v>536</v>
      </c>
      <c r="C446" s="277">
        <v>897.9</v>
      </c>
      <c r="D446" s="279">
        <v>896.9</v>
      </c>
      <c r="E446" s="279">
        <v>889</v>
      </c>
      <c r="F446" s="279">
        <v>880.1</v>
      </c>
      <c r="G446" s="279">
        <v>872.2</v>
      </c>
      <c r="H446" s="279">
        <v>905.8</v>
      </c>
      <c r="I446" s="279">
        <v>913.69999999999982</v>
      </c>
      <c r="J446" s="279">
        <v>922.59999999999991</v>
      </c>
      <c r="K446" s="277">
        <v>904.8</v>
      </c>
      <c r="L446" s="277">
        <v>888</v>
      </c>
      <c r="M446" s="277">
        <v>0.53025999999999995</v>
      </c>
    </row>
    <row r="447" spans="1:13">
      <c r="A447" s="268">
        <v>437</v>
      </c>
      <c r="B447" s="277" t="s">
        <v>282</v>
      </c>
      <c r="C447" s="277">
        <v>430.05</v>
      </c>
      <c r="D447" s="279">
        <v>427.55</v>
      </c>
      <c r="E447" s="279">
        <v>418.5</v>
      </c>
      <c r="F447" s="279">
        <v>406.95</v>
      </c>
      <c r="G447" s="279">
        <v>397.9</v>
      </c>
      <c r="H447" s="279">
        <v>439.1</v>
      </c>
      <c r="I447" s="279">
        <v>448.15000000000009</v>
      </c>
      <c r="J447" s="279">
        <v>459.70000000000005</v>
      </c>
      <c r="K447" s="277">
        <v>436.6</v>
      </c>
      <c r="L447" s="277">
        <v>416</v>
      </c>
      <c r="M447" s="277">
        <v>10.14696</v>
      </c>
    </row>
    <row r="448" spans="1:13">
      <c r="A448" s="268">
        <v>438</v>
      </c>
      <c r="B448" s="277" t="s">
        <v>542</v>
      </c>
      <c r="C448" s="277">
        <v>45.35</v>
      </c>
      <c r="D448" s="279">
        <v>46</v>
      </c>
      <c r="E448" s="279">
        <v>44.55</v>
      </c>
      <c r="F448" s="279">
        <v>43.75</v>
      </c>
      <c r="G448" s="279">
        <v>42.3</v>
      </c>
      <c r="H448" s="279">
        <v>46.8</v>
      </c>
      <c r="I448" s="279">
        <v>48.25</v>
      </c>
      <c r="J448" s="279">
        <v>49.05</v>
      </c>
      <c r="K448" s="277">
        <v>47.45</v>
      </c>
      <c r="L448" s="277">
        <v>45.2</v>
      </c>
      <c r="M448" s="277">
        <v>4.1890099999999997</v>
      </c>
    </row>
    <row r="449" spans="1:13">
      <c r="A449" s="268">
        <v>439</v>
      </c>
      <c r="B449" s="277" t="s">
        <v>2609</v>
      </c>
      <c r="C449" s="277">
        <v>12681.2</v>
      </c>
      <c r="D449" s="279">
        <v>12786.733333333332</v>
      </c>
      <c r="E449" s="279">
        <v>12474.466666666664</v>
      </c>
      <c r="F449" s="279">
        <v>12267.733333333332</v>
      </c>
      <c r="G449" s="279">
        <v>11955.466666666664</v>
      </c>
      <c r="H449" s="279">
        <v>12993.466666666664</v>
      </c>
      <c r="I449" s="279">
        <v>13305.73333333333</v>
      </c>
      <c r="J449" s="279">
        <v>13512.466666666664</v>
      </c>
      <c r="K449" s="277">
        <v>13099</v>
      </c>
      <c r="L449" s="277">
        <v>12580</v>
      </c>
      <c r="M449" s="277">
        <v>1.542E-2</v>
      </c>
    </row>
    <row r="450" spans="1:13">
      <c r="A450" s="268">
        <v>440</v>
      </c>
      <c r="B450" s="277" t="s">
        <v>182</v>
      </c>
      <c r="C450" s="277">
        <v>926.45</v>
      </c>
      <c r="D450" s="279">
        <v>927.48333333333323</v>
      </c>
      <c r="E450" s="279">
        <v>920.96666666666647</v>
      </c>
      <c r="F450" s="279">
        <v>915.48333333333323</v>
      </c>
      <c r="G450" s="279">
        <v>908.96666666666647</v>
      </c>
      <c r="H450" s="279">
        <v>932.96666666666647</v>
      </c>
      <c r="I450" s="279">
        <v>939.48333333333312</v>
      </c>
      <c r="J450" s="279">
        <v>944.96666666666647</v>
      </c>
      <c r="K450" s="277">
        <v>934</v>
      </c>
      <c r="L450" s="277">
        <v>922</v>
      </c>
      <c r="M450" s="277">
        <v>2.8361299999999998</v>
      </c>
    </row>
    <row r="451" spans="1:13">
      <c r="A451" s="268">
        <v>441</v>
      </c>
      <c r="B451" s="277" t="s">
        <v>3465</v>
      </c>
      <c r="C451" s="277">
        <v>433.35</v>
      </c>
      <c r="D451" s="279">
        <v>433.16666666666669</v>
      </c>
      <c r="E451" s="279">
        <v>429.03333333333336</v>
      </c>
      <c r="F451" s="279">
        <v>424.7166666666667</v>
      </c>
      <c r="G451" s="279">
        <v>420.58333333333337</v>
      </c>
      <c r="H451" s="279">
        <v>437.48333333333335</v>
      </c>
      <c r="I451" s="279">
        <v>441.61666666666667</v>
      </c>
      <c r="J451" s="279">
        <v>445.93333333333334</v>
      </c>
      <c r="K451" s="277">
        <v>437.3</v>
      </c>
      <c r="L451" s="277">
        <v>428.85</v>
      </c>
      <c r="M451" s="277">
        <v>28.083880000000001</v>
      </c>
    </row>
    <row r="452" spans="1:13">
      <c r="A452" s="268">
        <v>442</v>
      </c>
      <c r="B452" s="277" t="s">
        <v>543</v>
      </c>
      <c r="C452" s="277">
        <v>762.8</v>
      </c>
      <c r="D452" s="279">
        <v>763.69999999999993</v>
      </c>
      <c r="E452" s="279">
        <v>759.09999999999991</v>
      </c>
      <c r="F452" s="279">
        <v>755.4</v>
      </c>
      <c r="G452" s="279">
        <v>750.8</v>
      </c>
      <c r="H452" s="279">
        <v>767.39999999999986</v>
      </c>
      <c r="I452" s="279">
        <v>772</v>
      </c>
      <c r="J452" s="279">
        <v>775.69999999999982</v>
      </c>
      <c r="K452" s="277">
        <v>768.3</v>
      </c>
      <c r="L452" s="277">
        <v>760</v>
      </c>
      <c r="M452" s="277">
        <v>0.11067</v>
      </c>
    </row>
    <row r="453" spans="1:13">
      <c r="A453" s="268">
        <v>443</v>
      </c>
      <c r="B453" s="277" t="s">
        <v>183</v>
      </c>
      <c r="C453" s="277">
        <v>106.95</v>
      </c>
      <c r="D453" s="279">
        <v>106.85000000000001</v>
      </c>
      <c r="E453" s="279">
        <v>104.75000000000001</v>
      </c>
      <c r="F453" s="279">
        <v>102.55000000000001</v>
      </c>
      <c r="G453" s="279">
        <v>100.45000000000002</v>
      </c>
      <c r="H453" s="279">
        <v>109.05000000000001</v>
      </c>
      <c r="I453" s="279">
        <v>111.15</v>
      </c>
      <c r="J453" s="279">
        <v>113.35000000000001</v>
      </c>
      <c r="K453" s="277">
        <v>108.95</v>
      </c>
      <c r="L453" s="277">
        <v>104.65</v>
      </c>
      <c r="M453" s="277">
        <v>544.92889000000002</v>
      </c>
    </row>
    <row r="454" spans="1:13">
      <c r="A454" s="268">
        <v>444</v>
      </c>
      <c r="B454" s="277" t="s">
        <v>184</v>
      </c>
      <c r="C454" s="277">
        <v>42.45</v>
      </c>
      <c r="D454" s="279">
        <v>42.416666666666664</v>
      </c>
      <c r="E454" s="279">
        <v>41.783333333333331</v>
      </c>
      <c r="F454" s="279">
        <v>41.116666666666667</v>
      </c>
      <c r="G454" s="279">
        <v>40.483333333333334</v>
      </c>
      <c r="H454" s="279">
        <v>43.083333333333329</v>
      </c>
      <c r="I454" s="279">
        <v>43.716666666666669</v>
      </c>
      <c r="J454" s="279">
        <v>44.383333333333326</v>
      </c>
      <c r="K454" s="277">
        <v>43.05</v>
      </c>
      <c r="L454" s="277">
        <v>41.75</v>
      </c>
      <c r="M454" s="277">
        <v>47.507190000000001</v>
      </c>
    </row>
    <row r="455" spans="1:13">
      <c r="A455" s="268">
        <v>445</v>
      </c>
      <c r="B455" s="277" t="s">
        <v>185</v>
      </c>
      <c r="C455" s="277">
        <v>52.5</v>
      </c>
      <c r="D455" s="279">
        <v>52.6</v>
      </c>
      <c r="E455" s="279">
        <v>52</v>
      </c>
      <c r="F455" s="279">
        <v>51.5</v>
      </c>
      <c r="G455" s="279">
        <v>50.9</v>
      </c>
      <c r="H455" s="279">
        <v>53.1</v>
      </c>
      <c r="I455" s="279">
        <v>53.70000000000001</v>
      </c>
      <c r="J455" s="279">
        <v>54.2</v>
      </c>
      <c r="K455" s="277">
        <v>53.2</v>
      </c>
      <c r="L455" s="277">
        <v>52.1</v>
      </c>
      <c r="M455" s="277">
        <v>263.07686000000001</v>
      </c>
    </row>
    <row r="456" spans="1:13">
      <c r="A456" s="268">
        <v>446</v>
      </c>
      <c r="B456" s="277" t="s">
        <v>186</v>
      </c>
      <c r="C456" s="277">
        <v>344.5</v>
      </c>
      <c r="D456" s="279">
        <v>343.16666666666669</v>
      </c>
      <c r="E456" s="279">
        <v>337.83333333333337</v>
      </c>
      <c r="F456" s="279">
        <v>331.16666666666669</v>
      </c>
      <c r="G456" s="279">
        <v>325.83333333333337</v>
      </c>
      <c r="H456" s="279">
        <v>349.83333333333337</v>
      </c>
      <c r="I456" s="279">
        <v>355.16666666666674</v>
      </c>
      <c r="J456" s="279">
        <v>361.83333333333337</v>
      </c>
      <c r="K456" s="277">
        <v>348.5</v>
      </c>
      <c r="L456" s="277">
        <v>336.5</v>
      </c>
      <c r="M456" s="277">
        <v>244.03806</v>
      </c>
    </row>
    <row r="457" spans="1:13">
      <c r="A457" s="268">
        <v>447</v>
      </c>
      <c r="B457" s="277" t="s">
        <v>2625</v>
      </c>
      <c r="C457" s="277">
        <v>21.6</v>
      </c>
      <c r="D457" s="279">
        <v>21.5</v>
      </c>
      <c r="E457" s="279">
        <v>21.2</v>
      </c>
      <c r="F457" s="279">
        <v>20.8</v>
      </c>
      <c r="G457" s="279">
        <v>20.5</v>
      </c>
      <c r="H457" s="279">
        <v>21.9</v>
      </c>
      <c r="I457" s="279">
        <v>22.199999999999996</v>
      </c>
      <c r="J457" s="279">
        <v>22.599999999999998</v>
      </c>
      <c r="K457" s="277">
        <v>21.8</v>
      </c>
      <c r="L457" s="277">
        <v>21.1</v>
      </c>
      <c r="M457" s="277">
        <v>34.049619999999997</v>
      </c>
    </row>
    <row r="458" spans="1:13">
      <c r="A458" s="268">
        <v>448</v>
      </c>
      <c r="B458" s="277" t="s">
        <v>537</v>
      </c>
      <c r="C458" s="277">
        <v>680.4</v>
      </c>
      <c r="D458" s="279">
        <v>675.24999999999989</v>
      </c>
      <c r="E458" s="279">
        <v>662.69999999999982</v>
      </c>
      <c r="F458" s="279">
        <v>644.99999999999989</v>
      </c>
      <c r="G458" s="279">
        <v>632.44999999999982</v>
      </c>
      <c r="H458" s="279">
        <v>692.94999999999982</v>
      </c>
      <c r="I458" s="279">
        <v>705.49999999999977</v>
      </c>
      <c r="J458" s="279">
        <v>723.19999999999982</v>
      </c>
      <c r="K458" s="277">
        <v>687.8</v>
      </c>
      <c r="L458" s="277">
        <v>657.55</v>
      </c>
      <c r="M458" s="277">
        <v>0.30729000000000001</v>
      </c>
    </row>
    <row r="459" spans="1:13">
      <c r="A459" s="268">
        <v>449</v>
      </c>
      <c r="B459" s="277" t="s">
        <v>538</v>
      </c>
      <c r="C459" s="277">
        <v>358.4</v>
      </c>
      <c r="D459" s="279">
        <v>353.59999999999997</v>
      </c>
      <c r="E459" s="279">
        <v>348.79999999999995</v>
      </c>
      <c r="F459" s="279">
        <v>339.2</v>
      </c>
      <c r="G459" s="279">
        <v>334.4</v>
      </c>
      <c r="H459" s="279">
        <v>363.19999999999993</v>
      </c>
      <c r="I459" s="279">
        <v>368</v>
      </c>
      <c r="J459" s="279">
        <v>377.59999999999991</v>
      </c>
      <c r="K459" s="277">
        <v>358.4</v>
      </c>
      <c r="L459" s="277">
        <v>344</v>
      </c>
      <c r="M459" s="277">
        <v>0.21481</v>
      </c>
    </row>
    <row r="460" spans="1:13">
      <c r="A460" s="268">
        <v>450</v>
      </c>
      <c r="B460" s="277" t="s">
        <v>187</v>
      </c>
      <c r="C460" s="277">
        <v>2204.35</v>
      </c>
      <c r="D460" s="279">
        <v>2213.3000000000002</v>
      </c>
      <c r="E460" s="279">
        <v>2182.1000000000004</v>
      </c>
      <c r="F460" s="279">
        <v>2159.8500000000004</v>
      </c>
      <c r="G460" s="279">
        <v>2128.6500000000005</v>
      </c>
      <c r="H460" s="279">
        <v>2235.5500000000002</v>
      </c>
      <c r="I460" s="279">
        <v>2266.75</v>
      </c>
      <c r="J460" s="279">
        <v>2289</v>
      </c>
      <c r="K460" s="277">
        <v>2244.5</v>
      </c>
      <c r="L460" s="277">
        <v>2191.0500000000002</v>
      </c>
      <c r="M460" s="277">
        <v>34.439979999999998</v>
      </c>
    </row>
    <row r="461" spans="1:13">
      <c r="A461" s="268">
        <v>451</v>
      </c>
      <c r="B461" s="277" t="s">
        <v>544</v>
      </c>
      <c r="C461" s="277">
        <v>1787.3</v>
      </c>
      <c r="D461" s="279">
        <v>1800.7</v>
      </c>
      <c r="E461" s="279">
        <v>1756.6000000000001</v>
      </c>
      <c r="F461" s="279">
        <v>1725.9</v>
      </c>
      <c r="G461" s="279">
        <v>1681.8000000000002</v>
      </c>
      <c r="H461" s="279">
        <v>1831.4</v>
      </c>
      <c r="I461" s="279">
        <v>1875.5</v>
      </c>
      <c r="J461" s="279">
        <v>1906.2</v>
      </c>
      <c r="K461" s="277">
        <v>1844.8</v>
      </c>
      <c r="L461" s="277">
        <v>1770</v>
      </c>
      <c r="M461" s="277">
        <v>0.13972999999999999</v>
      </c>
    </row>
    <row r="462" spans="1:13">
      <c r="A462" s="268">
        <v>452</v>
      </c>
      <c r="B462" s="277" t="s">
        <v>188</v>
      </c>
      <c r="C462" s="277">
        <v>577.29999999999995</v>
      </c>
      <c r="D462" s="279">
        <v>579.01666666666665</v>
      </c>
      <c r="E462" s="279">
        <v>570.33333333333326</v>
      </c>
      <c r="F462" s="279">
        <v>563.36666666666656</v>
      </c>
      <c r="G462" s="279">
        <v>554.68333333333317</v>
      </c>
      <c r="H462" s="279">
        <v>585.98333333333335</v>
      </c>
      <c r="I462" s="279">
        <v>594.66666666666674</v>
      </c>
      <c r="J462" s="279">
        <v>601.63333333333344</v>
      </c>
      <c r="K462" s="277">
        <v>587.70000000000005</v>
      </c>
      <c r="L462" s="277">
        <v>572.04999999999995</v>
      </c>
      <c r="M462" s="277">
        <v>24.981490000000001</v>
      </c>
    </row>
    <row r="463" spans="1:13">
      <c r="A463" s="268">
        <v>453</v>
      </c>
      <c r="B463" s="277" t="s">
        <v>545</v>
      </c>
      <c r="C463" s="277">
        <v>182.85</v>
      </c>
      <c r="D463" s="279">
        <v>184.26666666666665</v>
      </c>
      <c r="E463" s="279">
        <v>179.68333333333331</v>
      </c>
      <c r="F463" s="279">
        <v>176.51666666666665</v>
      </c>
      <c r="G463" s="279">
        <v>171.93333333333331</v>
      </c>
      <c r="H463" s="279">
        <v>187.43333333333331</v>
      </c>
      <c r="I463" s="279">
        <v>192.01666666666668</v>
      </c>
      <c r="J463" s="279">
        <v>195.18333333333331</v>
      </c>
      <c r="K463" s="277">
        <v>188.85</v>
      </c>
      <c r="L463" s="277">
        <v>181.1</v>
      </c>
      <c r="M463" s="277">
        <v>8.4690000000000001E-2</v>
      </c>
    </row>
    <row r="464" spans="1:13">
      <c r="A464" s="268">
        <v>454</v>
      </c>
      <c r="B464" s="277" t="s">
        <v>546</v>
      </c>
      <c r="C464" s="277">
        <v>765.1</v>
      </c>
      <c r="D464" s="279">
        <v>765.93333333333339</v>
      </c>
      <c r="E464" s="279">
        <v>757.16666666666674</v>
      </c>
      <c r="F464" s="279">
        <v>749.23333333333335</v>
      </c>
      <c r="G464" s="279">
        <v>740.4666666666667</v>
      </c>
      <c r="H464" s="279">
        <v>773.86666666666679</v>
      </c>
      <c r="I464" s="279">
        <v>782.63333333333344</v>
      </c>
      <c r="J464" s="279">
        <v>790.56666666666683</v>
      </c>
      <c r="K464" s="277">
        <v>774.7</v>
      </c>
      <c r="L464" s="277">
        <v>758</v>
      </c>
      <c r="M464" s="277">
        <v>0.31563999999999998</v>
      </c>
    </row>
    <row r="465" spans="1:13">
      <c r="A465" s="268">
        <v>455</v>
      </c>
      <c r="B465" s="277" t="s">
        <v>547</v>
      </c>
      <c r="C465" s="277">
        <v>535.70000000000005</v>
      </c>
      <c r="D465" s="279">
        <v>533.13333333333333</v>
      </c>
      <c r="E465" s="279">
        <v>523.66666666666663</v>
      </c>
      <c r="F465" s="279">
        <v>511.63333333333333</v>
      </c>
      <c r="G465" s="279">
        <v>502.16666666666663</v>
      </c>
      <c r="H465" s="279">
        <v>545.16666666666663</v>
      </c>
      <c r="I465" s="279">
        <v>554.63333333333333</v>
      </c>
      <c r="J465" s="279">
        <v>566.66666666666663</v>
      </c>
      <c r="K465" s="277">
        <v>542.6</v>
      </c>
      <c r="L465" s="277">
        <v>521.1</v>
      </c>
      <c r="M465" s="277">
        <v>1.0605599999999999</v>
      </c>
    </row>
    <row r="466" spans="1:13">
      <c r="A466" s="268">
        <v>456</v>
      </c>
      <c r="B466" s="277" t="s">
        <v>552</v>
      </c>
      <c r="C466" s="277">
        <v>445.05</v>
      </c>
      <c r="D466" s="279">
        <v>442.68333333333334</v>
      </c>
      <c r="E466" s="279">
        <v>439.36666666666667</v>
      </c>
      <c r="F466" s="279">
        <v>433.68333333333334</v>
      </c>
      <c r="G466" s="279">
        <v>430.36666666666667</v>
      </c>
      <c r="H466" s="279">
        <v>448.36666666666667</v>
      </c>
      <c r="I466" s="279">
        <v>451.68333333333339</v>
      </c>
      <c r="J466" s="279">
        <v>457.36666666666667</v>
      </c>
      <c r="K466" s="277">
        <v>446</v>
      </c>
      <c r="L466" s="277">
        <v>437</v>
      </c>
      <c r="M466" s="277">
        <v>0.52027000000000001</v>
      </c>
    </row>
    <row r="467" spans="1:13">
      <c r="A467" s="268">
        <v>457</v>
      </c>
      <c r="B467" s="277" t="s">
        <v>548</v>
      </c>
      <c r="C467" s="277">
        <v>39.35</v>
      </c>
      <c r="D467" s="279">
        <v>39.683333333333337</v>
      </c>
      <c r="E467" s="279">
        <v>38.766666666666673</v>
      </c>
      <c r="F467" s="279">
        <v>38.183333333333337</v>
      </c>
      <c r="G467" s="279">
        <v>37.266666666666673</v>
      </c>
      <c r="H467" s="279">
        <v>40.266666666666673</v>
      </c>
      <c r="I467" s="279">
        <v>41.18333333333333</v>
      </c>
      <c r="J467" s="279">
        <v>41.766666666666673</v>
      </c>
      <c r="K467" s="277">
        <v>40.6</v>
      </c>
      <c r="L467" s="277">
        <v>39.1</v>
      </c>
      <c r="M467" s="277">
        <v>2.3300299999999998</v>
      </c>
    </row>
    <row r="468" spans="1:13">
      <c r="A468" s="268">
        <v>458</v>
      </c>
      <c r="B468" s="277" t="s">
        <v>549</v>
      </c>
      <c r="C468" s="277">
        <v>996</v>
      </c>
      <c r="D468" s="279">
        <v>995.33333333333337</v>
      </c>
      <c r="E468" s="279">
        <v>980.66666666666674</v>
      </c>
      <c r="F468" s="279">
        <v>965.33333333333337</v>
      </c>
      <c r="G468" s="279">
        <v>950.66666666666674</v>
      </c>
      <c r="H468" s="279">
        <v>1010.6666666666667</v>
      </c>
      <c r="I468" s="279">
        <v>1025.3333333333335</v>
      </c>
      <c r="J468" s="279">
        <v>1040.6666666666667</v>
      </c>
      <c r="K468" s="277">
        <v>1010</v>
      </c>
      <c r="L468" s="277">
        <v>980</v>
      </c>
      <c r="M468" s="277">
        <v>0.29513</v>
      </c>
    </row>
    <row r="469" spans="1:13">
      <c r="A469" s="268">
        <v>459</v>
      </c>
      <c r="B469" s="277" t="s">
        <v>189</v>
      </c>
      <c r="C469" s="277">
        <v>991.6</v>
      </c>
      <c r="D469" s="279">
        <v>990.81666666666661</v>
      </c>
      <c r="E469" s="279">
        <v>979.13333333333321</v>
      </c>
      <c r="F469" s="279">
        <v>966.66666666666663</v>
      </c>
      <c r="G469" s="279">
        <v>954.98333333333323</v>
      </c>
      <c r="H469" s="279">
        <v>1003.2833333333332</v>
      </c>
      <c r="I469" s="279">
        <v>1014.9666666666666</v>
      </c>
      <c r="J469" s="279">
        <v>1027.4333333333332</v>
      </c>
      <c r="K469" s="277">
        <v>1002.5</v>
      </c>
      <c r="L469" s="277">
        <v>978.35</v>
      </c>
      <c r="M469" s="277">
        <v>35.858980000000003</v>
      </c>
    </row>
    <row r="470" spans="1:13">
      <c r="A470" s="268">
        <v>460</v>
      </c>
      <c r="B470" s="277" t="s">
        <v>190</v>
      </c>
      <c r="C470" s="277">
        <v>2363.3000000000002</v>
      </c>
      <c r="D470" s="279">
        <v>2372.4333333333334</v>
      </c>
      <c r="E470" s="279">
        <v>2340.8666666666668</v>
      </c>
      <c r="F470" s="279">
        <v>2318.4333333333334</v>
      </c>
      <c r="G470" s="279">
        <v>2286.8666666666668</v>
      </c>
      <c r="H470" s="279">
        <v>2394.8666666666668</v>
      </c>
      <c r="I470" s="279">
        <v>2426.4333333333334</v>
      </c>
      <c r="J470" s="279">
        <v>2448.8666666666668</v>
      </c>
      <c r="K470" s="277">
        <v>2404</v>
      </c>
      <c r="L470" s="277">
        <v>2350</v>
      </c>
      <c r="M470" s="277">
        <v>4.3577599999999999</v>
      </c>
    </row>
    <row r="471" spans="1:13">
      <c r="A471" s="268">
        <v>461</v>
      </c>
      <c r="B471" s="277" t="s">
        <v>191</v>
      </c>
      <c r="C471" s="277">
        <v>330.45</v>
      </c>
      <c r="D471" s="279">
        <v>332.01666666666671</v>
      </c>
      <c r="E471" s="279">
        <v>327.53333333333342</v>
      </c>
      <c r="F471" s="279">
        <v>324.61666666666673</v>
      </c>
      <c r="G471" s="279">
        <v>320.13333333333344</v>
      </c>
      <c r="H471" s="279">
        <v>334.93333333333339</v>
      </c>
      <c r="I471" s="279">
        <v>339.41666666666663</v>
      </c>
      <c r="J471" s="279">
        <v>342.33333333333337</v>
      </c>
      <c r="K471" s="277">
        <v>336.5</v>
      </c>
      <c r="L471" s="277">
        <v>329.1</v>
      </c>
      <c r="M471" s="277">
        <v>5.3723099999999997</v>
      </c>
    </row>
    <row r="472" spans="1:13">
      <c r="A472" s="268">
        <v>462</v>
      </c>
      <c r="B472" s="277" t="s">
        <v>550</v>
      </c>
      <c r="C472" s="277">
        <v>621.70000000000005</v>
      </c>
      <c r="D472" s="279">
        <v>624.4</v>
      </c>
      <c r="E472" s="279">
        <v>615.79999999999995</v>
      </c>
      <c r="F472" s="279">
        <v>609.9</v>
      </c>
      <c r="G472" s="279">
        <v>601.29999999999995</v>
      </c>
      <c r="H472" s="279">
        <v>630.29999999999995</v>
      </c>
      <c r="I472" s="279">
        <v>638.90000000000009</v>
      </c>
      <c r="J472" s="279">
        <v>644.79999999999995</v>
      </c>
      <c r="K472" s="277">
        <v>633</v>
      </c>
      <c r="L472" s="277">
        <v>618.5</v>
      </c>
      <c r="M472" s="277">
        <v>1.8466199999999999</v>
      </c>
    </row>
    <row r="473" spans="1:13">
      <c r="A473" s="268">
        <v>463</v>
      </c>
      <c r="B473" s="277" t="s">
        <v>551</v>
      </c>
      <c r="C473" s="277">
        <v>6.6</v>
      </c>
      <c r="D473" s="279">
        <v>6.6499999999999995</v>
      </c>
      <c r="E473" s="279">
        <v>6.5499999999999989</v>
      </c>
      <c r="F473" s="279">
        <v>6.4999999999999991</v>
      </c>
      <c r="G473" s="279">
        <v>6.3999999999999986</v>
      </c>
      <c r="H473" s="279">
        <v>6.6999999999999993</v>
      </c>
      <c r="I473" s="279">
        <v>6.7999999999999989</v>
      </c>
      <c r="J473" s="279">
        <v>6.85</v>
      </c>
      <c r="K473" s="277">
        <v>6.75</v>
      </c>
      <c r="L473" s="277">
        <v>6.6</v>
      </c>
      <c r="M473" s="277">
        <v>57.923400000000001</v>
      </c>
    </row>
    <row r="474" spans="1:13">
      <c r="A474" s="268">
        <v>464</v>
      </c>
      <c r="B474" s="277" t="s">
        <v>704</v>
      </c>
      <c r="C474" s="277">
        <v>72.400000000000006</v>
      </c>
      <c r="D474" s="279">
        <v>73.566666666666663</v>
      </c>
      <c r="E474" s="279">
        <v>70.633333333333326</v>
      </c>
      <c r="F474" s="279">
        <v>68.86666666666666</v>
      </c>
      <c r="G474" s="279">
        <v>65.933333333333323</v>
      </c>
      <c r="H474" s="279">
        <v>75.333333333333329</v>
      </c>
      <c r="I474" s="279">
        <v>78.266666666666666</v>
      </c>
      <c r="J474" s="279">
        <v>80.033333333333331</v>
      </c>
      <c r="K474" s="277">
        <v>76.5</v>
      </c>
      <c r="L474" s="277">
        <v>71.8</v>
      </c>
      <c r="M474" s="277">
        <v>1.6811799999999999</v>
      </c>
    </row>
    <row r="475" spans="1:13">
      <c r="A475" s="268">
        <v>465</v>
      </c>
      <c r="B475" s="277" t="s">
        <v>539</v>
      </c>
      <c r="C475" s="277">
        <v>5402.95</v>
      </c>
      <c r="D475" s="279">
        <v>5426.9833333333336</v>
      </c>
      <c r="E475" s="279">
        <v>5355.9666666666672</v>
      </c>
      <c r="F475" s="279">
        <v>5308.9833333333336</v>
      </c>
      <c r="G475" s="279">
        <v>5237.9666666666672</v>
      </c>
      <c r="H475" s="279">
        <v>5473.9666666666672</v>
      </c>
      <c r="I475" s="279">
        <v>5544.9833333333336</v>
      </c>
      <c r="J475" s="279">
        <v>5591.9666666666672</v>
      </c>
      <c r="K475" s="277">
        <v>5498</v>
      </c>
      <c r="L475" s="277">
        <v>5380</v>
      </c>
      <c r="M475" s="277">
        <v>2.307E-2</v>
      </c>
    </row>
    <row r="476" spans="1:13">
      <c r="A476" s="268">
        <v>466</v>
      </c>
      <c r="B476" s="245" t="s">
        <v>541</v>
      </c>
      <c r="C476" s="277">
        <v>33.950000000000003</v>
      </c>
      <c r="D476" s="279">
        <v>34.18333333333333</v>
      </c>
      <c r="E476" s="279">
        <v>33.566666666666663</v>
      </c>
      <c r="F476" s="279">
        <v>33.18333333333333</v>
      </c>
      <c r="G476" s="279">
        <v>32.566666666666663</v>
      </c>
      <c r="H476" s="279">
        <v>34.566666666666663</v>
      </c>
      <c r="I476" s="279">
        <v>35.183333333333323</v>
      </c>
      <c r="J476" s="279">
        <v>35.566666666666663</v>
      </c>
      <c r="K476" s="277">
        <v>34.799999999999997</v>
      </c>
      <c r="L476" s="277">
        <v>33.799999999999997</v>
      </c>
      <c r="M476" s="277">
        <v>34.492759999999997</v>
      </c>
    </row>
    <row r="477" spans="1:13">
      <c r="A477" s="268">
        <v>467</v>
      </c>
      <c r="B477" s="245" t="s">
        <v>192</v>
      </c>
      <c r="C477" s="277">
        <v>389.7</v>
      </c>
      <c r="D477" s="279">
        <v>387.34999999999997</v>
      </c>
      <c r="E477" s="279">
        <v>383.84999999999991</v>
      </c>
      <c r="F477" s="279">
        <v>377.99999999999994</v>
      </c>
      <c r="G477" s="279">
        <v>374.49999999999989</v>
      </c>
      <c r="H477" s="279">
        <v>393.19999999999993</v>
      </c>
      <c r="I477" s="279">
        <v>396.70000000000005</v>
      </c>
      <c r="J477" s="279">
        <v>402.54999999999995</v>
      </c>
      <c r="K477" s="277">
        <v>390.85</v>
      </c>
      <c r="L477" s="277">
        <v>381.5</v>
      </c>
      <c r="M477" s="277">
        <v>23.378070000000001</v>
      </c>
    </row>
    <row r="478" spans="1:13">
      <c r="A478" s="268">
        <v>468</v>
      </c>
      <c r="B478" s="245" t="s">
        <v>540</v>
      </c>
      <c r="C478" s="277">
        <v>206.25</v>
      </c>
      <c r="D478" s="279">
        <v>207.45000000000002</v>
      </c>
      <c r="E478" s="279">
        <v>203.90000000000003</v>
      </c>
      <c r="F478" s="279">
        <v>201.55</v>
      </c>
      <c r="G478" s="279">
        <v>198.00000000000003</v>
      </c>
      <c r="H478" s="279">
        <v>209.80000000000004</v>
      </c>
      <c r="I478" s="279">
        <v>213.35000000000005</v>
      </c>
      <c r="J478" s="279">
        <v>215.70000000000005</v>
      </c>
      <c r="K478" s="277">
        <v>211</v>
      </c>
      <c r="L478" s="277">
        <v>205.1</v>
      </c>
      <c r="M478" s="277">
        <v>0.42398000000000002</v>
      </c>
    </row>
    <row r="479" spans="1:13">
      <c r="A479" s="268">
        <v>469</v>
      </c>
      <c r="B479" s="245" t="s">
        <v>193</v>
      </c>
      <c r="C479" s="277">
        <v>1070.1500000000001</v>
      </c>
      <c r="D479" s="279">
        <v>1071.3833333333334</v>
      </c>
      <c r="E479" s="279">
        <v>1053.7666666666669</v>
      </c>
      <c r="F479" s="279">
        <v>1037.3833333333334</v>
      </c>
      <c r="G479" s="279">
        <v>1019.7666666666669</v>
      </c>
      <c r="H479" s="279">
        <v>1087.7666666666669</v>
      </c>
      <c r="I479" s="279">
        <v>1105.3833333333332</v>
      </c>
      <c r="J479" s="279">
        <v>1121.7666666666669</v>
      </c>
      <c r="K479" s="277">
        <v>1089</v>
      </c>
      <c r="L479" s="277">
        <v>1055</v>
      </c>
      <c r="M479" s="277">
        <v>7.4088900000000004</v>
      </c>
    </row>
    <row r="480" spans="1:13">
      <c r="A480" s="268">
        <v>470</v>
      </c>
      <c r="B480" s="245" t="s">
        <v>553</v>
      </c>
      <c r="C480" s="277">
        <v>14.15</v>
      </c>
      <c r="D480" s="279">
        <v>14.166666666666666</v>
      </c>
      <c r="E480" s="279">
        <v>13.983333333333333</v>
      </c>
      <c r="F480" s="279">
        <v>13.816666666666666</v>
      </c>
      <c r="G480" s="279">
        <v>13.633333333333333</v>
      </c>
      <c r="H480" s="279">
        <v>14.333333333333332</v>
      </c>
      <c r="I480" s="279">
        <v>14.516666666666666</v>
      </c>
      <c r="J480" s="279">
        <v>14.683333333333332</v>
      </c>
      <c r="K480" s="277">
        <v>14.35</v>
      </c>
      <c r="L480" s="277">
        <v>14</v>
      </c>
      <c r="M480" s="277">
        <v>23.04374</v>
      </c>
    </row>
    <row r="481" spans="1:13">
      <c r="A481" s="268">
        <v>471</v>
      </c>
      <c r="B481" s="245" t="s">
        <v>554</v>
      </c>
      <c r="C481" s="277">
        <v>249.1</v>
      </c>
      <c r="D481" s="279">
        <v>245.70000000000002</v>
      </c>
      <c r="E481" s="279">
        <v>238.40000000000003</v>
      </c>
      <c r="F481" s="279">
        <v>227.70000000000002</v>
      </c>
      <c r="G481" s="279">
        <v>220.40000000000003</v>
      </c>
      <c r="H481" s="279">
        <v>256.40000000000003</v>
      </c>
      <c r="I481" s="279">
        <v>263.70000000000005</v>
      </c>
      <c r="J481" s="279">
        <v>274.40000000000003</v>
      </c>
      <c r="K481" s="277">
        <v>253</v>
      </c>
      <c r="L481" s="277">
        <v>235</v>
      </c>
      <c r="M481" s="277">
        <v>2.7823199999999999</v>
      </c>
    </row>
    <row r="482" spans="1:13">
      <c r="A482" s="268">
        <v>472</v>
      </c>
      <c r="B482" s="245" t="s">
        <v>194</v>
      </c>
      <c r="C482" s="277">
        <v>262.95</v>
      </c>
      <c r="D482" s="279">
        <v>261.91666666666669</v>
      </c>
      <c r="E482" s="279">
        <v>258.03333333333336</v>
      </c>
      <c r="F482" s="277">
        <v>253.11666666666667</v>
      </c>
      <c r="G482" s="279">
        <v>249.23333333333335</v>
      </c>
      <c r="H482" s="279">
        <v>266.83333333333337</v>
      </c>
      <c r="I482" s="277">
        <v>270.7166666666667</v>
      </c>
      <c r="J482" s="279">
        <v>275.63333333333338</v>
      </c>
      <c r="K482" s="279">
        <v>265.8</v>
      </c>
      <c r="L482" s="277">
        <v>257</v>
      </c>
      <c r="M482" s="279">
        <v>52.937959999999997</v>
      </c>
    </row>
    <row r="483" spans="1:13">
      <c r="A483" s="268">
        <v>473</v>
      </c>
      <c r="B483" s="245" t="s">
        <v>195</v>
      </c>
      <c r="C483" s="277">
        <v>3843.45</v>
      </c>
      <c r="D483" s="279">
        <v>3823.0833333333335</v>
      </c>
      <c r="E483" s="279">
        <v>3787.416666666667</v>
      </c>
      <c r="F483" s="277">
        <v>3731.3833333333337</v>
      </c>
      <c r="G483" s="279">
        <v>3695.7166666666672</v>
      </c>
      <c r="H483" s="279">
        <v>3879.1166666666668</v>
      </c>
      <c r="I483" s="277">
        <v>3914.7833333333338</v>
      </c>
      <c r="J483" s="279">
        <v>3970.8166666666666</v>
      </c>
      <c r="K483" s="279">
        <v>3858.75</v>
      </c>
      <c r="L483" s="277">
        <v>3767.05</v>
      </c>
      <c r="M483" s="279">
        <v>5.2403000000000004</v>
      </c>
    </row>
    <row r="484" spans="1:13">
      <c r="A484" s="268">
        <v>474</v>
      </c>
      <c r="B484" s="245" t="s">
        <v>196</v>
      </c>
      <c r="C484" s="245">
        <v>32.700000000000003</v>
      </c>
      <c r="D484" s="289">
        <v>32.783333333333331</v>
      </c>
      <c r="E484" s="289">
        <v>32.416666666666664</v>
      </c>
      <c r="F484" s="289">
        <v>32.133333333333333</v>
      </c>
      <c r="G484" s="289">
        <v>31.766666666666666</v>
      </c>
      <c r="H484" s="289">
        <v>33.066666666666663</v>
      </c>
      <c r="I484" s="289">
        <v>33.433333333333337</v>
      </c>
      <c r="J484" s="289">
        <v>33.716666666666661</v>
      </c>
      <c r="K484" s="289">
        <v>33.15</v>
      </c>
      <c r="L484" s="289">
        <v>32.5</v>
      </c>
      <c r="M484" s="289">
        <v>36.506799999999998</v>
      </c>
    </row>
    <row r="485" spans="1:13">
      <c r="A485" s="268">
        <v>475</v>
      </c>
      <c r="B485" s="245" t="s">
        <v>197</v>
      </c>
      <c r="C485" s="245">
        <v>442.55</v>
      </c>
      <c r="D485" s="289">
        <v>442.5333333333333</v>
      </c>
      <c r="E485" s="289">
        <v>437.16666666666663</v>
      </c>
      <c r="F485" s="289">
        <v>431.7833333333333</v>
      </c>
      <c r="G485" s="289">
        <v>426.41666666666663</v>
      </c>
      <c r="H485" s="289">
        <v>447.91666666666663</v>
      </c>
      <c r="I485" s="289">
        <v>453.2833333333333</v>
      </c>
      <c r="J485" s="289">
        <v>458.66666666666663</v>
      </c>
      <c r="K485" s="289">
        <v>447.9</v>
      </c>
      <c r="L485" s="289">
        <v>437.15</v>
      </c>
      <c r="M485" s="289">
        <v>51.605829999999997</v>
      </c>
    </row>
    <row r="486" spans="1:13">
      <c r="A486" s="268">
        <v>476</v>
      </c>
      <c r="B486" s="245" t="s">
        <v>560</v>
      </c>
      <c r="C486" s="289">
        <v>1330.2</v>
      </c>
      <c r="D486" s="289">
        <v>1329.7333333333333</v>
      </c>
      <c r="E486" s="289">
        <v>1320.4666666666667</v>
      </c>
      <c r="F486" s="289">
        <v>1310.7333333333333</v>
      </c>
      <c r="G486" s="289">
        <v>1301.4666666666667</v>
      </c>
      <c r="H486" s="289">
        <v>1339.4666666666667</v>
      </c>
      <c r="I486" s="289">
        <v>1348.7333333333336</v>
      </c>
      <c r="J486" s="289">
        <v>1358.4666666666667</v>
      </c>
      <c r="K486" s="289">
        <v>1339</v>
      </c>
      <c r="L486" s="289">
        <v>1320</v>
      </c>
      <c r="M486" s="289">
        <v>0.11561</v>
      </c>
    </row>
    <row r="487" spans="1:13">
      <c r="A487" s="268">
        <v>477</v>
      </c>
      <c r="B487" s="245" t="s">
        <v>561</v>
      </c>
      <c r="C487" s="289">
        <v>31.95</v>
      </c>
      <c r="D487" s="289">
        <v>32.1</v>
      </c>
      <c r="E487" s="289">
        <v>31.200000000000003</v>
      </c>
      <c r="F487" s="289">
        <v>30.450000000000003</v>
      </c>
      <c r="G487" s="289">
        <v>29.550000000000004</v>
      </c>
      <c r="H487" s="289">
        <v>32.85</v>
      </c>
      <c r="I487" s="289">
        <v>33.749999999999993</v>
      </c>
      <c r="J487" s="289">
        <v>34.5</v>
      </c>
      <c r="K487" s="289">
        <v>33</v>
      </c>
      <c r="L487" s="289">
        <v>31.35</v>
      </c>
      <c r="M487" s="289">
        <v>17.644490000000001</v>
      </c>
    </row>
    <row r="488" spans="1:13">
      <c r="A488" s="268">
        <v>478</v>
      </c>
      <c r="B488" s="245" t="s">
        <v>285</v>
      </c>
      <c r="C488" s="289">
        <v>222.35</v>
      </c>
      <c r="D488" s="289">
        <v>220.78333333333333</v>
      </c>
      <c r="E488" s="289">
        <v>219.21666666666667</v>
      </c>
      <c r="F488" s="289">
        <v>216.08333333333334</v>
      </c>
      <c r="G488" s="289">
        <v>214.51666666666668</v>
      </c>
      <c r="H488" s="289">
        <v>223.91666666666666</v>
      </c>
      <c r="I488" s="289">
        <v>225.48333333333332</v>
      </c>
      <c r="J488" s="289">
        <v>228.61666666666665</v>
      </c>
      <c r="K488" s="289">
        <v>222.35</v>
      </c>
      <c r="L488" s="289">
        <v>217.65</v>
      </c>
      <c r="M488" s="289">
        <v>3.7060599999999999</v>
      </c>
    </row>
    <row r="489" spans="1:13">
      <c r="A489" s="268">
        <v>479</v>
      </c>
      <c r="B489" s="245" t="s">
        <v>563</v>
      </c>
      <c r="C489" s="289">
        <v>688.65</v>
      </c>
      <c r="D489" s="289">
        <v>689.16666666666663</v>
      </c>
      <c r="E489" s="289">
        <v>679.58333333333326</v>
      </c>
      <c r="F489" s="289">
        <v>670.51666666666665</v>
      </c>
      <c r="G489" s="289">
        <v>660.93333333333328</v>
      </c>
      <c r="H489" s="289">
        <v>698.23333333333323</v>
      </c>
      <c r="I489" s="289">
        <v>707.81666666666649</v>
      </c>
      <c r="J489" s="289">
        <v>716.88333333333321</v>
      </c>
      <c r="K489" s="289">
        <v>698.75</v>
      </c>
      <c r="L489" s="289">
        <v>680.1</v>
      </c>
      <c r="M489" s="289">
        <v>1.44015</v>
      </c>
    </row>
    <row r="490" spans="1:13">
      <c r="A490" s="268">
        <v>480</v>
      </c>
      <c r="B490" s="245" t="s">
        <v>198</v>
      </c>
      <c r="C490" s="289">
        <v>112</v>
      </c>
      <c r="D490" s="289">
        <v>112.56666666666666</v>
      </c>
      <c r="E490" s="289">
        <v>110.68333333333332</v>
      </c>
      <c r="F490" s="289">
        <v>109.36666666666666</v>
      </c>
      <c r="G490" s="289">
        <v>107.48333333333332</v>
      </c>
      <c r="H490" s="289">
        <v>113.88333333333333</v>
      </c>
      <c r="I490" s="289">
        <v>115.76666666666665</v>
      </c>
      <c r="J490" s="289">
        <v>117.08333333333333</v>
      </c>
      <c r="K490" s="289">
        <v>114.45</v>
      </c>
      <c r="L490" s="289">
        <v>111.25</v>
      </c>
      <c r="M490" s="289">
        <v>205.19184000000001</v>
      </c>
    </row>
    <row r="491" spans="1:13">
      <c r="A491" s="268">
        <v>481</v>
      </c>
      <c r="B491" s="245" t="s">
        <v>564</v>
      </c>
      <c r="C491" s="289">
        <v>1106.4000000000001</v>
      </c>
      <c r="D491" s="289">
        <v>1111.0333333333335</v>
      </c>
      <c r="E491" s="289">
        <v>1096.366666666667</v>
      </c>
      <c r="F491" s="289">
        <v>1086.3333333333335</v>
      </c>
      <c r="G491" s="289">
        <v>1071.666666666667</v>
      </c>
      <c r="H491" s="289">
        <v>1121.0666666666671</v>
      </c>
      <c r="I491" s="289">
        <v>1135.7333333333336</v>
      </c>
      <c r="J491" s="289">
        <v>1145.7666666666671</v>
      </c>
      <c r="K491" s="289">
        <v>1125.7</v>
      </c>
      <c r="L491" s="289">
        <v>1101</v>
      </c>
      <c r="M491" s="289">
        <v>0.50751000000000002</v>
      </c>
    </row>
    <row r="492" spans="1:13">
      <c r="A492" s="268">
        <v>482</v>
      </c>
      <c r="B492" s="245" t="s">
        <v>284</v>
      </c>
      <c r="C492" s="289">
        <v>174.65</v>
      </c>
      <c r="D492" s="289">
        <v>174.1</v>
      </c>
      <c r="E492" s="289">
        <v>171.29999999999998</v>
      </c>
      <c r="F492" s="289">
        <v>167.95</v>
      </c>
      <c r="G492" s="289">
        <v>165.14999999999998</v>
      </c>
      <c r="H492" s="289">
        <v>177.45</v>
      </c>
      <c r="I492" s="289">
        <v>180.25</v>
      </c>
      <c r="J492" s="289">
        <v>183.6</v>
      </c>
      <c r="K492" s="289">
        <v>176.9</v>
      </c>
      <c r="L492" s="289">
        <v>170.75</v>
      </c>
      <c r="M492" s="289">
        <v>4.8585500000000001</v>
      </c>
    </row>
    <row r="493" spans="1:13">
      <c r="A493" s="268">
        <v>483</v>
      </c>
      <c r="B493" s="245" t="s">
        <v>565</v>
      </c>
      <c r="C493" s="289">
        <v>1017.85</v>
      </c>
      <c r="D493" s="289">
        <v>1019.2833333333333</v>
      </c>
      <c r="E493" s="289">
        <v>1008.5666666666666</v>
      </c>
      <c r="F493" s="289">
        <v>999.2833333333333</v>
      </c>
      <c r="G493" s="289">
        <v>988.56666666666661</v>
      </c>
      <c r="H493" s="289">
        <v>1028.5666666666666</v>
      </c>
      <c r="I493" s="289">
        <v>1039.2833333333333</v>
      </c>
      <c r="J493" s="289">
        <v>1048.5666666666666</v>
      </c>
      <c r="K493" s="289">
        <v>1030</v>
      </c>
      <c r="L493" s="289">
        <v>1010</v>
      </c>
      <c r="M493" s="289">
        <v>1.1049</v>
      </c>
    </row>
    <row r="494" spans="1:13">
      <c r="A494" s="268">
        <v>484</v>
      </c>
      <c r="B494" s="245" t="s">
        <v>556</v>
      </c>
      <c r="C494" s="289">
        <v>254.85</v>
      </c>
      <c r="D494" s="289">
        <v>256.25</v>
      </c>
      <c r="E494" s="289">
        <v>252.60000000000002</v>
      </c>
      <c r="F494" s="289">
        <v>250.35000000000002</v>
      </c>
      <c r="G494" s="289">
        <v>246.70000000000005</v>
      </c>
      <c r="H494" s="289">
        <v>258.5</v>
      </c>
      <c r="I494" s="289">
        <v>262.14999999999998</v>
      </c>
      <c r="J494" s="289">
        <v>264.39999999999998</v>
      </c>
      <c r="K494" s="289">
        <v>259.89999999999998</v>
      </c>
      <c r="L494" s="289">
        <v>254</v>
      </c>
      <c r="M494" s="289">
        <v>3.3591099999999998</v>
      </c>
    </row>
    <row r="495" spans="1:13">
      <c r="A495" s="268">
        <v>485</v>
      </c>
      <c r="B495" s="245" t="s">
        <v>555</v>
      </c>
      <c r="C495" s="289">
        <v>1876.45</v>
      </c>
      <c r="D495" s="289">
        <v>1892.5666666666666</v>
      </c>
      <c r="E495" s="289">
        <v>1825.8833333333332</v>
      </c>
      <c r="F495" s="289">
        <v>1775.3166666666666</v>
      </c>
      <c r="G495" s="289">
        <v>1708.6333333333332</v>
      </c>
      <c r="H495" s="289">
        <v>1943.1333333333332</v>
      </c>
      <c r="I495" s="289">
        <v>2009.8166666666666</v>
      </c>
      <c r="J495" s="289">
        <v>2060.3833333333332</v>
      </c>
      <c r="K495" s="289">
        <v>1959.25</v>
      </c>
      <c r="L495" s="289">
        <v>1842</v>
      </c>
      <c r="M495" s="289">
        <v>0.24779999999999999</v>
      </c>
    </row>
    <row r="496" spans="1:13">
      <c r="A496" s="268">
        <v>486</v>
      </c>
      <c r="B496" s="245" t="s">
        <v>199</v>
      </c>
      <c r="C496" s="289">
        <v>560.75</v>
      </c>
      <c r="D496" s="289">
        <v>560.65</v>
      </c>
      <c r="E496" s="289">
        <v>556.29999999999995</v>
      </c>
      <c r="F496" s="289">
        <v>551.85</v>
      </c>
      <c r="G496" s="289">
        <v>547.5</v>
      </c>
      <c r="H496" s="289">
        <v>565.09999999999991</v>
      </c>
      <c r="I496" s="289">
        <v>569.45000000000005</v>
      </c>
      <c r="J496" s="289">
        <v>573.89999999999986</v>
      </c>
      <c r="K496" s="289">
        <v>565</v>
      </c>
      <c r="L496" s="289">
        <v>556.20000000000005</v>
      </c>
      <c r="M496" s="289">
        <v>9.6917000000000009</v>
      </c>
    </row>
    <row r="497" spans="1:13">
      <c r="A497" s="268">
        <v>487</v>
      </c>
      <c r="B497" s="245" t="s">
        <v>557</v>
      </c>
      <c r="C497" s="289">
        <v>158.9</v>
      </c>
      <c r="D497" s="289">
        <v>159.46666666666667</v>
      </c>
      <c r="E497" s="289">
        <v>157.93333333333334</v>
      </c>
      <c r="F497" s="289">
        <v>156.96666666666667</v>
      </c>
      <c r="G497" s="289">
        <v>155.43333333333334</v>
      </c>
      <c r="H497" s="289">
        <v>160.43333333333334</v>
      </c>
      <c r="I497" s="289">
        <v>161.9666666666667</v>
      </c>
      <c r="J497" s="289">
        <v>162.93333333333334</v>
      </c>
      <c r="K497" s="289">
        <v>161</v>
      </c>
      <c r="L497" s="289">
        <v>158.5</v>
      </c>
      <c r="M497" s="289">
        <v>0.83326</v>
      </c>
    </row>
    <row r="498" spans="1:13">
      <c r="A498" s="268">
        <v>488</v>
      </c>
      <c r="B498" s="245" t="s">
        <v>558</v>
      </c>
      <c r="C498" s="289">
        <v>3228.9</v>
      </c>
      <c r="D498" s="289">
        <v>3227.6666666666665</v>
      </c>
      <c r="E498" s="289">
        <v>3206.333333333333</v>
      </c>
      <c r="F498" s="289">
        <v>3183.7666666666664</v>
      </c>
      <c r="G498" s="289">
        <v>3162.4333333333329</v>
      </c>
      <c r="H498" s="289">
        <v>3250.2333333333331</v>
      </c>
      <c r="I498" s="289">
        <v>3271.5666666666662</v>
      </c>
      <c r="J498" s="289">
        <v>3294.1333333333332</v>
      </c>
      <c r="K498" s="289">
        <v>3249</v>
      </c>
      <c r="L498" s="289">
        <v>3205.1</v>
      </c>
      <c r="M498" s="289">
        <v>9.7699999999999995E-2</v>
      </c>
    </row>
    <row r="499" spans="1:13">
      <c r="A499" s="268">
        <v>489</v>
      </c>
      <c r="B499" s="245" t="s">
        <v>562</v>
      </c>
      <c r="C499" s="289">
        <v>674.6</v>
      </c>
      <c r="D499" s="289">
        <v>678.05000000000007</v>
      </c>
      <c r="E499" s="289">
        <v>666.55000000000018</v>
      </c>
      <c r="F499" s="289">
        <v>658.50000000000011</v>
      </c>
      <c r="G499" s="289">
        <v>647.00000000000023</v>
      </c>
      <c r="H499" s="289">
        <v>686.10000000000014</v>
      </c>
      <c r="I499" s="289">
        <v>697.59999999999991</v>
      </c>
      <c r="J499" s="289">
        <v>705.65000000000009</v>
      </c>
      <c r="K499" s="289">
        <v>689.55</v>
      </c>
      <c r="L499" s="289">
        <v>670</v>
      </c>
      <c r="M499" s="289">
        <v>0.10975</v>
      </c>
    </row>
    <row r="500" spans="1:13">
      <c r="A500" s="268">
        <v>490</v>
      </c>
      <c r="B500" s="245" t="s">
        <v>559</v>
      </c>
      <c r="C500" s="289">
        <v>111.95</v>
      </c>
      <c r="D500" s="289">
        <v>113.66666666666667</v>
      </c>
      <c r="E500" s="289">
        <v>109.13333333333334</v>
      </c>
      <c r="F500" s="289">
        <v>106.31666666666666</v>
      </c>
      <c r="G500" s="289">
        <v>101.78333333333333</v>
      </c>
      <c r="H500" s="289">
        <v>116.48333333333335</v>
      </c>
      <c r="I500" s="289">
        <v>121.01666666666668</v>
      </c>
      <c r="J500" s="289">
        <v>123.83333333333336</v>
      </c>
      <c r="K500" s="289">
        <v>118.2</v>
      </c>
      <c r="L500" s="289">
        <v>110.85</v>
      </c>
      <c r="M500" s="289">
        <v>2.7368299999999999</v>
      </c>
    </row>
    <row r="501" spans="1:13">
      <c r="A501" s="268">
        <v>491</v>
      </c>
      <c r="B501" s="245" t="s">
        <v>566</v>
      </c>
      <c r="C501" s="289">
        <v>6912</v>
      </c>
      <c r="D501" s="289">
        <v>6915.666666666667</v>
      </c>
      <c r="E501" s="289">
        <v>6906.3333333333339</v>
      </c>
      <c r="F501" s="289">
        <v>6900.666666666667</v>
      </c>
      <c r="G501" s="289">
        <v>6891.3333333333339</v>
      </c>
      <c r="H501" s="289">
        <v>6921.3333333333339</v>
      </c>
      <c r="I501" s="289">
        <v>6930.6666666666679</v>
      </c>
      <c r="J501" s="289">
        <v>6936.3333333333339</v>
      </c>
      <c r="K501" s="289">
        <v>6925</v>
      </c>
      <c r="L501" s="289">
        <v>6910</v>
      </c>
      <c r="M501" s="289">
        <v>9.7000000000000003E-3</v>
      </c>
    </row>
    <row r="502" spans="1:13">
      <c r="A502" s="268">
        <v>492</v>
      </c>
      <c r="B502" s="245" t="s">
        <v>567</v>
      </c>
      <c r="C502" s="289">
        <v>88.45</v>
      </c>
      <c r="D502" s="289">
        <v>87.90000000000002</v>
      </c>
      <c r="E502" s="289">
        <v>86.200000000000045</v>
      </c>
      <c r="F502" s="289">
        <v>83.950000000000031</v>
      </c>
      <c r="G502" s="289">
        <v>82.250000000000057</v>
      </c>
      <c r="H502" s="289">
        <v>90.150000000000034</v>
      </c>
      <c r="I502" s="289">
        <v>91.85</v>
      </c>
      <c r="J502" s="289">
        <v>94.100000000000023</v>
      </c>
      <c r="K502" s="289">
        <v>89.6</v>
      </c>
      <c r="L502" s="289">
        <v>85.65</v>
      </c>
      <c r="M502" s="289">
        <v>39.585090000000001</v>
      </c>
    </row>
    <row r="503" spans="1:13">
      <c r="A503" s="268">
        <v>493</v>
      </c>
      <c r="B503" s="245" t="s">
        <v>568</v>
      </c>
      <c r="C503" s="289">
        <v>33.950000000000003</v>
      </c>
      <c r="D503" s="289">
        <v>34.166666666666664</v>
      </c>
      <c r="E503" s="289">
        <v>33.43333333333333</v>
      </c>
      <c r="F503" s="289">
        <v>32.916666666666664</v>
      </c>
      <c r="G503" s="289">
        <v>32.18333333333333</v>
      </c>
      <c r="H503" s="289">
        <v>34.68333333333333</v>
      </c>
      <c r="I503" s="289">
        <v>35.416666666666664</v>
      </c>
      <c r="J503" s="289">
        <v>35.93333333333333</v>
      </c>
      <c r="K503" s="289">
        <v>34.9</v>
      </c>
      <c r="L503" s="289">
        <v>33.65</v>
      </c>
      <c r="M503" s="289">
        <v>9.0436099999999993</v>
      </c>
    </row>
    <row r="504" spans="1:13">
      <c r="A504" s="268">
        <v>494</v>
      </c>
      <c r="B504" s="245" t="s">
        <v>2852</v>
      </c>
      <c r="C504" s="289">
        <v>328.1</v>
      </c>
      <c r="D504" s="289">
        <v>328.55</v>
      </c>
      <c r="E504" s="289">
        <v>318.20000000000005</v>
      </c>
      <c r="F504" s="289">
        <v>308.3</v>
      </c>
      <c r="G504" s="289">
        <v>297.95000000000005</v>
      </c>
      <c r="H504" s="289">
        <v>338.45000000000005</v>
      </c>
      <c r="I504" s="289">
        <v>348.80000000000007</v>
      </c>
      <c r="J504" s="289">
        <v>358.70000000000005</v>
      </c>
      <c r="K504" s="289">
        <v>338.9</v>
      </c>
      <c r="L504" s="289">
        <v>318.64999999999998</v>
      </c>
      <c r="M504" s="289">
        <v>6.0317999999999996</v>
      </c>
    </row>
    <row r="505" spans="1:13">
      <c r="A505" s="268">
        <v>495</v>
      </c>
      <c r="B505" s="245" t="s">
        <v>569</v>
      </c>
      <c r="C505" s="289">
        <v>2224.1</v>
      </c>
      <c r="D505" s="289">
        <v>2226.4166666666665</v>
      </c>
      <c r="E505" s="289">
        <v>2202.8833333333332</v>
      </c>
      <c r="F505" s="289">
        <v>2181.6666666666665</v>
      </c>
      <c r="G505" s="289">
        <v>2158.1333333333332</v>
      </c>
      <c r="H505" s="289">
        <v>2247.6333333333332</v>
      </c>
      <c r="I505" s="289">
        <v>2271.166666666667</v>
      </c>
      <c r="J505" s="289">
        <v>2292.3833333333332</v>
      </c>
      <c r="K505" s="289">
        <v>2249.9499999999998</v>
      </c>
      <c r="L505" s="289">
        <v>2205.1999999999998</v>
      </c>
      <c r="M505" s="289">
        <v>0.17727000000000001</v>
      </c>
    </row>
    <row r="506" spans="1:13">
      <c r="A506" s="268">
        <v>496</v>
      </c>
      <c r="B506" s="245" t="s">
        <v>200</v>
      </c>
      <c r="C506" s="289">
        <v>221.6</v>
      </c>
      <c r="D506" s="289">
        <v>221.95000000000002</v>
      </c>
      <c r="E506" s="289">
        <v>219.30000000000004</v>
      </c>
      <c r="F506" s="289">
        <v>217.00000000000003</v>
      </c>
      <c r="G506" s="289">
        <v>214.35000000000005</v>
      </c>
      <c r="H506" s="289">
        <v>224.25000000000003</v>
      </c>
      <c r="I506" s="289">
        <v>226.9</v>
      </c>
      <c r="J506" s="289">
        <v>229.20000000000002</v>
      </c>
      <c r="K506" s="289">
        <v>224.6</v>
      </c>
      <c r="L506" s="289">
        <v>219.65</v>
      </c>
      <c r="M506" s="289">
        <v>67.090479999999999</v>
      </c>
    </row>
    <row r="507" spans="1:13">
      <c r="A507" s="268">
        <v>497</v>
      </c>
      <c r="B507" s="245" t="s">
        <v>570</v>
      </c>
      <c r="C507" s="289">
        <v>265.35000000000002</v>
      </c>
      <c r="D507" s="289">
        <v>267.91666666666669</v>
      </c>
      <c r="E507" s="289">
        <v>260.43333333333339</v>
      </c>
      <c r="F507" s="289">
        <v>255.51666666666671</v>
      </c>
      <c r="G507" s="289">
        <v>248.03333333333342</v>
      </c>
      <c r="H507" s="289">
        <v>272.83333333333337</v>
      </c>
      <c r="I507" s="289">
        <v>280.31666666666661</v>
      </c>
      <c r="J507" s="289">
        <v>285.23333333333335</v>
      </c>
      <c r="K507" s="289">
        <v>275.39999999999998</v>
      </c>
      <c r="L507" s="289">
        <v>263</v>
      </c>
      <c r="M507" s="289">
        <v>9.1383700000000001</v>
      </c>
    </row>
    <row r="508" spans="1:13">
      <c r="A508" s="268">
        <v>498</v>
      </c>
      <c r="B508" s="245" t="s">
        <v>201</v>
      </c>
      <c r="C508" s="289">
        <v>26.65</v>
      </c>
      <c r="D508" s="289">
        <v>26.783333333333331</v>
      </c>
      <c r="E508" s="289">
        <v>26.066666666666663</v>
      </c>
      <c r="F508" s="289">
        <v>25.483333333333331</v>
      </c>
      <c r="G508" s="289">
        <v>24.766666666666662</v>
      </c>
      <c r="H508" s="289">
        <v>27.366666666666664</v>
      </c>
      <c r="I508" s="289">
        <v>28.083333333333332</v>
      </c>
      <c r="J508" s="289">
        <v>28.666666666666664</v>
      </c>
      <c r="K508" s="289">
        <v>27.5</v>
      </c>
      <c r="L508" s="289">
        <v>26.2</v>
      </c>
      <c r="M508" s="289">
        <v>421.88238999999999</v>
      </c>
    </row>
    <row r="509" spans="1:13">
      <c r="A509" s="268">
        <v>499</v>
      </c>
      <c r="B509" s="245" t="s">
        <v>202</v>
      </c>
      <c r="C509" s="289">
        <v>171.9</v>
      </c>
      <c r="D509" s="289">
        <v>172.1</v>
      </c>
      <c r="E509" s="289">
        <v>169.54999999999998</v>
      </c>
      <c r="F509" s="289">
        <v>167.2</v>
      </c>
      <c r="G509" s="289">
        <v>164.64999999999998</v>
      </c>
      <c r="H509" s="289">
        <v>174.45</v>
      </c>
      <c r="I509" s="289">
        <v>177</v>
      </c>
      <c r="J509" s="289">
        <v>179.35</v>
      </c>
      <c r="K509" s="289">
        <v>174.65</v>
      </c>
      <c r="L509" s="289">
        <v>169.75</v>
      </c>
      <c r="M509" s="289">
        <v>183.44507999999999</v>
      </c>
    </row>
    <row r="510" spans="1:13">
      <c r="A510" s="268">
        <v>500</v>
      </c>
      <c r="B510" s="245" t="s">
        <v>571</v>
      </c>
      <c r="C510" s="289">
        <v>129</v>
      </c>
      <c r="D510" s="289">
        <v>129.76666666666668</v>
      </c>
      <c r="E510" s="289">
        <v>127.53333333333336</v>
      </c>
      <c r="F510" s="289">
        <v>126.06666666666669</v>
      </c>
      <c r="G510" s="289">
        <v>123.83333333333337</v>
      </c>
      <c r="H510" s="289">
        <v>131.23333333333335</v>
      </c>
      <c r="I510" s="289">
        <v>133.46666666666664</v>
      </c>
      <c r="J510" s="289">
        <v>134.93333333333334</v>
      </c>
      <c r="K510" s="289">
        <v>132</v>
      </c>
      <c r="L510" s="289">
        <v>128.30000000000001</v>
      </c>
      <c r="M510" s="289">
        <v>0.76876</v>
      </c>
    </row>
    <row r="511" spans="1:13">
      <c r="A511" s="268">
        <v>501</v>
      </c>
      <c r="B511" s="245" t="s">
        <v>572</v>
      </c>
      <c r="C511" s="289">
        <v>1381.65</v>
      </c>
      <c r="D511" s="289">
        <v>1371.8833333333332</v>
      </c>
      <c r="E511" s="289">
        <v>1340.7666666666664</v>
      </c>
      <c r="F511" s="289">
        <v>1299.8833333333332</v>
      </c>
      <c r="G511" s="289">
        <v>1268.7666666666664</v>
      </c>
      <c r="H511" s="289">
        <v>1412.7666666666664</v>
      </c>
      <c r="I511" s="289">
        <v>1443.8833333333332</v>
      </c>
      <c r="J511" s="289">
        <v>1484.7666666666664</v>
      </c>
      <c r="K511" s="289">
        <v>1403</v>
      </c>
      <c r="L511" s="289">
        <v>1331</v>
      </c>
      <c r="M511" s="289">
        <v>0.84592000000000001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G19" sqref="G19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6"/>
      <c r="B5" s="556"/>
      <c r="C5" s="557"/>
      <c r="D5" s="55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8" t="s">
        <v>574</v>
      </c>
      <c r="C7" s="558"/>
      <c r="D7" s="262">
        <f>Main!B10</f>
        <v>44022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44021</v>
      </c>
      <c r="B10" s="267">
        <v>541303</v>
      </c>
      <c r="C10" s="268" t="s">
        <v>3744</v>
      </c>
      <c r="D10" s="268" t="s">
        <v>3745</v>
      </c>
      <c r="E10" s="268" t="s">
        <v>584</v>
      </c>
      <c r="F10" s="387">
        <v>162000</v>
      </c>
      <c r="G10" s="267">
        <v>6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44021</v>
      </c>
      <c r="B11" s="267">
        <v>541303</v>
      </c>
      <c r="C11" s="268" t="s">
        <v>3744</v>
      </c>
      <c r="D11" s="268" t="s">
        <v>3746</v>
      </c>
      <c r="E11" s="268" t="s">
        <v>583</v>
      </c>
      <c r="F11" s="387">
        <v>228000</v>
      </c>
      <c r="G11" s="267">
        <v>6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44021</v>
      </c>
      <c r="B12" s="267">
        <v>538716</v>
      </c>
      <c r="C12" s="268" t="s">
        <v>3747</v>
      </c>
      <c r="D12" s="268" t="s">
        <v>3748</v>
      </c>
      <c r="E12" s="268" t="s">
        <v>583</v>
      </c>
      <c r="F12" s="387">
        <v>80000</v>
      </c>
      <c r="G12" s="267">
        <v>34.94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44021</v>
      </c>
      <c r="B13" s="267">
        <v>538716</v>
      </c>
      <c r="C13" s="268" t="s">
        <v>3747</v>
      </c>
      <c r="D13" s="268" t="s">
        <v>3749</v>
      </c>
      <c r="E13" s="268" t="s">
        <v>584</v>
      </c>
      <c r="F13" s="387">
        <v>80000</v>
      </c>
      <c r="G13" s="267">
        <v>34.880000000000003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44021</v>
      </c>
      <c r="B14" s="267">
        <v>540024</v>
      </c>
      <c r="C14" s="268" t="s">
        <v>3698</v>
      </c>
      <c r="D14" s="268" t="s">
        <v>3699</v>
      </c>
      <c r="E14" s="268" t="s">
        <v>583</v>
      </c>
      <c r="F14" s="387">
        <v>88613</v>
      </c>
      <c r="G14" s="267">
        <v>8.6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44021</v>
      </c>
      <c r="B15" s="267">
        <v>540024</v>
      </c>
      <c r="C15" s="268" t="s">
        <v>3698</v>
      </c>
      <c r="D15" s="268" t="s">
        <v>3699</v>
      </c>
      <c r="E15" s="268" t="s">
        <v>584</v>
      </c>
      <c r="F15" s="387">
        <v>28295</v>
      </c>
      <c r="G15" s="267">
        <v>8.99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44021</v>
      </c>
      <c r="B16" s="267">
        <v>540024</v>
      </c>
      <c r="C16" s="268" t="s">
        <v>3698</v>
      </c>
      <c r="D16" s="268" t="s">
        <v>3750</v>
      </c>
      <c r="E16" s="268" t="s">
        <v>584</v>
      </c>
      <c r="F16" s="387">
        <v>92855</v>
      </c>
      <c r="G16" s="267">
        <v>8.6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44021</v>
      </c>
      <c r="B17" s="267">
        <v>539621</v>
      </c>
      <c r="C17" s="268" t="s">
        <v>3751</v>
      </c>
      <c r="D17" s="268" t="s">
        <v>3752</v>
      </c>
      <c r="E17" s="268" t="s">
        <v>583</v>
      </c>
      <c r="F17" s="387">
        <v>130000</v>
      </c>
      <c r="G17" s="267">
        <v>14.64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44021</v>
      </c>
      <c r="B18" s="267">
        <v>539800</v>
      </c>
      <c r="C18" s="268" t="s">
        <v>3753</v>
      </c>
      <c r="D18" s="268" t="s">
        <v>3754</v>
      </c>
      <c r="E18" s="268" t="s">
        <v>583</v>
      </c>
      <c r="F18" s="387">
        <v>59379</v>
      </c>
      <c r="G18" s="267">
        <v>74.599999999999994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44021</v>
      </c>
      <c r="B19" s="267">
        <v>504697</v>
      </c>
      <c r="C19" s="268" t="s">
        <v>3755</v>
      </c>
      <c r="D19" s="268" t="s">
        <v>3756</v>
      </c>
      <c r="E19" s="268" t="s">
        <v>583</v>
      </c>
      <c r="F19" s="387">
        <v>50000</v>
      </c>
      <c r="G19" s="267">
        <v>0.97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44021</v>
      </c>
      <c r="B20" s="267">
        <v>504697</v>
      </c>
      <c r="C20" s="268" t="s">
        <v>3755</v>
      </c>
      <c r="D20" s="268" t="s">
        <v>3757</v>
      </c>
      <c r="E20" s="268" t="s">
        <v>584</v>
      </c>
      <c r="F20" s="387">
        <v>38101</v>
      </c>
      <c r="G20" s="267">
        <v>0.97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44021</v>
      </c>
      <c r="B21" s="267">
        <v>539013</v>
      </c>
      <c r="C21" s="268" t="s">
        <v>3758</v>
      </c>
      <c r="D21" s="268" t="s">
        <v>3759</v>
      </c>
      <c r="E21" s="268" t="s">
        <v>584</v>
      </c>
      <c r="F21" s="387">
        <v>35585</v>
      </c>
      <c r="G21" s="267">
        <v>5.5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44021</v>
      </c>
      <c r="B22" s="267">
        <v>539013</v>
      </c>
      <c r="C22" s="268" t="s">
        <v>3758</v>
      </c>
      <c r="D22" s="268" t="s">
        <v>3760</v>
      </c>
      <c r="E22" s="268" t="s">
        <v>584</v>
      </c>
      <c r="F22" s="387">
        <v>55000</v>
      </c>
      <c r="G22" s="267">
        <v>5.5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44021</v>
      </c>
      <c r="B23" s="267">
        <v>539013</v>
      </c>
      <c r="C23" s="268" t="s">
        <v>3758</v>
      </c>
      <c r="D23" s="268" t="s">
        <v>3761</v>
      </c>
      <c r="E23" s="268" t="s">
        <v>583</v>
      </c>
      <c r="F23" s="387">
        <v>90585</v>
      </c>
      <c r="G23" s="267">
        <v>5.5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44021</v>
      </c>
      <c r="B24" s="267">
        <v>542935</v>
      </c>
      <c r="C24" s="268" t="s">
        <v>3679</v>
      </c>
      <c r="D24" s="268" t="s">
        <v>3762</v>
      </c>
      <c r="E24" s="268" t="s">
        <v>583</v>
      </c>
      <c r="F24" s="387">
        <v>48000</v>
      </c>
      <c r="G24" s="267">
        <v>21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44021</v>
      </c>
      <c r="B25" s="267">
        <v>540651</v>
      </c>
      <c r="C25" s="268" t="s">
        <v>3763</v>
      </c>
      <c r="D25" s="268" t="s">
        <v>3764</v>
      </c>
      <c r="E25" s="268" t="s">
        <v>583</v>
      </c>
      <c r="F25" s="387">
        <v>36000</v>
      </c>
      <c r="G25" s="267">
        <v>24.2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44021</v>
      </c>
      <c r="B26" s="267">
        <v>542446</v>
      </c>
      <c r="C26" s="268" t="s">
        <v>3700</v>
      </c>
      <c r="D26" s="268" t="s">
        <v>3701</v>
      </c>
      <c r="E26" s="268" t="s">
        <v>583</v>
      </c>
      <c r="F26" s="387">
        <v>166400</v>
      </c>
      <c r="G26" s="267">
        <v>47.74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44021</v>
      </c>
      <c r="B27" s="267">
        <v>542446</v>
      </c>
      <c r="C27" s="268" t="s">
        <v>3700</v>
      </c>
      <c r="D27" s="268" t="s">
        <v>3718</v>
      </c>
      <c r="E27" s="268" t="s">
        <v>584</v>
      </c>
      <c r="F27" s="387">
        <v>166400</v>
      </c>
      <c r="G27" s="267">
        <v>47.74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44021</v>
      </c>
      <c r="B28" s="267">
        <v>542771</v>
      </c>
      <c r="C28" s="268" t="s">
        <v>3765</v>
      </c>
      <c r="D28" s="268" t="s">
        <v>3766</v>
      </c>
      <c r="E28" s="268" t="s">
        <v>583</v>
      </c>
      <c r="F28" s="387">
        <v>84000</v>
      </c>
      <c r="G28" s="267">
        <v>4.4000000000000004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44021</v>
      </c>
      <c r="B29" s="267">
        <v>530219</v>
      </c>
      <c r="C29" s="268" t="s">
        <v>3719</v>
      </c>
      <c r="D29" s="268" t="s">
        <v>3767</v>
      </c>
      <c r="E29" s="268" t="s">
        <v>583</v>
      </c>
      <c r="F29" s="387">
        <v>2500</v>
      </c>
      <c r="G29" s="267">
        <v>50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44021</v>
      </c>
      <c r="B30" s="267">
        <v>530219</v>
      </c>
      <c r="C30" s="268" t="s">
        <v>3719</v>
      </c>
      <c r="D30" s="268" t="s">
        <v>3768</v>
      </c>
      <c r="E30" s="268" t="s">
        <v>584</v>
      </c>
      <c r="F30" s="387">
        <v>3500</v>
      </c>
      <c r="G30" s="267">
        <v>50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44021</v>
      </c>
      <c r="B31" s="267">
        <v>512217</v>
      </c>
      <c r="C31" s="268" t="s">
        <v>3720</v>
      </c>
      <c r="D31" s="268" t="s">
        <v>3721</v>
      </c>
      <c r="E31" s="268" t="s">
        <v>583</v>
      </c>
      <c r="F31" s="387">
        <v>69804</v>
      </c>
      <c r="G31" s="267">
        <v>13.61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44021</v>
      </c>
      <c r="B32" s="267">
        <v>512217</v>
      </c>
      <c r="C32" s="268" t="s">
        <v>3720</v>
      </c>
      <c r="D32" s="268" t="s">
        <v>3721</v>
      </c>
      <c r="E32" s="268" t="s">
        <v>584</v>
      </c>
      <c r="F32" s="387">
        <v>20511</v>
      </c>
      <c r="G32" s="267">
        <v>13.22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44021</v>
      </c>
      <c r="B33" s="267">
        <v>542145</v>
      </c>
      <c r="C33" s="268" t="s">
        <v>3769</v>
      </c>
      <c r="D33" s="268" t="s">
        <v>3770</v>
      </c>
      <c r="E33" s="268" t="s">
        <v>583</v>
      </c>
      <c r="F33" s="387">
        <v>24000</v>
      </c>
      <c r="G33" s="267">
        <v>40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44021</v>
      </c>
      <c r="B34" s="267">
        <v>542145</v>
      </c>
      <c r="C34" s="268" t="s">
        <v>3769</v>
      </c>
      <c r="D34" s="268" t="s">
        <v>3771</v>
      </c>
      <c r="E34" s="268" t="s">
        <v>584</v>
      </c>
      <c r="F34" s="387">
        <v>24000</v>
      </c>
      <c r="G34" s="267">
        <v>40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44021</v>
      </c>
      <c r="B35" s="267">
        <v>524470</v>
      </c>
      <c r="C35" s="268" t="s">
        <v>3772</v>
      </c>
      <c r="D35" s="268" t="s">
        <v>3650</v>
      </c>
      <c r="E35" s="268" t="s">
        <v>583</v>
      </c>
      <c r="F35" s="387">
        <v>4915873</v>
      </c>
      <c r="G35" s="267">
        <v>1.61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44021</v>
      </c>
      <c r="B36" s="267">
        <v>524470</v>
      </c>
      <c r="C36" s="268" t="s">
        <v>3772</v>
      </c>
      <c r="D36" s="268" t="s">
        <v>3650</v>
      </c>
      <c r="E36" s="268" t="s">
        <v>584</v>
      </c>
      <c r="F36" s="387">
        <v>2415873</v>
      </c>
      <c r="G36" s="267">
        <v>1.77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44021</v>
      </c>
      <c r="B37" s="267" t="s">
        <v>3773</v>
      </c>
      <c r="C37" s="268" t="s">
        <v>3774</v>
      </c>
      <c r="D37" s="268" t="s">
        <v>3775</v>
      </c>
      <c r="E37" s="268" t="s">
        <v>583</v>
      </c>
      <c r="F37" s="387">
        <v>18000</v>
      </c>
      <c r="G37" s="267">
        <v>10.25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44021</v>
      </c>
      <c r="B38" s="267" t="s">
        <v>3773</v>
      </c>
      <c r="C38" s="268" t="s">
        <v>3774</v>
      </c>
      <c r="D38" s="268" t="s">
        <v>3776</v>
      </c>
      <c r="E38" s="268" t="s">
        <v>583</v>
      </c>
      <c r="F38" s="387">
        <v>18000</v>
      </c>
      <c r="G38" s="267">
        <v>10.3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44021</v>
      </c>
      <c r="B39" s="267" t="s">
        <v>917</v>
      </c>
      <c r="C39" s="268" t="s">
        <v>3777</v>
      </c>
      <c r="D39" s="268" t="s">
        <v>3778</v>
      </c>
      <c r="E39" s="268" t="s">
        <v>583</v>
      </c>
      <c r="F39" s="387">
        <v>152890</v>
      </c>
      <c r="G39" s="267">
        <v>29.27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44021</v>
      </c>
      <c r="B40" s="267" t="s">
        <v>1217</v>
      </c>
      <c r="C40" s="268" t="s">
        <v>3779</v>
      </c>
      <c r="D40" s="268" t="s">
        <v>3680</v>
      </c>
      <c r="E40" s="268" t="s">
        <v>583</v>
      </c>
      <c r="F40" s="387">
        <v>360010</v>
      </c>
      <c r="G40" s="267">
        <v>133.65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44021</v>
      </c>
      <c r="B41" s="267" t="s">
        <v>1217</v>
      </c>
      <c r="C41" s="268" t="s">
        <v>3779</v>
      </c>
      <c r="D41" s="268" t="s">
        <v>3724</v>
      </c>
      <c r="E41" s="268" t="s">
        <v>583</v>
      </c>
      <c r="F41" s="387">
        <v>498106</v>
      </c>
      <c r="G41" s="267">
        <v>133.35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44021</v>
      </c>
      <c r="B42" s="267" t="s">
        <v>3722</v>
      </c>
      <c r="C42" s="268" t="s">
        <v>3723</v>
      </c>
      <c r="D42" s="268" t="s">
        <v>3780</v>
      </c>
      <c r="E42" s="268" t="s">
        <v>583</v>
      </c>
      <c r="F42" s="387">
        <v>96000</v>
      </c>
      <c r="G42" s="267">
        <v>47.5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44021</v>
      </c>
      <c r="B43" s="267" t="s">
        <v>152</v>
      </c>
      <c r="C43" s="268" t="s">
        <v>3693</v>
      </c>
      <c r="D43" s="268" t="s">
        <v>3680</v>
      </c>
      <c r="E43" s="268" t="s">
        <v>583</v>
      </c>
      <c r="F43" s="387">
        <v>4068387</v>
      </c>
      <c r="G43" s="267">
        <v>33.89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44021</v>
      </c>
      <c r="B44" s="267" t="s">
        <v>152</v>
      </c>
      <c r="C44" s="268" t="s">
        <v>3693</v>
      </c>
      <c r="D44" s="268" t="s">
        <v>3635</v>
      </c>
      <c r="E44" s="268" t="s">
        <v>583</v>
      </c>
      <c r="F44" s="387">
        <v>5643834</v>
      </c>
      <c r="G44" s="267">
        <v>33.89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44021</v>
      </c>
      <c r="B45" s="267" t="s">
        <v>3781</v>
      </c>
      <c r="C45" s="268" t="s">
        <v>3782</v>
      </c>
      <c r="D45" s="268" t="s">
        <v>3783</v>
      </c>
      <c r="E45" s="268" t="s">
        <v>583</v>
      </c>
      <c r="F45" s="387">
        <v>1600</v>
      </c>
      <c r="G45" s="267">
        <v>72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44021</v>
      </c>
      <c r="B46" s="267" t="s">
        <v>2242</v>
      </c>
      <c r="C46" s="268" t="s">
        <v>3784</v>
      </c>
      <c r="D46" s="268" t="s">
        <v>3785</v>
      </c>
      <c r="E46" s="268" t="s">
        <v>583</v>
      </c>
      <c r="F46" s="387">
        <v>60719</v>
      </c>
      <c r="G46" s="267">
        <v>132.69999999999999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44021</v>
      </c>
      <c r="B47" s="267" t="s">
        <v>505</v>
      </c>
      <c r="C47" s="268" t="s">
        <v>3786</v>
      </c>
      <c r="D47" s="268" t="s">
        <v>3787</v>
      </c>
      <c r="E47" s="268" t="s">
        <v>583</v>
      </c>
      <c r="F47" s="387">
        <v>1500000</v>
      </c>
      <c r="G47" s="267">
        <v>10.7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44021</v>
      </c>
      <c r="B48" s="267" t="s">
        <v>506</v>
      </c>
      <c r="C48" s="268" t="s">
        <v>3788</v>
      </c>
      <c r="D48" s="268" t="s">
        <v>3650</v>
      </c>
      <c r="E48" s="268" t="s">
        <v>583</v>
      </c>
      <c r="F48" s="387">
        <v>3567437</v>
      </c>
      <c r="G48" s="267">
        <v>34.1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44021</v>
      </c>
      <c r="B49" s="267" t="s">
        <v>506</v>
      </c>
      <c r="C49" s="268" t="s">
        <v>3788</v>
      </c>
      <c r="D49" s="268" t="s">
        <v>3789</v>
      </c>
      <c r="E49" s="268" t="s">
        <v>583</v>
      </c>
      <c r="F49" s="387">
        <v>1664293</v>
      </c>
      <c r="G49" s="267">
        <v>36.36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44021</v>
      </c>
      <c r="B50" s="267" t="s">
        <v>2491</v>
      </c>
      <c r="C50" s="268" t="s">
        <v>3790</v>
      </c>
      <c r="D50" s="268" t="s">
        <v>3791</v>
      </c>
      <c r="E50" s="268" t="s">
        <v>583</v>
      </c>
      <c r="F50" s="387">
        <v>110715</v>
      </c>
      <c r="G50" s="267">
        <v>438.56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44021</v>
      </c>
      <c r="B51" s="267" t="s">
        <v>2912</v>
      </c>
      <c r="C51" s="268" t="s">
        <v>3668</v>
      </c>
      <c r="D51" s="268" t="s">
        <v>3669</v>
      </c>
      <c r="E51" s="268" t="s">
        <v>583</v>
      </c>
      <c r="F51" s="387">
        <v>90000</v>
      </c>
      <c r="G51" s="267">
        <v>9.25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44021</v>
      </c>
      <c r="B52" s="267" t="s">
        <v>3773</v>
      </c>
      <c r="C52" s="268" t="s">
        <v>3774</v>
      </c>
      <c r="D52" s="268" t="s">
        <v>3792</v>
      </c>
      <c r="E52" s="268" t="s">
        <v>584</v>
      </c>
      <c r="F52" s="387">
        <v>26000</v>
      </c>
      <c r="G52" s="267">
        <v>10.29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44021</v>
      </c>
      <c r="B53" s="267" t="s">
        <v>917</v>
      </c>
      <c r="C53" s="268" t="s">
        <v>3777</v>
      </c>
      <c r="D53" s="268" t="s">
        <v>3778</v>
      </c>
      <c r="E53" s="268" t="s">
        <v>584</v>
      </c>
      <c r="F53" s="387">
        <v>152890</v>
      </c>
      <c r="G53" s="267">
        <v>31.57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44021</v>
      </c>
      <c r="B54" s="267" t="s">
        <v>3793</v>
      </c>
      <c r="C54" s="268" t="s">
        <v>3794</v>
      </c>
      <c r="D54" s="268" t="s">
        <v>3795</v>
      </c>
      <c r="E54" s="268" t="s">
        <v>584</v>
      </c>
      <c r="F54" s="387">
        <v>321371</v>
      </c>
      <c r="G54" s="267">
        <v>55.89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44021</v>
      </c>
      <c r="B55" s="267" t="s">
        <v>1054</v>
      </c>
      <c r="C55" s="268" t="s">
        <v>3796</v>
      </c>
      <c r="D55" s="268" t="s">
        <v>3702</v>
      </c>
      <c r="E55" s="268" t="s">
        <v>584</v>
      </c>
      <c r="F55" s="387">
        <v>1824283</v>
      </c>
      <c r="G55" s="267">
        <v>1.1000000000000001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44021</v>
      </c>
      <c r="B56" s="267" t="s">
        <v>1217</v>
      </c>
      <c r="C56" s="268" t="s">
        <v>3779</v>
      </c>
      <c r="D56" s="268" t="s">
        <v>3680</v>
      </c>
      <c r="E56" s="268" t="s">
        <v>584</v>
      </c>
      <c r="F56" s="387">
        <v>360010</v>
      </c>
      <c r="G56" s="267">
        <v>133.34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44021</v>
      </c>
      <c r="B57" s="267" t="s">
        <v>1217</v>
      </c>
      <c r="C57" s="268" t="s">
        <v>3779</v>
      </c>
      <c r="D57" s="268" t="s">
        <v>3724</v>
      </c>
      <c r="E57" s="268" t="s">
        <v>584</v>
      </c>
      <c r="F57" s="387">
        <v>498106</v>
      </c>
      <c r="G57" s="267">
        <v>133.62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44021</v>
      </c>
      <c r="B58" s="267" t="s">
        <v>152</v>
      </c>
      <c r="C58" s="268" t="s">
        <v>3693</v>
      </c>
      <c r="D58" s="268" t="s">
        <v>3635</v>
      </c>
      <c r="E58" s="268" t="s">
        <v>584</v>
      </c>
      <c r="F58" s="387">
        <v>5485363</v>
      </c>
      <c r="G58" s="267">
        <v>33.909999999999997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44021</v>
      </c>
      <c r="B59" s="267" t="s">
        <v>152</v>
      </c>
      <c r="C59" s="268" t="s">
        <v>3693</v>
      </c>
      <c r="D59" s="268" t="s">
        <v>3680</v>
      </c>
      <c r="E59" s="268" t="s">
        <v>584</v>
      </c>
      <c r="F59" s="387">
        <v>4068387</v>
      </c>
      <c r="G59" s="267">
        <v>33.880000000000003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44021</v>
      </c>
      <c r="B60" s="267" t="s">
        <v>3321</v>
      </c>
      <c r="C60" s="268" t="s">
        <v>3726</v>
      </c>
      <c r="D60" s="268" t="s">
        <v>3727</v>
      </c>
      <c r="E60" s="268" t="s">
        <v>584</v>
      </c>
      <c r="F60" s="387">
        <v>352283</v>
      </c>
      <c r="G60" s="267">
        <v>4.8499999999999996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44021</v>
      </c>
      <c r="B61" s="267" t="s">
        <v>3781</v>
      </c>
      <c r="C61" s="268" t="s">
        <v>3782</v>
      </c>
      <c r="D61" s="268" t="s">
        <v>3783</v>
      </c>
      <c r="E61" s="268" t="s">
        <v>584</v>
      </c>
      <c r="F61" s="387">
        <v>64000</v>
      </c>
      <c r="G61" s="267">
        <v>71.150000000000006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44021</v>
      </c>
      <c r="B62" s="267" t="s">
        <v>506</v>
      </c>
      <c r="C62" s="268" t="s">
        <v>3788</v>
      </c>
      <c r="D62" s="268" t="s">
        <v>3789</v>
      </c>
      <c r="E62" s="268" t="s">
        <v>584</v>
      </c>
      <c r="F62" s="387">
        <v>1486306</v>
      </c>
      <c r="G62" s="267">
        <v>36.06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44021</v>
      </c>
      <c r="B63" s="267" t="s">
        <v>506</v>
      </c>
      <c r="C63" s="268" t="s">
        <v>3788</v>
      </c>
      <c r="D63" s="268" t="s">
        <v>3650</v>
      </c>
      <c r="E63" s="268" t="s">
        <v>584</v>
      </c>
      <c r="F63" s="387">
        <v>3567437</v>
      </c>
      <c r="G63" s="267">
        <v>35.450000000000003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44021</v>
      </c>
      <c r="B64" s="267" t="s">
        <v>2491</v>
      </c>
      <c r="C64" s="268" t="s">
        <v>3790</v>
      </c>
      <c r="D64" s="268" t="s">
        <v>3791</v>
      </c>
      <c r="E64" s="268" t="s">
        <v>584</v>
      </c>
      <c r="F64" s="387">
        <v>110715</v>
      </c>
      <c r="G64" s="267">
        <v>438.96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44021</v>
      </c>
      <c r="B65" s="267" t="s">
        <v>2646</v>
      </c>
      <c r="C65" s="268" t="s">
        <v>3725</v>
      </c>
      <c r="D65" s="268" t="s">
        <v>3797</v>
      </c>
      <c r="E65" s="268" t="s">
        <v>584</v>
      </c>
      <c r="F65" s="387">
        <v>1219691</v>
      </c>
      <c r="G65" s="267">
        <v>51.8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44021</v>
      </c>
      <c r="B66" s="267" t="s">
        <v>2908</v>
      </c>
      <c r="C66" s="268" t="s">
        <v>3728</v>
      </c>
      <c r="D66" s="268" t="s">
        <v>3798</v>
      </c>
      <c r="E66" s="268" t="s">
        <v>584</v>
      </c>
      <c r="F66" s="387">
        <v>36000</v>
      </c>
      <c r="G66" s="267">
        <v>12.3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44021</v>
      </c>
      <c r="B67" s="267" t="s">
        <v>2698</v>
      </c>
      <c r="C67" s="268" t="s">
        <v>3703</v>
      </c>
      <c r="D67" s="268" t="s">
        <v>3729</v>
      </c>
      <c r="E67" s="268" t="s">
        <v>584</v>
      </c>
      <c r="F67" s="387">
        <v>111389</v>
      </c>
      <c r="G67" s="267">
        <v>11.65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B68" s="267"/>
      <c r="C68" s="268"/>
      <c r="D68" s="268"/>
      <c r="E68" s="268"/>
      <c r="F68" s="387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B69" s="267"/>
      <c r="C69" s="268"/>
      <c r="D69" s="268"/>
      <c r="E69" s="268"/>
      <c r="F69" s="387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B70" s="267"/>
      <c r="C70" s="268"/>
      <c r="D70" s="268"/>
      <c r="E70" s="268"/>
      <c r="F70" s="387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B71" s="267"/>
      <c r="C71" s="268"/>
      <c r="D71" s="268"/>
      <c r="E71" s="268"/>
      <c r="F71" s="387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B72" s="267"/>
      <c r="C72" s="268"/>
      <c r="D72" s="268"/>
      <c r="E72" s="268"/>
      <c r="F72" s="387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B73" s="267"/>
      <c r="C73" s="268"/>
      <c r="D73" s="268"/>
      <c r="E73" s="268"/>
      <c r="F73" s="387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B74" s="267"/>
      <c r="C74" s="268"/>
      <c r="D74" s="268"/>
      <c r="E74" s="268"/>
      <c r="F74" s="387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B75" s="267"/>
      <c r="C75" s="268"/>
      <c r="D75" s="268"/>
      <c r="E75" s="268"/>
      <c r="F75" s="387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B76" s="267"/>
      <c r="C76" s="268"/>
      <c r="D76" s="268"/>
      <c r="E76" s="268"/>
      <c r="F76" s="387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7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7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7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7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7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7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7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7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7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7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7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7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7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7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7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7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7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7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7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7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7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7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7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7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7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7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7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7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7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7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7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7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7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7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7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7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7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7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7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7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7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7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7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7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7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7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7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7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7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7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7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7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7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7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7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7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7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7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7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7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7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7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7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7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7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7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7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7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7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7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7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7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7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7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7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7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7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7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7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7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7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7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7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7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7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7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7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7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7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7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7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7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7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7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7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7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7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7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7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7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7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7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7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7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7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7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7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7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7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7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7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7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7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7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7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7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7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7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7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7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7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7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7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7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7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7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7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7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7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7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7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7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7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7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7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7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7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7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7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7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7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7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7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7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7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7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7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7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7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7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7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7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7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7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7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7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7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7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7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7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7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7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7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7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7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7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7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7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7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7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7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7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7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7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7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7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7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7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7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7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7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7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7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7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7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7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7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7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7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7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7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7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7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7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7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7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7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7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7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7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7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7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7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7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7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7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7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7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7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7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7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7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7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7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7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7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7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7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7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7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7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7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7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7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7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7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7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7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7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7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7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7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7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7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7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7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7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7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7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7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7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7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7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7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7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7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7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7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7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7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7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7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7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7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7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7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7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7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7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7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7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7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7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7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7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7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7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7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7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7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7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7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7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7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7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7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7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7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7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7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7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7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7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7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7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7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7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7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7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7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7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7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3"/>
  <sheetViews>
    <sheetView zoomScale="76" zoomScaleNormal="85" workbookViewId="0">
      <selection activeCell="P27" sqref="P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 t="s">
        <v>3667</v>
      </c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44022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596</v>
      </c>
      <c r="M9" s="21" t="s">
        <v>597</v>
      </c>
      <c r="N9" s="22" t="s">
        <v>598</v>
      </c>
      <c r="O9" s="21" t="s">
        <v>599</v>
      </c>
      <c r="Q9" s="16"/>
      <c r="R9" s="17"/>
      <c r="S9" s="16"/>
      <c r="T9" s="16"/>
      <c r="U9" s="16"/>
      <c r="V9" s="16"/>
      <c r="W9" s="16"/>
      <c r="X9" s="16"/>
    </row>
    <row r="10" spans="1:28" s="441" customFormat="1" ht="14.25">
      <c r="A10" s="503">
        <v>1</v>
      </c>
      <c r="B10" s="494">
        <v>43980</v>
      </c>
      <c r="C10" s="504"/>
      <c r="D10" s="505" t="s">
        <v>3630</v>
      </c>
      <c r="E10" s="506" t="s">
        <v>601</v>
      </c>
      <c r="F10" s="506">
        <v>9900</v>
      </c>
      <c r="G10" s="507">
        <v>9400</v>
      </c>
      <c r="H10" s="506">
        <v>10440</v>
      </c>
      <c r="I10" s="508" t="s">
        <v>3631</v>
      </c>
      <c r="J10" s="492" t="s">
        <v>3716</v>
      </c>
      <c r="K10" s="492">
        <f t="shared" ref="K10:K11" si="0">H10-F10</f>
        <v>540</v>
      </c>
      <c r="L10" s="499">
        <f t="shared" ref="L10:L11" si="1">K10/F10</f>
        <v>5.4545454545454543E-2</v>
      </c>
      <c r="M10" s="500" t="s">
        <v>600</v>
      </c>
      <c r="N10" s="501">
        <v>44020</v>
      </c>
      <c r="O10" s="502"/>
      <c r="Q10" s="442"/>
      <c r="R10" s="443" t="s">
        <v>603</v>
      </c>
      <c r="S10" s="442"/>
      <c r="T10" s="442"/>
      <c r="U10" s="442"/>
      <c r="V10" s="442"/>
      <c r="W10" s="442"/>
      <c r="X10" s="442"/>
      <c r="Y10" s="442"/>
      <c r="Z10" s="442"/>
      <c r="AA10" s="442"/>
      <c r="AB10" s="442"/>
    </row>
    <row r="11" spans="1:28" s="441" customFormat="1" ht="14.25">
      <c r="A11" s="503">
        <v>2</v>
      </c>
      <c r="B11" s="494">
        <v>43990</v>
      </c>
      <c r="C11" s="504"/>
      <c r="D11" s="505" t="s">
        <v>3634</v>
      </c>
      <c r="E11" s="506" t="s">
        <v>601</v>
      </c>
      <c r="F11" s="506">
        <v>229</v>
      </c>
      <c r="G11" s="507">
        <v>217</v>
      </c>
      <c r="H11" s="506">
        <v>241.5</v>
      </c>
      <c r="I11" s="508" t="s">
        <v>3629</v>
      </c>
      <c r="J11" s="492" t="s">
        <v>3671</v>
      </c>
      <c r="K11" s="492">
        <f t="shared" si="0"/>
        <v>12.5</v>
      </c>
      <c r="L11" s="499">
        <f t="shared" si="1"/>
        <v>5.458515283842795E-2</v>
      </c>
      <c r="M11" s="500" t="s">
        <v>600</v>
      </c>
      <c r="N11" s="501">
        <v>44015</v>
      </c>
      <c r="O11" s="502"/>
      <c r="Q11" s="442"/>
      <c r="R11" s="443" t="s">
        <v>3187</v>
      </c>
      <c r="S11" s="442"/>
      <c r="T11" s="442"/>
      <c r="U11" s="442"/>
      <c r="V11" s="442"/>
      <c r="W11" s="442"/>
      <c r="X11" s="442"/>
      <c r="Y11" s="442"/>
      <c r="Z11" s="442"/>
      <c r="AA11" s="442"/>
      <c r="AB11" s="442"/>
    </row>
    <row r="12" spans="1:28" s="441" customFormat="1" ht="14.25">
      <c r="A12" s="503">
        <v>3</v>
      </c>
      <c r="B12" s="494">
        <v>44001</v>
      </c>
      <c r="C12" s="504"/>
      <c r="D12" s="505" t="s">
        <v>98</v>
      </c>
      <c r="E12" s="506" t="s">
        <v>601</v>
      </c>
      <c r="F12" s="497">
        <v>150</v>
      </c>
      <c r="G12" s="506">
        <v>140</v>
      </c>
      <c r="H12" s="506">
        <v>159</v>
      </c>
      <c r="I12" s="508" t="s">
        <v>3636</v>
      </c>
      <c r="J12" s="492" t="s">
        <v>3406</v>
      </c>
      <c r="K12" s="492">
        <f t="shared" ref="K12" si="2">H12-F12</f>
        <v>9</v>
      </c>
      <c r="L12" s="499">
        <f t="shared" ref="L12" si="3">K12/F12</f>
        <v>0.06</v>
      </c>
      <c r="M12" s="500" t="s">
        <v>600</v>
      </c>
      <c r="N12" s="501">
        <v>44019</v>
      </c>
      <c r="O12" s="502"/>
      <c r="Q12" s="442"/>
      <c r="R12" s="443" t="s">
        <v>3187</v>
      </c>
      <c r="S12" s="442"/>
      <c r="T12" s="442"/>
      <c r="U12" s="442"/>
      <c r="V12" s="442"/>
      <c r="W12" s="442"/>
      <c r="X12" s="442"/>
      <c r="Y12" s="442"/>
      <c r="Z12" s="442"/>
      <c r="AA12" s="442"/>
      <c r="AB12" s="442"/>
    </row>
    <row r="13" spans="1:28" s="441" customFormat="1" ht="14.25">
      <c r="A13" s="503">
        <v>4</v>
      </c>
      <c r="B13" s="494">
        <v>44004</v>
      </c>
      <c r="C13" s="504"/>
      <c r="D13" s="505" t="s">
        <v>76</v>
      </c>
      <c r="E13" s="506" t="s">
        <v>601</v>
      </c>
      <c r="F13" s="506">
        <v>358.5</v>
      </c>
      <c r="G13" s="507">
        <v>335</v>
      </c>
      <c r="H13" s="506">
        <v>378.5</v>
      </c>
      <c r="I13" s="508" t="s">
        <v>3637</v>
      </c>
      <c r="J13" s="492" t="s">
        <v>3670</v>
      </c>
      <c r="K13" s="492">
        <f t="shared" ref="K13" si="4">H13-F13</f>
        <v>20</v>
      </c>
      <c r="L13" s="499">
        <f t="shared" ref="L13" si="5">K13/F13</f>
        <v>5.5788005578800558E-2</v>
      </c>
      <c r="M13" s="500" t="s">
        <v>600</v>
      </c>
      <c r="N13" s="501">
        <v>44015</v>
      </c>
      <c r="O13" s="502"/>
      <c r="Q13" s="442"/>
      <c r="R13" s="443" t="s">
        <v>3187</v>
      </c>
      <c r="S13" s="442"/>
      <c r="T13" s="442"/>
      <c r="U13" s="442"/>
      <c r="V13" s="442"/>
      <c r="W13" s="442"/>
      <c r="X13" s="442"/>
      <c r="Y13" s="442"/>
      <c r="Z13" s="442"/>
      <c r="AA13" s="442"/>
      <c r="AB13" s="442"/>
    </row>
    <row r="14" spans="1:28" s="441" customFormat="1" ht="14.25">
      <c r="A14" s="480">
        <v>5</v>
      </c>
      <c r="B14" s="472">
        <v>44007</v>
      </c>
      <c r="C14" s="481"/>
      <c r="D14" s="482" t="s">
        <v>91</v>
      </c>
      <c r="E14" s="483" t="s">
        <v>601</v>
      </c>
      <c r="F14" s="483">
        <v>2340</v>
      </c>
      <c r="G14" s="484">
        <v>2200</v>
      </c>
      <c r="H14" s="483">
        <v>2195</v>
      </c>
      <c r="I14" s="485" t="s">
        <v>3632</v>
      </c>
      <c r="J14" s="457" t="s">
        <v>3656</v>
      </c>
      <c r="K14" s="457">
        <f t="shared" ref="K14:K15" si="6">H14-F14</f>
        <v>-145</v>
      </c>
      <c r="L14" s="458">
        <f t="shared" ref="L14:L15" si="7">K14/F14</f>
        <v>-6.1965811965811968E-2</v>
      </c>
      <c r="M14" s="473" t="s">
        <v>664</v>
      </c>
      <c r="N14" s="459">
        <v>44014</v>
      </c>
      <c r="O14" s="474"/>
      <c r="Q14" s="442"/>
      <c r="R14" s="443" t="s">
        <v>3187</v>
      </c>
      <c r="S14" s="442"/>
      <c r="T14" s="442"/>
      <c r="U14" s="442"/>
      <c r="V14" s="442"/>
      <c r="W14" s="442"/>
      <c r="X14" s="442"/>
      <c r="Y14" s="442"/>
      <c r="Z14" s="442"/>
      <c r="AA14" s="442"/>
      <c r="AB14" s="442"/>
    </row>
    <row r="15" spans="1:28" s="441" customFormat="1" ht="14.25">
      <c r="A15" s="503">
        <v>6</v>
      </c>
      <c r="B15" s="494">
        <v>44007</v>
      </c>
      <c r="C15" s="504"/>
      <c r="D15" s="505" t="s">
        <v>41</v>
      </c>
      <c r="E15" s="506" t="s">
        <v>601</v>
      </c>
      <c r="F15" s="506">
        <v>342.5</v>
      </c>
      <c r="G15" s="507">
        <v>322</v>
      </c>
      <c r="H15" s="506">
        <v>365</v>
      </c>
      <c r="I15" s="508">
        <v>380</v>
      </c>
      <c r="J15" s="492" t="s">
        <v>3672</v>
      </c>
      <c r="K15" s="492">
        <f t="shared" si="6"/>
        <v>22.5</v>
      </c>
      <c r="L15" s="499">
        <f t="shared" si="7"/>
        <v>6.569343065693431E-2</v>
      </c>
      <c r="M15" s="500" t="s">
        <v>600</v>
      </c>
      <c r="N15" s="501">
        <v>44015</v>
      </c>
      <c r="O15" s="502"/>
      <c r="Q15" s="442"/>
      <c r="R15" s="443" t="s">
        <v>3187</v>
      </c>
      <c r="S15" s="442"/>
      <c r="T15" s="442"/>
      <c r="U15" s="442"/>
      <c r="V15" s="442"/>
      <c r="W15" s="442"/>
      <c r="X15" s="442"/>
      <c r="Y15" s="442"/>
      <c r="Z15" s="442"/>
      <c r="AA15" s="442"/>
      <c r="AB15" s="442"/>
    </row>
    <row r="16" spans="1:28" s="441" customFormat="1" ht="14.25">
      <c r="A16" s="480">
        <v>7</v>
      </c>
      <c r="B16" s="472">
        <v>44008</v>
      </c>
      <c r="C16" s="481"/>
      <c r="D16" s="482" t="s">
        <v>3641</v>
      </c>
      <c r="E16" s="483" t="s">
        <v>3628</v>
      </c>
      <c r="F16" s="483">
        <v>1245</v>
      </c>
      <c r="G16" s="484">
        <v>1310</v>
      </c>
      <c r="H16" s="483">
        <v>1310</v>
      </c>
      <c r="I16" s="485" t="s">
        <v>3642</v>
      </c>
      <c r="J16" s="457" t="s">
        <v>3678</v>
      </c>
      <c r="K16" s="457">
        <f>F16-H16</f>
        <v>-65</v>
      </c>
      <c r="L16" s="458">
        <f t="shared" ref="L16:L17" si="8">K16/F16</f>
        <v>-5.2208835341365459E-2</v>
      </c>
      <c r="M16" s="473" t="s">
        <v>664</v>
      </c>
      <c r="N16" s="459">
        <v>44015</v>
      </c>
      <c r="O16" s="474"/>
      <c r="Q16" s="442"/>
      <c r="R16" s="443" t="s">
        <v>603</v>
      </c>
      <c r="S16" s="442"/>
      <c r="T16" s="442"/>
      <c r="U16" s="442"/>
      <c r="V16" s="442"/>
      <c r="W16" s="442"/>
      <c r="X16" s="442"/>
      <c r="Y16" s="442"/>
      <c r="Z16" s="442"/>
      <c r="AA16" s="442"/>
      <c r="AB16" s="442"/>
    </row>
    <row r="17" spans="1:28" s="441" customFormat="1" ht="14.25">
      <c r="A17" s="503">
        <v>8</v>
      </c>
      <c r="B17" s="494">
        <v>44008</v>
      </c>
      <c r="C17" s="504"/>
      <c r="D17" s="505" t="s">
        <v>338</v>
      </c>
      <c r="E17" s="506" t="s">
        <v>601</v>
      </c>
      <c r="F17" s="497">
        <v>277</v>
      </c>
      <c r="G17" s="506">
        <v>261</v>
      </c>
      <c r="H17" s="506">
        <v>296</v>
      </c>
      <c r="I17" s="508" t="s">
        <v>3633</v>
      </c>
      <c r="J17" s="492" t="s">
        <v>3694</v>
      </c>
      <c r="K17" s="492">
        <f t="shared" ref="K17" si="9">H17-F17</f>
        <v>19</v>
      </c>
      <c r="L17" s="499">
        <f t="shared" si="8"/>
        <v>6.8592057761732855E-2</v>
      </c>
      <c r="M17" s="500" t="s">
        <v>600</v>
      </c>
      <c r="N17" s="501">
        <v>44019</v>
      </c>
      <c r="O17" s="502"/>
      <c r="Q17" s="442"/>
      <c r="R17" s="443" t="s">
        <v>3187</v>
      </c>
      <c r="S17" s="442"/>
      <c r="T17" s="442"/>
      <c r="U17" s="442"/>
      <c r="V17" s="442"/>
      <c r="W17" s="442"/>
      <c r="X17" s="442"/>
      <c r="Y17" s="442"/>
      <c r="Z17" s="442"/>
      <c r="AA17" s="442"/>
      <c r="AB17" s="442"/>
    </row>
    <row r="18" spans="1:28" s="441" customFormat="1" ht="14.25">
      <c r="A18" s="503">
        <v>9</v>
      </c>
      <c r="B18" s="494">
        <v>44008</v>
      </c>
      <c r="C18" s="504"/>
      <c r="D18" s="505" t="s">
        <v>248</v>
      </c>
      <c r="E18" s="506" t="s">
        <v>601</v>
      </c>
      <c r="F18" s="506">
        <v>863</v>
      </c>
      <c r="G18" s="507">
        <v>815</v>
      </c>
      <c r="H18" s="506">
        <v>898.5</v>
      </c>
      <c r="I18" s="508" t="s">
        <v>3643</v>
      </c>
      <c r="J18" s="492" t="s">
        <v>3717</v>
      </c>
      <c r="K18" s="492">
        <f t="shared" ref="K18" si="10">H18-F18</f>
        <v>35.5</v>
      </c>
      <c r="L18" s="499">
        <f t="shared" ref="L18" si="11">K18/F18</f>
        <v>4.1135573580533026E-2</v>
      </c>
      <c r="M18" s="500" t="s">
        <v>600</v>
      </c>
      <c r="N18" s="501">
        <v>44020</v>
      </c>
      <c r="O18" s="502"/>
      <c r="Q18" s="442"/>
      <c r="R18" s="443" t="s">
        <v>603</v>
      </c>
      <c r="S18" s="442"/>
      <c r="T18" s="442"/>
      <c r="U18" s="442"/>
      <c r="V18" s="442"/>
      <c r="W18" s="442"/>
      <c r="X18" s="442"/>
      <c r="Y18" s="442"/>
      <c r="Z18" s="442"/>
      <c r="AA18" s="442"/>
      <c r="AB18" s="442"/>
    </row>
    <row r="19" spans="1:28" s="441" customFormat="1" ht="14.25">
      <c r="A19" s="460">
        <v>10</v>
      </c>
      <c r="B19" s="461">
        <v>44011</v>
      </c>
      <c r="C19" s="462"/>
      <c r="D19" s="463" t="s">
        <v>63</v>
      </c>
      <c r="E19" s="464" t="s">
        <v>601</v>
      </c>
      <c r="F19" s="465">
        <v>1300</v>
      </c>
      <c r="G19" s="464">
        <v>1235</v>
      </c>
      <c r="H19" s="464">
        <v>1346</v>
      </c>
      <c r="I19" s="466" t="s">
        <v>3646</v>
      </c>
      <c r="J19" s="467" t="s">
        <v>3681</v>
      </c>
      <c r="K19" s="467">
        <f t="shared" ref="K19" si="12">H19-F19</f>
        <v>46</v>
      </c>
      <c r="L19" s="468">
        <f t="shared" ref="L19" si="13">K19/F19</f>
        <v>3.5384615384615382E-2</v>
      </c>
      <c r="M19" s="469" t="s">
        <v>600</v>
      </c>
      <c r="N19" s="470">
        <v>44018</v>
      </c>
      <c r="O19" s="471"/>
      <c r="Q19" s="442"/>
      <c r="R19" s="443" t="s">
        <v>603</v>
      </c>
      <c r="S19" s="442"/>
      <c r="T19" s="442"/>
      <c r="U19" s="442"/>
      <c r="V19" s="442"/>
      <c r="W19" s="442"/>
      <c r="X19" s="442"/>
      <c r="Y19" s="442"/>
      <c r="Z19" s="442"/>
      <c r="AA19" s="442"/>
      <c r="AB19" s="442"/>
    </row>
    <row r="20" spans="1:28" s="441" customFormat="1" ht="14.25">
      <c r="A20" s="503">
        <v>11</v>
      </c>
      <c r="B20" s="494">
        <v>44012</v>
      </c>
      <c r="C20" s="505"/>
      <c r="D20" s="505" t="s">
        <v>197</v>
      </c>
      <c r="E20" s="506" t="s">
        <v>601</v>
      </c>
      <c r="F20" s="507">
        <v>426.5</v>
      </c>
      <c r="G20" s="506">
        <v>400</v>
      </c>
      <c r="H20" s="508">
        <v>452.5</v>
      </c>
      <c r="I20" s="503" t="s">
        <v>3647</v>
      </c>
      <c r="J20" s="494" t="s">
        <v>3677</v>
      </c>
      <c r="K20" s="492">
        <f t="shared" ref="K20" si="14">H20-F20</f>
        <v>26</v>
      </c>
      <c r="L20" s="499">
        <f t="shared" ref="L20" si="15">K20/F20</f>
        <v>6.096131301289566E-2</v>
      </c>
      <c r="M20" s="506" t="s">
        <v>600</v>
      </c>
      <c r="N20" s="501">
        <v>44015</v>
      </c>
      <c r="O20" s="506"/>
      <c r="Q20" s="442"/>
      <c r="R20" s="443" t="s">
        <v>3187</v>
      </c>
      <c r="S20" s="442"/>
      <c r="T20" s="442"/>
      <c r="U20" s="442"/>
      <c r="V20" s="442"/>
      <c r="W20" s="442"/>
      <c r="X20" s="442"/>
      <c r="Y20" s="442"/>
      <c r="Z20" s="442"/>
      <c r="AA20" s="442"/>
      <c r="AB20" s="442"/>
    </row>
    <row r="21" spans="1:28" s="441" customFormat="1" ht="14.25">
      <c r="A21" s="389">
        <v>12</v>
      </c>
      <c r="B21" s="418">
        <v>44014</v>
      </c>
      <c r="C21" s="434"/>
      <c r="D21" s="435" t="s">
        <v>136</v>
      </c>
      <c r="E21" s="436" t="s">
        <v>601</v>
      </c>
      <c r="F21" s="436" t="s">
        <v>3657</v>
      </c>
      <c r="G21" s="450">
        <v>874</v>
      </c>
      <c r="H21" s="436"/>
      <c r="I21" s="421" t="s">
        <v>3658</v>
      </c>
      <c r="J21" s="437" t="s">
        <v>602</v>
      </c>
      <c r="K21" s="437"/>
      <c r="L21" s="438"/>
      <c r="M21" s="437"/>
      <c r="N21" s="439"/>
      <c r="O21" s="440"/>
      <c r="Q21" s="442"/>
      <c r="R21" s="443" t="s">
        <v>603</v>
      </c>
      <c r="S21" s="442"/>
      <c r="T21" s="442"/>
      <c r="U21" s="442"/>
      <c r="V21" s="442"/>
      <c r="W21" s="442"/>
      <c r="X21" s="442"/>
      <c r="Y21" s="442"/>
      <c r="Z21" s="442"/>
      <c r="AA21" s="442"/>
      <c r="AB21" s="442"/>
    </row>
    <row r="22" spans="1:28" s="441" customFormat="1" ht="14.25">
      <c r="A22" s="389">
        <v>13</v>
      </c>
      <c r="B22" s="418">
        <v>44015</v>
      </c>
      <c r="C22" s="434"/>
      <c r="D22" s="435" t="s">
        <v>153</v>
      </c>
      <c r="E22" s="436" t="s">
        <v>601</v>
      </c>
      <c r="F22" s="436" t="s">
        <v>3673</v>
      </c>
      <c r="G22" s="450">
        <v>15900</v>
      </c>
      <c r="H22" s="436"/>
      <c r="I22" s="421" t="s">
        <v>3674</v>
      </c>
      <c r="J22" s="437" t="s">
        <v>602</v>
      </c>
      <c r="K22" s="437"/>
      <c r="L22" s="438"/>
      <c r="M22" s="437"/>
      <c r="N22" s="439"/>
      <c r="O22" s="440"/>
      <c r="Q22" s="442"/>
      <c r="R22" s="443" t="s">
        <v>3187</v>
      </c>
      <c r="S22" s="442"/>
      <c r="T22" s="442"/>
      <c r="U22" s="442"/>
      <c r="V22" s="442"/>
      <c r="W22" s="442"/>
      <c r="X22" s="442"/>
      <c r="Y22" s="442"/>
      <c r="Z22" s="442"/>
      <c r="AA22" s="442"/>
      <c r="AB22" s="442"/>
    </row>
    <row r="23" spans="1:28" s="441" customFormat="1" ht="14.25">
      <c r="A23" s="389">
        <v>14</v>
      </c>
      <c r="B23" s="418">
        <v>44018</v>
      </c>
      <c r="C23" s="434"/>
      <c r="D23" s="435" t="s">
        <v>76</v>
      </c>
      <c r="E23" s="436" t="s">
        <v>601</v>
      </c>
      <c r="F23" s="436" t="s">
        <v>3682</v>
      </c>
      <c r="G23" s="450">
        <v>344</v>
      </c>
      <c r="H23" s="436"/>
      <c r="I23" s="421" t="s">
        <v>3637</v>
      </c>
      <c r="J23" s="437" t="s">
        <v>602</v>
      </c>
      <c r="K23" s="437"/>
      <c r="L23" s="438"/>
      <c r="M23" s="437"/>
      <c r="N23" s="439"/>
      <c r="O23" s="440"/>
      <c r="Q23" s="442"/>
      <c r="R23" s="443" t="s">
        <v>3187</v>
      </c>
      <c r="S23" s="442"/>
      <c r="T23" s="442"/>
      <c r="U23" s="442"/>
      <c r="V23" s="442"/>
      <c r="W23" s="442"/>
      <c r="X23" s="442"/>
      <c r="Y23" s="442"/>
      <c r="Z23" s="442"/>
      <c r="AA23" s="442"/>
      <c r="AB23" s="442"/>
    </row>
    <row r="24" spans="1:28" s="441" customFormat="1" ht="14.25">
      <c r="A24" s="460">
        <v>15</v>
      </c>
      <c r="B24" s="461">
        <v>44018</v>
      </c>
      <c r="C24" s="462"/>
      <c r="D24" s="463" t="s">
        <v>301</v>
      </c>
      <c r="E24" s="464" t="s">
        <v>601</v>
      </c>
      <c r="F24" s="465">
        <v>1810</v>
      </c>
      <c r="G24" s="464">
        <v>1670</v>
      </c>
      <c r="H24" s="464">
        <v>1875</v>
      </c>
      <c r="I24" s="466" t="s">
        <v>3683</v>
      </c>
      <c r="J24" s="467" t="s">
        <v>3695</v>
      </c>
      <c r="K24" s="467">
        <f t="shared" ref="K24" si="16">H24-F24</f>
        <v>65</v>
      </c>
      <c r="L24" s="468">
        <f t="shared" ref="L24" si="17">K24/F24</f>
        <v>3.591160220994475E-2</v>
      </c>
      <c r="M24" s="469" t="s">
        <v>600</v>
      </c>
      <c r="N24" s="470">
        <v>44019</v>
      </c>
      <c r="O24" s="471"/>
      <c r="Q24" s="442"/>
      <c r="R24" s="443" t="s">
        <v>603</v>
      </c>
      <c r="S24" s="442"/>
      <c r="T24" s="442"/>
      <c r="U24" s="442"/>
      <c r="V24" s="442"/>
      <c r="W24" s="442"/>
      <c r="X24" s="442"/>
      <c r="Y24" s="442"/>
      <c r="Z24" s="442"/>
      <c r="AA24" s="442"/>
      <c r="AB24" s="442"/>
    </row>
    <row r="25" spans="1:28" s="441" customFormat="1" ht="14.25">
      <c r="A25" s="460">
        <v>16</v>
      </c>
      <c r="B25" s="461">
        <v>44018</v>
      </c>
      <c r="C25" s="462"/>
      <c r="D25" s="463" t="s">
        <v>565</v>
      </c>
      <c r="E25" s="464" t="s">
        <v>601</v>
      </c>
      <c r="F25" s="465">
        <v>1000</v>
      </c>
      <c r="G25" s="464">
        <v>935</v>
      </c>
      <c r="H25" s="464">
        <v>1040</v>
      </c>
      <c r="I25" s="466" t="s">
        <v>3684</v>
      </c>
      <c r="J25" s="467" t="s">
        <v>3704</v>
      </c>
      <c r="K25" s="467">
        <f t="shared" ref="K25" si="18">H25-F25</f>
        <v>40</v>
      </c>
      <c r="L25" s="468">
        <f t="shared" ref="L25" si="19">K25/F25</f>
        <v>0.04</v>
      </c>
      <c r="M25" s="469" t="s">
        <v>600</v>
      </c>
      <c r="N25" s="470">
        <v>44020</v>
      </c>
      <c r="O25" s="471"/>
      <c r="Q25" s="442"/>
      <c r="R25" s="443" t="s">
        <v>3187</v>
      </c>
      <c r="S25" s="442"/>
      <c r="T25" s="442"/>
      <c r="U25" s="442"/>
      <c r="V25" s="442"/>
      <c r="W25" s="442"/>
      <c r="X25" s="442"/>
      <c r="Y25" s="442"/>
      <c r="Z25" s="442"/>
      <c r="AA25" s="442"/>
      <c r="AB25" s="442"/>
    </row>
    <row r="26" spans="1:28" s="441" customFormat="1" ht="14.25">
      <c r="A26" s="389">
        <v>17</v>
      </c>
      <c r="B26" s="418">
        <v>44018</v>
      </c>
      <c r="C26" s="434"/>
      <c r="D26" s="435" t="s">
        <v>190</v>
      </c>
      <c r="E26" s="436" t="s">
        <v>601</v>
      </c>
      <c r="F26" s="436" t="s">
        <v>3685</v>
      </c>
      <c r="G26" s="450">
        <v>2210</v>
      </c>
      <c r="H26" s="436"/>
      <c r="I26" s="421" t="s">
        <v>3686</v>
      </c>
      <c r="J26" s="437" t="s">
        <v>602</v>
      </c>
      <c r="K26" s="437"/>
      <c r="L26" s="438"/>
      <c r="M26" s="437"/>
      <c r="N26" s="439"/>
      <c r="O26" s="440"/>
      <c r="Q26" s="442"/>
      <c r="R26" s="443" t="s">
        <v>603</v>
      </c>
      <c r="S26" s="442"/>
      <c r="T26" s="442"/>
      <c r="U26" s="442"/>
      <c r="V26" s="442"/>
      <c r="W26" s="442"/>
      <c r="X26" s="442"/>
      <c r="Y26" s="442"/>
      <c r="Z26" s="442"/>
      <c r="AA26" s="442"/>
      <c r="AB26" s="442"/>
    </row>
    <row r="27" spans="1:28" s="441" customFormat="1" ht="14.25">
      <c r="A27" s="389">
        <v>18</v>
      </c>
      <c r="B27" s="418">
        <v>44020</v>
      </c>
      <c r="C27" s="434"/>
      <c r="D27" s="435" t="s">
        <v>803</v>
      </c>
      <c r="E27" s="436" t="s">
        <v>601</v>
      </c>
      <c r="F27" s="436" t="s">
        <v>3705</v>
      </c>
      <c r="G27" s="450">
        <v>880</v>
      </c>
      <c r="H27" s="436"/>
      <c r="I27" s="421" t="s">
        <v>3706</v>
      </c>
      <c r="J27" s="437" t="s">
        <v>602</v>
      </c>
      <c r="K27" s="437"/>
      <c r="L27" s="438"/>
      <c r="M27" s="437"/>
      <c r="N27" s="439"/>
      <c r="O27" s="440"/>
      <c r="Q27" s="442"/>
      <c r="R27" s="443" t="s">
        <v>603</v>
      </c>
      <c r="S27" s="442"/>
      <c r="T27" s="442"/>
      <c r="U27" s="442"/>
      <c r="V27" s="442"/>
      <c r="W27" s="442"/>
      <c r="X27" s="442"/>
      <c r="Y27" s="442"/>
      <c r="Z27" s="442"/>
      <c r="AA27" s="442"/>
      <c r="AB27" s="442"/>
    </row>
    <row r="28" spans="1:28" s="441" customFormat="1" ht="14.25">
      <c r="A28" s="389">
        <v>19</v>
      </c>
      <c r="B28" s="418">
        <v>44020</v>
      </c>
      <c r="C28" s="434"/>
      <c r="D28" s="435" t="s">
        <v>409</v>
      </c>
      <c r="E28" s="436" t="s">
        <v>601</v>
      </c>
      <c r="F28" s="436" t="s">
        <v>3707</v>
      </c>
      <c r="G28" s="450">
        <v>92</v>
      </c>
      <c r="H28" s="436"/>
      <c r="I28" s="421" t="s">
        <v>3708</v>
      </c>
      <c r="J28" s="437" t="s">
        <v>602</v>
      </c>
      <c r="K28" s="437"/>
      <c r="L28" s="438"/>
      <c r="M28" s="437"/>
      <c r="N28" s="439"/>
      <c r="O28" s="440"/>
      <c r="Q28" s="442"/>
      <c r="R28" s="443" t="s">
        <v>603</v>
      </c>
      <c r="S28" s="442"/>
      <c r="T28" s="442"/>
      <c r="U28" s="442"/>
      <c r="V28" s="442"/>
      <c r="W28" s="442"/>
      <c r="X28" s="442"/>
      <c r="Y28" s="442"/>
      <c r="Z28" s="442"/>
      <c r="AA28" s="442"/>
      <c r="AB28" s="442"/>
    </row>
    <row r="29" spans="1:28" s="441" customFormat="1" ht="14.25">
      <c r="A29" s="460">
        <v>20</v>
      </c>
      <c r="B29" s="461">
        <v>44020</v>
      </c>
      <c r="C29" s="462"/>
      <c r="D29" s="463" t="s">
        <v>142</v>
      </c>
      <c r="E29" s="464" t="s">
        <v>3628</v>
      </c>
      <c r="F29" s="465">
        <v>6175</v>
      </c>
      <c r="G29" s="464">
        <v>6550</v>
      </c>
      <c r="H29" s="464">
        <v>5940</v>
      </c>
      <c r="I29" s="466" t="s">
        <v>3709</v>
      </c>
      <c r="J29" s="467" t="s">
        <v>3730</v>
      </c>
      <c r="K29" s="467">
        <f>F29-H29</f>
        <v>235</v>
      </c>
      <c r="L29" s="468">
        <f t="shared" ref="L29:L30" si="20">K29/F29</f>
        <v>3.8056680161943322E-2</v>
      </c>
      <c r="M29" s="469" t="s">
        <v>600</v>
      </c>
      <c r="N29" s="470">
        <v>44021</v>
      </c>
      <c r="O29" s="471"/>
      <c r="Q29" s="442"/>
      <c r="R29" s="443" t="s">
        <v>603</v>
      </c>
      <c r="S29" s="442"/>
      <c r="T29" s="442"/>
      <c r="U29" s="442"/>
      <c r="V29" s="442"/>
      <c r="W29" s="442"/>
      <c r="X29" s="442"/>
      <c r="Y29" s="442"/>
      <c r="Z29" s="442"/>
      <c r="AA29" s="442"/>
      <c r="AB29" s="442"/>
    </row>
    <row r="30" spans="1:28" s="441" customFormat="1" ht="14.25">
      <c r="A30" s="503">
        <v>21</v>
      </c>
      <c r="B30" s="494">
        <v>44020</v>
      </c>
      <c r="C30" s="505"/>
      <c r="D30" s="505" t="s">
        <v>237</v>
      </c>
      <c r="E30" s="506" t="s">
        <v>601</v>
      </c>
      <c r="F30" s="507">
        <v>237</v>
      </c>
      <c r="G30" s="506">
        <v>222</v>
      </c>
      <c r="H30" s="508">
        <v>250</v>
      </c>
      <c r="I30" s="503" t="s">
        <v>3710</v>
      </c>
      <c r="J30" s="494" t="s">
        <v>3731</v>
      </c>
      <c r="K30" s="492">
        <f t="shared" ref="K30" si="21">H30-F30</f>
        <v>13</v>
      </c>
      <c r="L30" s="499">
        <f t="shared" si="20"/>
        <v>5.4852320675105488E-2</v>
      </c>
      <c r="M30" s="506" t="s">
        <v>600</v>
      </c>
      <c r="N30" s="501">
        <v>44021</v>
      </c>
      <c r="O30" s="506"/>
      <c r="Q30" s="442"/>
      <c r="R30" s="443" t="s">
        <v>3187</v>
      </c>
      <c r="S30" s="442"/>
      <c r="T30" s="442"/>
      <c r="U30" s="442"/>
      <c r="V30" s="442"/>
      <c r="W30" s="442"/>
      <c r="X30" s="442"/>
      <c r="Y30" s="442"/>
      <c r="Z30" s="442"/>
      <c r="AA30" s="442"/>
      <c r="AB30" s="442"/>
    </row>
    <row r="31" spans="1:28" s="441" customFormat="1" ht="14.25">
      <c r="A31" s="389">
        <v>22</v>
      </c>
      <c r="B31" s="418">
        <v>44020</v>
      </c>
      <c r="C31" s="434"/>
      <c r="D31" s="435" t="s">
        <v>533</v>
      </c>
      <c r="E31" s="436" t="s">
        <v>601</v>
      </c>
      <c r="F31" s="436" t="s">
        <v>3713</v>
      </c>
      <c r="G31" s="450">
        <v>1065</v>
      </c>
      <c r="H31" s="436"/>
      <c r="I31" s="421" t="s">
        <v>3714</v>
      </c>
      <c r="J31" s="437" t="s">
        <v>602</v>
      </c>
      <c r="K31" s="437"/>
      <c r="L31" s="438"/>
      <c r="M31" s="437"/>
      <c r="N31" s="439"/>
      <c r="O31" s="440"/>
      <c r="Q31" s="442"/>
      <c r="R31" s="443" t="s">
        <v>3187</v>
      </c>
      <c r="S31" s="442"/>
      <c r="T31" s="442"/>
      <c r="U31" s="442"/>
      <c r="V31" s="442"/>
      <c r="W31" s="442"/>
      <c r="X31" s="442"/>
      <c r="Y31" s="442"/>
      <c r="Z31" s="442"/>
      <c r="AA31" s="442"/>
      <c r="AB31" s="442"/>
    </row>
    <row r="32" spans="1:28" s="441" customFormat="1" ht="14.25">
      <c r="A32" s="389">
        <v>23</v>
      </c>
      <c r="B32" s="418">
        <v>44021</v>
      </c>
      <c r="C32" s="434"/>
      <c r="D32" s="435" t="s">
        <v>95</v>
      </c>
      <c r="E32" s="436" t="s">
        <v>3741</v>
      </c>
      <c r="F32" s="436" t="s">
        <v>3742</v>
      </c>
      <c r="G32" s="450">
        <v>20650</v>
      </c>
      <c r="H32" s="436"/>
      <c r="I32" s="421" t="s">
        <v>3743</v>
      </c>
      <c r="J32" s="437" t="s">
        <v>602</v>
      </c>
      <c r="K32" s="437"/>
      <c r="L32" s="438"/>
      <c r="M32" s="437"/>
      <c r="N32" s="439"/>
      <c r="O32" s="440"/>
      <c r="Q32" s="442"/>
      <c r="R32" s="443" t="s">
        <v>603</v>
      </c>
      <c r="S32" s="442"/>
      <c r="T32" s="442"/>
      <c r="U32" s="442"/>
      <c r="V32" s="442"/>
      <c r="W32" s="442"/>
      <c r="X32" s="442"/>
      <c r="Y32" s="442"/>
      <c r="Z32" s="442"/>
      <c r="AA32" s="442"/>
      <c r="AB32" s="442"/>
    </row>
    <row r="33" spans="1:38" s="441" customFormat="1" ht="14.25">
      <c r="A33" s="389"/>
      <c r="B33" s="418"/>
      <c r="C33" s="434"/>
      <c r="D33" s="435"/>
      <c r="E33" s="436"/>
      <c r="F33" s="436"/>
      <c r="G33" s="450"/>
      <c r="H33" s="436"/>
      <c r="I33" s="421"/>
      <c r="J33" s="437"/>
      <c r="K33" s="437"/>
      <c r="L33" s="438"/>
      <c r="M33" s="437"/>
      <c r="N33" s="439"/>
      <c r="O33" s="440"/>
      <c r="Q33" s="442"/>
      <c r="R33" s="443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</row>
    <row r="34" spans="1:38" s="5" customFormat="1" ht="14.25">
      <c r="A34" s="389"/>
      <c r="B34" s="418"/>
      <c r="C34" s="419"/>
      <c r="D34" s="397"/>
      <c r="E34" s="420"/>
      <c r="F34" s="421"/>
      <c r="G34" s="422"/>
      <c r="H34" s="422"/>
      <c r="I34" s="421"/>
      <c r="J34" s="382"/>
      <c r="K34" s="382"/>
      <c r="L34" s="381"/>
      <c r="M34" s="377"/>
      <c r="N34" s="395"/>
      <c r="O34" s="388"/>
      <c r="Q34" s="64"/>
      <c r="R34" s="341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2" customHeight="1">
      <c r="A35" s="23" t="s">
        <v>604</v>
      </c>
      <c r="B35" s="24"/>
      <c r="C35" s="25"/>
      <c r="D35" s="26"/>
      <c r="E35" s="27"/>
      <c r="F35" s="28"/>
      <c r="G35" s="28"/>
      <c r="H35" s="28"/>
      <c r="I35" s="28"/>
      <c r="J35" s="65"/>
      <c r="K35" s="28"/>
      <c r="L35" s="28"/>
      <c r="M35" s="38"/>
      <c r="N35" s="65"/>
      <c r="O35" s="66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 t="s">
        <v>605</v>
      </c>
      <c r="B36" s="23"/>
      <c r="C36" s="23"/>
      <c r="D36" s="23"/>
      <c r="F36" s="30" t="s">
        <v>606</v>
      </c>
      <c r="G36" s="17"/>
      <c r="H36" s="31"/>
      <c r="I36" s="36"/>
      <c r="J36" s="67"/>
      <c r="K36" s="68"/>
      <c r="L36" s="69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 t="s">
        <v>607</v>
      </c>
      <c r="B37" s="23"/>
      <c r="C37" s="23"/>
      <c r="D37" s="23"/>
      <c r="E37" s="32"/>
      <c r="F37" s="30" t="s">
        <v>608</v>
      </c>
      <c r="G37" s="17"/>
      <c r="H37" s="31"/>
      <c r="I37" s="36"/>
      <c r="J37" s="67"/>
      <c r="K37" s="68"/>
      <c r="L37" s="69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/>
      <c r="B38" s="23"/>
      <c r="C38" s="23"/>
      <c r="D38" s="23"/>
      <c r="E38" s="32"/>
      <c r="F38" s="17"/>
      <c r="G38" s="17"/>
      <c r="H38" s="31"/>
      <c r="I38" s="36"/>
      <c r="J38" s="71"/>
      <c r="K38" s="68"/>
      <c r="L38" s="69"/>
      <c r="M38" s="17"/>
      <c r="N38" s="72"/>
      <c r="O38" s="57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33" t="s">
        <v>609</v>
      </c>
      <c r="C39" s="33"/>
      <c r="D39" s="33"/>
      <c r="E39" s="33"/>
      <c r="F39" s="34"/>
      <c r="G39" s="32"/>
      <c r="H39" s="32"/>
      <c r="I39" s="73"/>
      <c r="J39" s="74"/>
      <c r="K39" s="75"/>
      <c r="L39" s="12"/>
      <c r="M39" s="12"/>
      <c r="N39" s="11"/>
      <c r="O39" s="53"/>
      <c r="R39" s="82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575</v>
      </c>
      <c r="C40" s="21"/>
      <c r="D40" s="22" t="s">
        <v>588</v>
      </c>
      <c r="E40" s="21" t="s">
        <v>589</v>
      </c>
      <c r="F40" s="21" t="s">
        <v>590</v>
      </c>
      <c r="G40" s="21" t="s">
        <v>610</v>
      </c>
      <c r="H40" s="21" t="s">
        <v>592</v>
      </c>
      <c r="I40" s="21" t="s">
        <v>593</v>
      </c>
      <c r="J40" s="76" t="s">
        <v>594</v>
      </c>
      <c r="K40" s="62" t="s">
        <v>611</v>
      </c>
      <c r="L40" s="63" t="s">
        <v>596</v>
      </c>
      <c r="M40" s="77" t="s">
        <v>612</v>
      </c>
      <c r="N40" s="21" t="s">
        <v>613</v>
      </c>
      <c r="O40" s="21" t="s">
        <v>597</v>
      </c>
      <c r="P40" s="78" t="s">
        <v>598</v>
      </c>
      <c r="Q40" s="40"/>
      <c r="R40" s="38"/>
      <c r="S40" s="38"/>
      <c r="T40" s="38"/>
    </row>
    <row r="41" spans="1:38" s="413" customFormat="1" ht="15" customHeight="1">
      <c r="A41" s="476">
        <v>1</v>
      </c>
      <c r="B41" s="472">
        <v>44006</v>
      </c>
      <c r="C41" s="477"/>
      <c r="D41" s="455" t="s">
        <v>3639</v>
      </c>
      <c r="E41" s="456" t="s">
        <v>601</v>
      </c>
      <c r="F41" s="456">
        <v>646</v>
      </c>
      <c r="G41" s="478">
        <v>629</v>
      </c>
      <c r="H41" s="478">
        <v>625.5</v>
      </c>
      <c r="I41" s="456" t="s">
        <v>3640</v>
      </c>
      <c r="J41" s="457" t="s">
        <v>3652</v>
      </c>
      <c r="K41" s="457">
        <f t="shared" ref="K41:K43" si="22">H41-F41</f>
        <v>-20.5</v>
      </c>
      <c r="L41" s="458">
        <f t="shared" ref="L41:L43" si="23">K41/F41</f>
        <v>-3.1733746130030958E-2</v>
      </c>
      <c r="M41" s="473" t="s">
        <v>664</v>
      </c>
      <c r="N41" s="459"/>
      <c r="O41" s="474"/>
      <c r="P41" s="479">
        <v>44013</v>
      </c>
      <c r="Q41" s="7"/>
      <c r="R41" s="344" t="s">
        <v>603</v>
      </c>
      <c r="S41" s="433"/>
      <c r="T41" s="433"/>
      <c r="U41" s="433"/>
      <c r="V41" s="433"/>
      <c r="W41" s="433"/>
      <c r="X41" s="433"/>
      <c r="Y41" s="433"/>
      <c r="Z41" s="433"/>
      <c r="AA41" s="433"/>
    </row>
    <row r="42" spans="1:38" s="413" customFormat="1" ht="15" customHeight="1">
      <c r="A42" s="476">
        <v>2</v>
      </c>
      <c r="B42" s="472">
        <v>44006</v>
      </c>
      <c r="C42" s="477"/>
      <c r="D42" s="455" t="s">
        <v>136</v>
      </c>
      <c r="E42" s="456" t="s">
        <v>601</v>
      </c>
      <c r="F42" s="456">
        <v>957</v>
      </c>
      <c r="G42" s="478">
        <v>925</v>
      </c>
      <c r="H42" s="478">
        <v>925.5</v>
      </c>
      <c r="I42" s="456">
        <v>1025</v>
      </c>
      <c r="J42" s="457" t="s">
        <v>3653</v>
      </c>
      <c r="K42" s="457">
        <f t="shared" si="22"/>
        <v>-31.5</v>
      </c>
      <c r="L42" s="458">
        <f t="shared" si="23"/>
        <v>-3.2915360501567396E-2</v>
      </c>
      <c r="M42" s="473" t="s">
        <v>664</v>
      </c>
      <c r="N42" s="459"/>
      <c r="O42" s="474"/>
      <c r="P42" s="479">
        <v>44013</v>
      </c>
      <c r="Q42" s="7"/>
      <c r="R42" s="344" t="s">
        <v>3187</v>
      </c>
      <c r="S42" s="433"/>
      <c r="T42" s="433"/>
      <c r="U42" s="433"/>
      <c r="V42" s="433"/>
      <c r="W42" s="433"/>
      <c r="X42" s="433"/>
      <c r="Y42" s="433"/>
      <c r="Z42" s="433"/>
      <c r="AA42" s="433"/>
    </row>
    <row r="43" spans="1:38" s="413" customFormat="1" ht="15" customHeight="1">
      <c r="A43" s="493">
        <v>3</v>
      </c>
      <c r="B43" s="494">
        <v>44008</v>
      </c>
      <c r="C43" s="495"/>
      <c r="D43" s="496" t="s">
        <v>53</v>
      </c>
      <c r="E43" s="497" t="s">
        <v>601</v>
      </c>
      <c r="F43" s="497">
        <v>782</v>
      </c>
      <c r="G43" s="498">
        <v>758</v>
      </c>
      <c r="H43" s="498">
        <v>803</v>
      </c>
      <c r="I43" s="497">
        <v>825</v>
      </c>
      <c r="J43" s="492" t="s">
        <v>650</v>
      </c>
      <c r="K43" s="492">
        <f t="shared" si="22"/>
        <v>21</v>
      </c>
      <c r="L43" s="499">
        <f t="shared" si="23"/>
        <v>2.6854219948849106E-2</v>
      </c>
      <c r="M43" s="500" t="s">
        <v>600</v>
      </c>
      <c r="N43" s="501"/>
      <c r="O43" s="502"/>
      <c r="P43" s="501">
        <v>44020</v>
      </c>
      <c r="Q43" s="7"/>
      <c r="R43" s="344" t="s">
        <v>3187</v>
      </c>
      <c r="S43" s="433"/>
      <c r="T43" s="433"/>
      <c r="U43" s="433"/>
      <c r="V43" s="433"/>
      <c r="W43" s="433"/>
      <c r="X43" s="433"/>
      <c r="Y43" s="433"/>
      <c r="Z43" s="433"/>
      <c r="AA43" s="433"/>
    </row>
    <row r="44" spans="1:38" s="413" customFormat="1" ht="15" customHeight="1">
      <c r="A44" s="493">
        <v>4</v>
      </c>
      <c r="B44" s="494">
        <v>44011</v>
      </c>
      <c r="C44" s="495"/>
      <c r="D44" s="496" t="s">
        <v>98</v>
      </c>
      <c r="E44" s="497" t="s">
        <v>601</v>
      </c>
      <c r="F44" s="497">
        <v>147</v>
      </c>
      <c r="G44" s="498">
        <v>142.5</v>
      </c>
      <c r="H44" s="498">
        <v>151</v>
      </c>
      <c r="I44" s="497" t="s">
        <v>3645</v>
      </c>
      <c r="J44" s="492" t="s">
        <v>3666</v>
      </c>
      <c r="K44" s="492">
        <f t="shared" ref="K44" si="24">H44-F44</f>
        <v>4</v>
      </c>
      <c r="L44" s="499">
        <f t="shared" ref="L44" si="25">K44/F44</f>
        <v>2.7210884353741496E-2</v>
      </c>
      <c r="M44" s="500" t="s">
        <v>600</v>
      </c>
      <c r="N44" s="501"/>
      <c r="O44" s="502"/>
      <c r="P44" s="501">
        <v>44014</v>
      </c>
      <c r="Q44" s="7"/>
      <c r="R44" s="344" t="s">
        <v>603</v>
      </c>
      <c r="S44" s="433"/>
      <c r="T44" s="433"/>
      <c r="U44" s="433"/>
      <c r="V44" s="433"/>
      <c r="W44" s="433"/>
      <c r="X44" s="433"/>
      <c r="Y44" s="433"/>
      <c r="Z44" s="433"/>
      <c r="AA44" s="433"/>
    </row>
    <row r="45" spans="1:38" s="413" customFormat="1" ht="15" customHeight="1">
      <c r="A45" s="394">
        <v>5</v>
      </c>
      <c r="B45" s="418">
        <v>44012</v>
      </c>
      <c r="C45" s="378"/>
      <c r="D45" s="379" t="s">
        <v>38</v>
      </c>
      <c r="E45" s="417" t="s">
        <v>3628</v>
      </c>
      <c r="F45" s="417" t="s">
        <v>3648</v>
      </c>
      <c r="G45" s="399">
        <v>1352</v>
      </c>
      <c r="H45" s="399"/>
      <c r="I45" s="417" t="s">
        <v>3638</v>
      </c>
      <c r="J45" s="398" t="s">
        <v>602</v>
      </c>
      <c r="K45" s="398"/>
      <c r="L45" s="381"/>
      <c r="M45" s="452"/>
      <c r="N45" s="453"/>
      <c r="O45" s="398"/>
      <c r="P45" s="454"/>
      <c r="Q45" s="7"/>
      <c r="R45" s="344" t="s">
        <v>603</v>
      </c>
      <c r="S45" s="433"/>
      <c r="T45" s="433"/>
      <c r="U45" s="433"/>
      <c r="V45" s="433"/>
      <c r="W45" s="433"/>
      <c r="X45" s="433"/>
      <c r="Y45" s="433"/>
      <c r="Z45" s="433"/>
      <c r="AA45" s="433"/>
    </row>
    <row r="46" spans="1:38" s="413" customFormat="1" ht="15" customHeight="1">
      <c r="A46" s="493">
        <v>6</v>
      </c>
      <c r="B46" s="494">
        <v>44012</v>
      </c>
      <c r="C46" s="495"/>
      <c r="D46" s="496" t="s">
        <v>126</v>
      </c>
      <c r="E46" s="497" t="s">
        <v>601</v>
      </c>
      <c r="F46" s="497">
        <v>726.5</v>
      </c>
      <c r="G46" s="498">
        <v>714</v>
      </c>
      <c r="H46" s="498">
        <v>744.5</v>
      </c>
      <c r="I46" s="497" t="s">
        <v>3649</v>
      </c>
      <c r="J46" s="492" t="s">
        <v>3665</v>
      </c>
      <c r="K46" s="492">
        <f t="shared" ref="K46" si="26">H46-F46</f>
        <v>18</v>
      </c>
      <c r="L46" s="499">
        <f t="shared" ref="L46" si="27">K46/F46</f>
        <v>2.4776324845147971E-2</v>
      </c>
      <c r="M46" s="500" t="s">
        <v>600</v>
      </c>
      <c r="N46" s="501"/>
      <c r="O46" s="502"/>
      <c r="P46" s="501">
        <v>44014</v>
      </c>
      <c r="Q46" s="7"/>
      <c r="R46" s="344" t="s">
        <v>603</v>
      </c>
      <c r="S46" s="433"/>
      <c r="T46" s="433"/>
      <c r="U46" s="433"/>
      <c r="V46" s="433"/>
      <c r="W46" s="433"/>
      <c r="X46" s="433"/>
      <c r="Y46" s="433"/>
      <c r="Z46" s="433"/>
      <c r="AA46" s="433"/>
    </row>
    <row r="47" spans="1:38" s="413" customFormat="1" ht="15" customHeight="1">
      <c r="A47" s="476">
        <v>7</v>
      </c>
      <c r="B47" s="472">
        <v>44013</v>
      </c>
      <c r="C47" s="477"/>
      <c r="D47" s="455" t="s">
        <v>91</v>
      </c>
      <c r="E47" s="456" t="s">
        <v>601</v>
      </c>
      <c r="F47" s="456">
        <v>2255</v>
      </c>
      <c r="G47" s="478">
        <v>2200</v>
      </c>
      <c r="H47" s="478">
        <v>2195</v>
      </c>
      <c r="I47" s="456">
        <v>2350</v>
      </c>
      <c r="J47" s="457" t="s">
        <v>3663</v>
      </c>
      <c r="K47" s="457">
        <f t="shared" ref="K47" si="28">H47-F47</f>
        <v>-60</v>
      </c>
      <c r="L47" s="458">
        <f t="shared" ref="L47" si="29">K47/F47</f>
        <v>-2.6607538802660754E-2</v>
      </c>
      <c r="M47" s="473" t="s">
        <v>664</v>
      </c>
      <c r="N47" s="459"/>
      <c r="O47" s="474"/>
      <c r="P47" s="479">
        <v>44014</v>
      </c>
      <c r="Q47" s="7"/>
      <c r="R47" s="344" t="s">
        <v>603</v>
      </c>
      <c r="S47" s="433"/>
      <c r="T47" s="433"/>
      <c r="U47" s="433"/>
      <c r="V47" s="433"/>
      <c r="W47" s="433"/>
      <c r="X47" s="433"/>
      <c r="Y47" s="433"/>
      <c r="Z47" s="433"/>
      <c r="AA47" s="433"/>
    </row>
    <row r="48" spans="1:38" s="413" customFormat="1" ht="15" customHeight="1">
      <c r="A48" s="514">
        <v>8</v>
      </c>
      <c r="B48" s="511">
        <v>44014</v>
      </c>
      <c r="C48" s="512"/>
      <c r="D48" s="510" t="s">
        <v>46</v>
      </c>
      <c r="E48" s="513" t="s">
        <v>3628</v>
      </c>
      <c r="F48" s="514">
        <v>194</v>
      </c>
      <c r="G48" s="514">
        <v>200</v>
      </c>
      <c r="H48" s="514">
        <v>194</v>
      </c>
      <c r="I48" s="514" t="s">
        <v>3659</v>
      </c>
      <c r="J48" s="515" t="s">
        <v>709</v>
      </c>
      <c r="K48" s="516">
        <v>0</v>
      </c>
      <c r="L48" s="517">
        <v>0</v>
      </c>
      <c r="M48" s="515" t="s">
        <v>709</v>
      </c>
      <c r="N48" s="518"/>
      <c r="O48" s="519"/>
      <c r="P48" s="520">
        <v>44015</v>
      </c>
      <c r="Q48" s="7"/>
      <c r="R48" s="344" t="s">
        <v>603</v>
      </c>
      <c r="S48" s="433"/>
      <c r="T48" s="433"/>
      <c r="U48" s="433"/>
      <c r="V48" s="433"/>
      <c r="W48" s="433"/>
      <c r="X48" s="433"/>
      <c r="Y48" s="433"/>
      <c r="Z48" s="433"/>
      <c r="AA48" s="433"/>
    </row>
    <row r="49" spans="1:34" s="413" customFormat="1" ht="15" customHeight="1">
      <c r="A49" s="394">
        <v>9</v>
      </c>
      <c r="B49" s="418">
        <v>44015</v>
      </c>
      <c r="C49" s="378"/>
      <c r="D49" s="379" t="s">
        <v>83</v>
      </c>
      <c r="E49" s="417" t="s">
        <v>601</v>
      </c>
      <c r="F49" s="417" t="s">
        <v>3675</v>
      </c>
      <c r="G49" s="399">
        <v>615</v>
      </c>
      <c r="H49" s="399"/>
      <c r="I49" s="417" t="s">
        <v>3676</v>
      </c>
      <c r="J49" s="398" t="s">
        <v>602</v>
      </c>
      <c r="K49" s="398"/>
      <c r="L49" s="381"/>
      <c r="M49" s="437"/>
      <c r="N49" s="454"/>
      <c r="O49" s="440"/>
      <c r="P49" s="521"/>
      <c r="Q49" s="7"/>
      <c r="R49" s="344" t="s">
        <v>603</v>
      </c>
      <c r="S49" s="433"/>
      <c r="T49" s="433"/>
      <c r="U49" s="433"/>
      <c r="V49" s="433"/>
      <c r="W49" s="433"/>
      <c r="X49" s="433"/>
      <c r="Y49" s="433"/>
      <c r="Z49" s="433"/>
      <c r="AA49" s="433"/>
    </row>
    <row r="50" spans="1:34" s="413" customFormat="1" ht="15" customHeight="1">
      <c r="A50" s="394">
        <v>10</v>
      </c>
      <c r="B50" s="418">
        <v>44020</v>
      </c>
      <c r="C50" s="378"/>
      <c r="D50" s="534" t="s">
        <v>69</v>
      </c>
      <c r="E50" s="417" t="s">
        <v>601</v>
      </c>
      <c r="F50" s="417" t="s">
        <v>3711</v>
      </c>
      <c r="G50" s="399">
        <v>549</v>
      </c>
      <c r="H50" s="399"/>
      <c r="I50" s="417" t="s">
        <v>3712</v>
      </c>
      <c r="J50" s="398" t="s">
        <v>602</v>
      </c>
      <c r="K50" s="398"/>
      <c r="L50" s="381"/>
      <c r="M50" s="437"/>
      <c r="N50" s="454"/>
      <c r="O50" s="440"/>
      <c r="P50" s="521"/>
      <c r="Q50" s="7"/>
      <c r="R50" s="344" t="s">
        <v>603</v>
      </c>
      <c r="S50" s="433"/>
      <c r="T50" s="433"/>
      <c r="U50" s="433"/>
      <c r="V50" s="433"/>
      <c r="W50" s="433"/>
      <c r="X50" s="433"/>
      <c r="Y50" s="433"/>
      <c r="Z50" s="433"/>
      <c r="AA50" s="433"/>
    </row>
    <row r="51" spans="1:34" s="413" customFormat="1" ht="15" customHeight="1">
      <c r="A51" s="394">
        <v>11</v>
      </c>
      <c r="B51" s="418">
        <v>44021</v>
      </c>
      <c r="C51" s="378"/>
      <c r="D51" s="379" t="s">
        <v>108</v>
      </c>
      <c r="E51" s="417" t="s">
        <v>3628</v>
      </c>
      <c r="F51" s="417" t="s">
        <v>3732</v>
      </c>
      <c r="G51" s="399">
        <v>596</v>
      </c>
      <c r="H51" s="399"/>
      <c r="I51" s="417" t="s">
        <v>3733</v>
      </c>
      <c r="J51" s="398" t="s">
        <v>602</v>
      </c>
      <c r="K51" s="398"/>
      <c r="L51" s="381"/>
      <c r="M51" s="437"/>
      <c r="N51" s="454"/>
      <c r="O51" s="440"/>
      <c r="P51" s="521"/>
      <c r="Q51" s="7"/>
      <c r="R51" s="344" t="s">
        <v>603</v>
      </c>
      <c r="S51" s="433"/>
      <c r="T51" s="433"/>
      <c r="U51" s="433"/>
      <c r="V51" s="433"/>
      <c r="W51" s="433"/>
      <c r="X51" s="433"/>
      <c r="Y51" s="433"/>
      <c r="Z51" s="433"/>
      <c r="AA51" s="433"/>
    </row>
    <row r="52" spans="1:34" s="413" customFormat="1" ht="15" customHeight="1">
      <c r="A52" s="522"/>
      <c r="B52" s="523"/>
      <c r="C52" s="524"/>
      <c r="D52" s="525"/>
      <c r="E52" s="526"/>
      <c r="F52" s="526"/>
      <c r="G52" s="527"/>
      <c r="H52" s="527"/>
      <c r="I52" s="526"/>
      <c r="J52" s="398"/>
      <c r="K52" s="398"/>
      <c r="L52" s="381"/>
      <c r="M52" s="437"/>
      <c r="N52" s="454"/>
      <c r="O52" s="440"/>
      <c r="P52" s="521"/>
      <c r="Q52" s="7"/>
      <c r="R52" s="344"/>
      <c r="S52" s="433"/>
      <c r="T52" s="433"/>
      <c r="U52" s="433"/>
      <c r="V52" s="433"/>
      <c r="W52" s="433"/>
      <c r="X52" s="433"/>
      <c r="Y52" s="433"/>
      <c r="Z52" s="433"/>
      <c r="AA52" s="433"/>
    </row>
    <row r="53" spans="1:34" ht="15" customHeight="1">
      <c r="A53" s="424"/>
      <c r="B53" s="424"/>
      <c r="C53" s="424"/>
      <c r="D53" s="424"/>
      <c r="E53" s="424"/>
      <c r="F53" s="451"/>
      <c r="G53" s="451"/>
      <c r="H53" s="451"/>
      <c r="I53" s="451"/>
      <c r="J53" s="509"/>
      <c r="K53" s="451"/>
      <c r="L53" s="451"/>
      <c r="M53" s="380"/>
      <c r="N53" s="382"/>
      <c r="O53" s="382"/>
      <c r="P53" s="383"/>
      <c r="Q53" s="11"/>
      <c r="R53" s="12"/>
      <c r="S53" s="16"/>
      <c r="T53" s="16"/>
      <c r="U53" s="16"/>
      <c r="V53" s="16"/>
      <c r="W53" s="16"/>
      <c r="X53" s="16"/>
      <c r="Y53" s="16"/>
      <c r="Z53" s="16"/>
      <c r="AA53" s="16"/>
    </row>
    <row r="54" spans="1:34" ht="44.25" customHeight="1">
      <c r="A54" s="23" t="s">
        <v>604</v>
      </c>
      <c r="B54" s="39"/>
      <c r="C54" s="39"/>
      <c r="D54" s="40"/>
      <c r="E54" s="36"/>
      <c r="F54" s="36"/>
      <c r="G54" s="35"/>
      <c r="H54" s="35"/>
      <c r="I54" s="36"/>
      <c r="J54" s="17"/>
      <c r="K54" s="79"/>
      <c r="L54" s="80"/>
      <c r="M54" s="79"/>
      <c r="N54" s="81"/>
      <c r="O54" s="79"/>
      <c r="P54" s="81"/>
      <c r="Q54" s="16"/>
      <c r="R54" s="12"/>
      <c r="S54" s="16"/>
      <c r="T54" s="16"/>
      <c r="U54" s="16"/>
      <c r="V54" s="16"/>
      <c r="W54" s="16"/>
      <c r="X54" s="16"/>
      <c r="Y54" s="16"/>
      <c r="Z54" s="5"/>
      <c r="AA54" s="5"/>
      <c r="AB54" s="5"/>
    </row>
    <row r="55" spans="1:34" s="6" customFormat="1">
      <c r="A55" s="29" t="s">
        <v>605</v>
      </c>
      <c r="B55" s="23"/>
      <c r="C55" s="23"/>
      <c r="D55" s="23"/>
      <c r="E55" s="5"/>
      <c r="F55" s="30" t="s">
        <v>606</v>
      </c>
      <c r="G55" s="41"/>
      <c r="H55" s="42"/>
      <c r="I55" s="82"/>
      <c r="J55" s="17"/>
      <c r="K55" s="83"/>
      <c r="L55" s="84"/>
      <c r="M55" s="85"/>
      <c r="N55" s="86"/>
      <c r="O55" s="87"/>
      <c r="P55" s="5"/>
      <c r="Q55" s="4"/>
      <c r="R55" s="12"/>
      <c r="Z55" s="9"/>
      <c r="AA55" s="9"/>
      <c r="AB55" s="9"/>
      <c r="AC55" s="9"/>
      <c r="AD55" s="9"/>
      <c r="AE55" s="9"/>
      <c r="AF55" s="9"/>
      <c r="AG55" s="9"/>
      <c r="AH55" s="9"/>
    </row>
    <row r="56" spans="1:34" s="9" customFormat="1" ht="14.25" customHeight="1">
      <c r="A56" s="29"/>
      <c r="B56" s="23"/>
      <c r="C56" s="23"/>
      <c r="D56" s="23"/>
      <c r="E56" s="32"/>
      <c r="F56" s="30" t="s">
        <v>608</v>
      </c>
      <c r="G56" s="41"/>
      <c r="H56" s="42"/>
      <c r="I56" s="82"/>
      <c r="J56" s="17"/>
      <c r="K56" s="83"/>
      <c r="L56" s="84"/>
      <c r="M56" s="85"/>
      <c r="N56" s="86"/>
      <c r="O56" s="87"/>
      <c r="P56" s="5"/>
      <c r="Q56" s="4"/>
      <c r="R56" s="12"/>
      <c r="S56" s="6"/>
      <c r="Y56" s="6"/>
      <c r="Z56" s="6"/>
    </row>
    <row r="57" spans="1:34" s="9" customFormat="1" ht="14.25" customHeight="1">
      <c r="A57" s="23"/>
      <c r="B57" s="23"/>
      <c r="C57" s="23"/>
      <c r="D57" s="23"/>
      <c r="E57" s="32"/>
      <c r="F57" s="17"/>
      <c r="G57" s="17"/>
      <c r="H57" s="31"/>
      <c r="I57" s="36"/>
      <c r="J57" s="71"/>
      <c r="K57" s="68"/>
      <c r="L57" s="69"/>
      <c r="M57" s="17"/>
      <c r="N57" s="72"/>
      <c r="O57" s="57"/>
      <c r="P57" s="8"/>
      <c r="Q57" s="4"/>
      <c r="R57" s="12"/>
      <c r="S57" s="6"/>
      <c r="Y57" s="6"/>
      <c r="Z57" s="6"/>
    </row>
    <row r="58" spans="1:34" s="9" customFormat="1" ht="15">
      <c r="A58" s="43" t="s">
        <v>615</v>
      </c>
      <c r="B58" s="43"/>
      <c r="C58" s="43"/>
      <c r="D58" s="43"/>
      <c r="E58" s="32"/>
      <c r="F58" s="17"/>
      <c r="G58" s="12"/>
      <c r="H58" s="17"/>
      <c r="I58" s="12"/>
      <c r="J58" s="88"/>
      <c r="K58" s="12"/>
      <c r="L58" s="12"/>
      <c r="M58" s="12"/>
      <c r="N58" s="12"/>
      <c r="O58" s="89"/>
      <c r="P58"/>
      <c r="Q58" s="4"/>
      <c r="R58" s="12"/>
      <c r="S58" s="6"/>
      <c r="Y58" s="6"/>
      <c r="Z58" s="6"/>
    </row>
    <row r="59" spans="1:34" s="9" customFormat="1" ht="38.25">
      <c r="A59" s="21" t="s">
        <v>16</v>
      </c>
      <c r="B59" s="21" t="s">
        <v>575</v>
      </c>
      <c r="C59" s="21"/>
      <c r="D59" s="22" t="s">
        <v>588</v>
      </c>
      <c r="E59" s="21" t="s">
        <v>589</v>
      </c>
      <c r="F59" s="21" t="s">
        <v>590</v>
      </c>
      <c r="G59" s="21" t="s">
        <v>610</v>
      </c>
      <c r="H59" s="21" t="s">
        <v>592</v>
      </c>
      <c r="I59" s="21" t="s">
        <v>593</v>
      </c>
      <c r="J59" s="20" t="s">
        <v>594</v>
      </c>
      <c r="K59" s="77" t="s">
        <v>616</v>
      </c>
      <c r="L59" s="77" t="s">
        <v>612</v>
      </c>
      <c r="M59" s="21" t="s">
        <v>613</v>
      </c>
      <c r="N59" s="20" t="s">
        <v>597</v>
      </c>
      <c r="O59" s="90" t="s">
        <v>598</v>
      </c>
      <c r="P59" s="5"/>
      <c r="Q59" s="4"/>
      <c r="R59" s="17"/>
      <c r="S59" s="6"/>
      <c r="Y59" s="6"/>
      <c r="Z59" s="6"/>
    </row>
    <row r="60" spans="1:34" s="9" customFormat="1" ht="14.25">
      <c r="A60" s="559">
        <v>1</v>
      </c>
      <c r="B60" s="569">
        <v>44013</v>
      </c>
      <c r="C60" s="486"/>
      <c r="D60" s="487" t="s">
        <v>3654</v>
      </c>
      <c r="E60" s="488" t="s">
        <v>3628</v>
      </c>
      <c r="F60" s="489">
        <v>10395</v>
      </c>
      <c r="G60" s="488">
        <v>10555</v>
      </c>
      <c r="H60" s="488">
        <v>10555</v>
      </c>
      <c r="I60" s="488">
        <v>10200</v>
      </c>
      <c r="J60" s="569" t="s">
        <v>3664</v>
      </c>
      <c r="K60" s="490" t="s">
        <v>3661</v>
      </c>
      <c r="L60" s="559">
        <v>-8100</v>
      </c>
      <c r="M60" s="559">
        <v>75</v>
      </c>
      <c r="N60" s="559" t="s">
        <v>664</v>
      </c>
      <c r="O60" s="561">
        <v>44014</v>
      </c>
      <c r="P60" s="400"/>
      <c r="Q60" s="400"/>
      <c r="R60" s="344" t="s">
        <v>603</v>
      </c>
      <c r="S60" s="40"/>
      <c r="Y60" s="6"/>
      <c r="Z60" s="6"/>
    </row>
    <row r="61" spans="1:34" s="9" customFormat="1" ht="14.25">
      <c r="A61" s="560"/>
      <c r="B61" s="570"/>
      <c r="C61" s="486"/>
      <c r="D61" s="487" t="s">
        <v>3655</v>
      </c>
      <c r="E61" s="488" t="s">
        <v>3628</v>
      </c>
      <c r="F61" s="491" t="s">
        <v>3660</v>
      </c>
      <c r="G61" s="488"/>
      <c r="H61" s="488">
        <v>36</v>
      </c>
      <c r="I61" s="488"/>
      <c r="J61" s="570"/>
      <c r="K61" s="490" t="s">
        <v>3662</v>
      </c>
      <c r="L61" s="560"/>
      <c r="M61" s="560"/>
      <c r="N61" s="560"/>
      <c r="O61" s="562"/>
      <c r="P61" s="4"/>
      <c r="Q61" s="4"/>
      <c r="R61" s="432"/>
      <c r="S61" s="6"/>
      <c r="Y61" s="6"/>
      <c r="Z61" s="6"/>
    </row>
    <row r="62" spans="1:34" s="413" customFormat="1" ht="14.25">
      <c r="A62" s="563">
        <v>2</v>
      </c>
      <c r="B62" s="571">
        <v>44021</v>
      </c>
      <c r="C62" s="541"/>
      <c r="D62" s="397" t="s">
        <v>3654</v>
      </c>
      <c r="E62" s="540" t="s">
        <v>3628</v>
      </c>
      <c r="F62" s="446" t="s">
        <v>3735</v>
      </c>
      <c r="G62" s="540">
        <v>11010</v>
      </c>
      <c r="H62" s="540"/>
      <c r="I62" s="540" t="s">
        <v>3737</v>
      </c>
      <c r="J62" s="571" t="s">
        <v>3738</v>
      </c>
      <c r="K62" s="447"/>
      <c r="L62" s="563"/>
      <c r="M62" s="563"/>
      <c r="N62" s="563"/>
      <c r="O62" s="573"/>
      <c r="P62" s="400"/>
      <c r="Q62" s="400"/>
      <c r="R62" s="344" t="s">
        <v>603</v>
      </c>
      <c r="S62" s="40"/>
      <c r="Y62" s="40"/>
      <c r="Z62" s="40"/>
    </row>
    <row r="63" spans="1:34" s="413" customFormat="1" ht="14.25">
      <c r="A63" s="564"/>
      <c r="B63" s="572"/>
      <c r="C63" s="541"/>
      <c r="D63" s="397" t="s">
        <v>3734</v>
      </c>
      <c r="E63" s="540" t="s">
        <v>3628</v>
      </c>
      <c r="F63" s="448" t="s">
        <v>3736</v>
      </c>
      <c r="G63" s="540"/>
      <c r="H63" s="540"/>
      <c r="I63" s="540"/>
      <c r="J63" s="572"/>
      <c r="K63" s="447"/>
      <c r="L63" s="564"/>
      <c r="M63" s="564"/>
      <c r="N63" s="564"/>
      <c r="O63" s="574"/>
      <c r="P63" s="400"/>
      <c r="Q63" s="400"/>
      <c r="R63" s="344"/>
      <c r="S63" s="40"/>
      <c r="Y63" s="40"/>
      <c r="Z63" s="40"/>
    </row>
    <row r="64" spans="1:34" s="413" customFormat="1" ht="14.25">
      <c r="A64" s="539"/>
      <c r="B64" s="542"/>
      <c r="C64" s="541"/>
      <c r="D64" s="397"/>
      <c r="E64" s="540"/>
      <c r="F64" s="448"/>
      <c r="G64" s="540"/>
      <c r="H64" s="540"/>
      <c r="I64" s="540"/>
      <c r="J64" s="542"/>
      <c r="K64" s="447"/>
      <c r="L64" s="543"/>
      <c r="M64" s="543"/>
      <c r="N64" s="543"/>
      <c r="O64" s="544"/>
      <c r="P64" s="400"/>
      <c r="Q64" s="400"/>
      <c r="R64" s="344"/>
      <c r="S64" s="40"/>
      <c r="Y64" s="40"/>
      <c r="Z64" s="40"/>
    </row>
    <row r="65" spans="1:34" s="9" customFormat="1" ht="14.25">
      <c r="A65" s="567"/>
      <c r="B65" s="568"/>
      <c r="C65" s="444"/>
      <c r="D65" s="397"/>
      <c r="E65" s="445"/>
      <c r="F65" s="446"/>
      <c r="G65" s="445"/>
      <c r="H65" s="445"/>
      <c r="I65" s="445"/>
      <c r="J65" s="568"/>
      <c r="K65" s="447"/>
      <c r="L65" s="563"/>
      <c r="M65" s="563"/>
      <c r="N65" s="563"/>
      <c r="O65" s="565"/>
      <c r="P65" s="4"/>
      <c r="Q65" s="4"/>
      <c r="R65" s="432"/>
      <c r="S65" s="6"/>
      <c r="Y65" s="6"/>
      <c r="Z65" s="6"/>
    </row>
    <row r="66" spans="1:34" s="9" customFormat="1" ht="14.25">
      <c r="A66" s="567"/>
      <c r="B66" s="568"/>
      <c r="C66" s="444"/>
      <c r="D66" s="397"/>
      <c r="E66" s="445"/>
      <c r="F66" s="448"/>
      <c r="G66" s="445"/>
      <c r="H66" s="445"/>
      <c r="I66" s="445"/>
      <c r="J66" s="568"/>
      <c r="K66" s="447"/>
      <c r="L66" s="564"/>
      <c r="M66" s="564"/>
      <c r="N66" s="564"/>
      <c r="O66" s="566"/>
      <c r="P66" s="4"/>
      <c r="Q66" s="4"/>
      <c r="R66" s="432"/>
      <c r="S66" s="6"/>
      <c r="Y66" s="6"/>
      <c r="Z66" s="6"/>
    </row>
    <row r="67" spans="1:34" s="9" customFormat="1" ht="14.25">
      <c r="A67" s="425"/>
      <c r="B67" s="426"/>
      <c r="C67" s="426"/>
      <c r="D67" s="427"/>
      <c r="E67" s="425"/>
      <c r="F67" s="428"/>
      <c r="G67" s="425"/>
      <c r="H67" s="425"/>
      <c r="I67" s="425"/>
      <c r="J67" s="429"/>
      <c r="K67" s="429"/>
      <c r="L67" s="430"/>
      <c r="M67" s="429"/>
      <c r="N67" s="429"/>
      <c r="O67" s="431"/>
      <c r="P67" s="4"/>
      <c r="Q67" s="4"/>
      <c r="R67" s="93"/>
      <c r="S67" s="6"/>
      <c r="Y67" s="6"/>
      <c r="Z67" s="6"/>
    </row>
    <row r="68" spans="1:34" s="9" customFormat="1" ht="15">
      <c r="A68" s="384"/>
      <c r="B68" s="385"/>
      <c r="C68" s="385"/>
      <c r="D68" s="386"/>
      <c r="E68" s="384"/>
      <c r="F68" s="392"/>
      <c r="G68" s="384"/>
      <c r="H68" s="384"/>
      <c r="I68" s="384"/>
      <c r="J68" s="385"/>
      <c r="K68" s="79"/>
      <c r="L68" s="384"/>
      <c r="M68" s="384"/>
      <c r="N68" s="384"/>
      <c r="O68" s="393"/>
      <c r="P68" s="4"/>
      <c r="Q68" s="4"/>
      <c r="R68" s="93"/>
      <c r="S68" s="6"/>
      <c r="Y68" s="6"/>
      <c r="Z68" s="6"/>
    </row>
    <row r="69" spans="1:34" s="6" customFormat="1">
      <c r="A69" s="44"/>
      <c r="B69" s="45"/>
      <c r="C69" s="46"/>
      <c r="D69" s="47"/>
      <c r="E69" s="48"/>
      <c r="F69" s="49"/>
      <c r="G69" s="49"/>
      <c r="H69" s="49"/>
      <c r="I69" s="49"/>
      <c r="J69" s="17"/>
      <c r="K69" s="91"/>
      <c r="L69" s="91"/>
      <c r="M69" s="17"/>
      <c r="N69" s="16"/>
      <c r="O69" s="92"/>
      <c r="P69" s="5"/>
      <c r="Q69" s="4"/>
      <c r="R69" s="17"/>
      <c r="Z69" s="9"/>
      <c r="AA69" s="9"/>
      <c r="AB69" s="9"/>
      <c r="AC69" s="9"/>
      <c r="AD69" s="9"/>
      <c r="AE69" s="9"/>
      <c r="AF69" s="9"/>
      <c r="AG69" s="9"/>
      <c r="AH69" s="9"/>
    </row>
    <row r="70" spans="1:34" s="6" customFormat="1" ht="15">
      <c r="A70" s="50" t="s">
        <v>617</v>
      </c>
      <c r="B70" s="50"/>
      <c r="C70" s="50"/>
      <c r="D70" s="50"/>
      <c r="E70" s="51"/>
      <c r="F70" s="49"/>
      <c r="G70" s="49"/>
      <c r="H70" s="49"/>
      <c r="I70" s="49"/>
      <c r="J70" s="53"/>
      <c r="K70" s="12"/>
      <c r="L70" s="12"/>
      <c r="M70" s="12"/>
      <c r="N70" s="11"/>
      <c r="O70" s="53"/>
      <c r="P70" s="5"/>
      <c r="Q70" s="4"/>
      <c r="R70" s="17"/>
      <c r="Z70" s="9"/>
      <c r="AA70" s="9"/>
      <c r="AB70" s="9"/>
      <c r="AC70" s="9"/>
      <c r="AD70" s="9"/>
      <c r="AE70" s="9"/>
      <c r="AF70" s="9"/>
      <c r="AG70" s="9"/>
      <c r="AH70" s="9"/>
    </row>
    <row r="71" spans="1:34" s="6" customFormat="1" ht="38.25">
      <c r="A71" s="21" t="s">
        <v>16</v>
      </c>
      <c r="B71" s="21" t="s">
        <v>575</v>
      </c>
      <c r="C71" s="21"/>
      <c r="D71" s="22" t="s">
        <v>588</v>
      </c>
      <c r="E71" s="21" t="s">
        <v>589</v>
      </c>
      <c r="F71" s="21" t="s">
        <v>590</v>
      </c>
      <c r="G71" s="52" t="s">
        <v>610</v>
      </c>
      <c r="H71" s="21" t="s">
        <v>592</v>
      </c>
      <c r="I71" s="21" t="s">
        <v>593</v>
      </c>
      <c r="J71" s="20" t="s">
        <v>594</v>
      </c>
      <c r="K71" s="20" t="s">
        <v>618</v>
      </c>
      <c r="L71" s="77" t="s">
        <v>612</v>
      </c>
      <c r="M71" s="21" t="s">
        <v>613</v>
      </c>
      <c r="N71" s="21" t="s">
        <v>597</v>
      </c>
      <c r="O71" s="22" t="s">
        <v>598</v>
      </c>
      <c r="P71" s="5"/>
      <c r="Q71" s="4"/>
      <c r="R71" s="17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40" customFormat="1" ht="14.25">
      <c r="A72" s="535">
        <v>1</v>
      </c>
      <c r="B72" s="536">
        <v>44018</v>
      </c>
      <c r="C72" s="536"/>
      <c r="D72" s="455" t="s">
        <v>3687</v>
      </c>
      <c r="E72" s="456" t="s">
        <v>601</v>
      </c>
      <c r="F72" s="456">
        <v>58</v>
      </c>
      <c r="G72" s="484">
        <v>18</v>
      </c>
      <c r="H72" s="484">
        <v>18</v>
      </c>
      <c r="I72" s="537" t="s">
        <v>3688</v>
      </c>
      <c r="J72" s="457" t="s">
        <v>3715</v>
      </c>
      <c r="K72" s="457">
        <f>H72-F72</f>
        <v>-40</v>
      </c>
      <c r="L72" s="457">
        <f>M72*K72</f>
        <v>-3000</v>
      </c>
      <c r="M72" s="457">
        <v>75</v>
      </c>
      <c r="N72" s="457" t="s">
        <v>664</v>
      </c>
      <c r="O72" s="538">
        <v>44020</v>
      </c>
      <c r="P72" s="400"/>
      <c r="Q72" s="400"/>
      <c r="R72" s="344" t="s">
        <v>603</v>
      </c>
      <c r="Z72" s="413"/>
      <c r="AA72" s="413"/>
      <c r="AB72" s="413"/>
      <c r="AC72" s="413"/>
      <c r="AD72" s="413"/>
      <c r="AE72" s="413"/>
      <c r="AF72" s="413"/>
      <c r="AG72" s="413"/>
      <c r="AH72" s="413"/>
    </row>
    <row r="73" spans="1:34" s="40" customFormat="1" ht="14.25">
      <c r="A73" s="567">
        <v>2</v>
      </c>
      <c r="B73" s="568">
        <v>44018</v>
      </c>
      <c r="C73" s="529"/>
      <c r="D73" s="397" t="s">
        <v>3689</v>
      </c>
      <c r="E73" s="528" t="s">
        <v>601</v>
      </c>
      <c r="F73" s="446" t="s">
        <v>3691</v>
      </c>
      <c r="G73" s="528"/>
      <c r="H73" s="528"/>
      <c r="I73" s="528"/>
      <c r="J73" s="568" t="s">
        <v>602</v>
      </c>
      <c r="K73" s="530"/>
      <c r="L73" s="563"/>
      <c r="M73" s="563"/>
      <c r="N73" s="563"/>
      <c r="O73" s="565"/>
      <c r="P73" s="400"/>
      <c r="Q73" s="400"/>
      <c r="R73" s="344" t="s">
        <v>603</v>
      </c>
      <c r="Z73" s="413"/>
      <c r="AA73" s="413"/>
      <c r="AB73" s="413"/>
      <c r="AC73" s="413"/>
      <c r="AD73" s="413"/>
      <c r="AE73" s="413"/>
      <c r="AF73" s="413"/>
      <c r="AG73" s="413"/>
      <c r="AH73" s="413"/>
    </row>
    <row r="74" spans="1:34" s="40" customFormat="1" ht="14.25">
      <c r="A74" s="567"/>
      <c r="B74" s="568"/>
      <c r="C74" s="529"/>
      <c r="D74" s="397" t="s">
        <v>3690</v>
      </c>
      <c r="E74" s="528" t="s">
        <v>3628</v>
      </c>
      <c r="F74" s="448" t="s">
        <v>3692</v>
      </c>
      <c r="G74" s="528"/>
      <c r="H74" s="528"/>
      <c r="I74" s="528"/>
      <c r="J74" s="568"/>
      <c r="K74" s="530"/>
      <c r="L74" s="564"/>
      <c r="M74" s="564"/>
      <c r="N74" s="564"/>
      <c r="O74" s="566"/>
      <c r="P74" s="400"/>
      <c r="Q74" s="400"/>
      <c r="R74" s="344"/>
      <c r="Z74" s="413"/>
      <c r="AA74" s="413"/>
      <c r="AB74" s="413"/>
      <c r="AC74" s="413"/>
      <c r="AD74" s="413"/>
      <c r="AE74" s="413"/>
      <c r="AF74" s="413"/>
      <c r="AG74" s="413"/>
      <c r="AH74" s="413"/>
    </row>
    <row r="75" spans="1:34" s="40" customFormat="1" ht="14.25">
      <c r="A75" s="535">
        <v>3</v>
      </c>
      <c r="B75" s="536">
        <v>44019</v>
      </c>
      <c r="C75" s="536"/>
      <c r="D75" s="455" t="s">
        <v>3696</v>
      </c>
      <c r="E75" s="456" t="s">
        <v>601</v>
      </c>
      <c r="F75" s="456" t="s">
        <v>3739</v>
      </c>
      <c r="G75" s="484">
        <v>60</v>
      </c>
      <c r="H75" s="484">
        <v>70</v>
      </c>
      <c r="I75" s="537" t="s">
        <v>3697</v>
      </c>
      <c r="J75" s="457" t="s">
        <v>3740</v>
      </c>
      <c r="K75" s="457">
        <f>H75-F75</f>
        <v>-230</v>
      </c>
      <c r="L75" s="457">
        <f>M75*K75</f>
        <v>-4600</v>
      </c>
      <c r="M75" s="457">
        <v>20</v>
      </c>
      <c r="N75" s="457" t="s">
        <v>664</v>
      </c>
      <c r="O75" s="538">
        <v>44021</v>
      </c>
      <c r="P75" s="400"/>
      <c r="Q75" s="400"/>
      <c r="R75" s="344" t="s">
        <v>603</v>
      </c>
      <c r="Z75" s="413"/>
      <c r="AA75" s="413"/>
      <c r="AB75" s="413"/>
      <c r="AC75" s="413"/>
      <c r="AD75" s="413"/>
      <c r="AE75" s="413"/>
      <c r="AF75" s="413"/>
      <c r="AG75" s="413"/>
      <c r="AH75" s="413"/>
    </row>
    <row r="76" spans="1:34" s="40" customFormat="1" ht="15">
      <c r="A76" s="531"/>
      <c r="B76" s="532"/>
      <c r="C76" s="532"/>
      <c r="D76" s="397"/>
      <c r="E76" s="531"/>
      <c r="F76" s="448"/>
      <c r="G76" s="531"/>
      <c r="H76" s="531"/>
      <c r="I76" s="531"/>
      <c r="J76" s="532"/>
      <c r="K76" s="530"/>
      <c r="L76" s="531"/>
      <c r="M76" s="531"/>
      <c r="N76" s="531"/>
      <c r="O76" s="533"/>
      <c r="P76" s="400"/>
      <c r="Q76" s="400"/>
      <c r="R76" s="344"/>
      <c r="Z76" s="413"/>
      <c r="AA76" s="413"/>
      <c r="AB76" s="413"/>
      <c r="AC76" s="413"/>
      <c r="AD76" s="413"/>
      <c r="AE76" s="413"/>
      <c r="AF76" s="413"/>
      <c r="AG76" s="413"/>
      <c r="AH76" s="413"/>
    </row>
    <row r="77" spans="1:34" s="40" customFormat="1" ht="14.25">
      <c r="A77" s="384"/>
      <c r="B77" s="385"/>
      <c r="C77" s="385"/>
      <c r="D77" s="386"/>
      <c r="E77" s="384"/>
      <c r="F77" s="414"/>
      <c r="G77" s="384"/>
      <c r="H77" s="384"/>
      <c r="I77" s="384"/>
      <c r="J77" s="385"/>
      <c r="K77" s="415"/>
      <c r="L77" s="384"/>
      <c r="M77" s="384"/>
      <c r="N77" s="384"/>
      <c r="O77" s="416"/>
      <c r="P77" s="400"/>
      <c r="Q77" s="400"/>
      <c r="R77" s="344"/>
      <c r="Z77" s="413"/>
      <c r="AA77" s="413"/>
      <c r="AB77" s="413"/>
      <c r="AC77" s="413"/>
      <c r="AD77" s="413"/>
      <c r="AE77" s="413"/>
      <c r="AF77" s="413"/>
      <c r="AG77" s="413"/>
      <c r="AH77" s="413"/>
    </row>
    <row r="78" spans="1:34" ht="15">
      <c r="A78" s="100" t="s">
        <v>619</v>
      </c>
      <c r="B78" s="101"/>
      <c r="C78" s="101"/>
      <c r="D78" s="102"/>
      <c r="E78" s="34"/>
      <c r="F78" s="32"/>
      <c r="G78" s="32"/>
      <c r="H78" s="73"/>
      <c r="I78" s="120"/>
      <c r="J78" s="121"/>
      <c r="K78" s="17"/>
      <c r="L78" s="17"/>
      <c r="M78" s="17"/>
      <c r="N78" s="11"/>
      <c r="O78" s="53"/>
      <c r="Q78" s="96"/>
      <c r="R78" s="17"/>
      <c r="S78" s="16"/>
      <c r="T78" s="16"/>
      <c r="U78" s="16"/>
      <c r="V78" s="16"/>
      <c r="W78" s="16"/>
      <c r="X78" s="16"/>
      <c r="Y78" s="16"/>
      <c r="Z78" s="16"/>
    </row>
    <row r="79" spans="1:34" ht="38.25">
      <c r="A79" s="20" t="s">
        <v>16</v>
      </c>
      <c r="B79" s="21" t="s">
        <v>575</v>
      </c>
      <c r="C79" s="21"/>
      <c r="D79" s="22" t="s">
        <v>588</v>
      </c>
      <c r="E79" s="21" t="s">
        <v>589</v>
      </c>
      <c r="F79" s="21" t="s">
        <v>590</v>
      </c>
      <c r="G79" s="21" t="s">
        <v>591</v>
      </c>
      <c r="H79" s="21" t="s">
        <v>592</v>
      </c>
      <c r="I79" s="21" t="s">
        <v>593</v>
      </c>
      <c r="J79" s="20" t="s">
        <v>594</v>
      </c>
      <c r="K79" s="21" t="s">
        <v>595</v>
      </c>
      <c r="L79" s="21" t="s">
        <v>596</v>
      </c>
      <c r="M79" s="21" t="s">
        <v>597</v>
      </c>
      <c r="N79" s="22" t="s">
        <v>598</v>
      </c>
      <c r="O79" s="21" t="s">
        <v>599</v>
      </c>
      <c r="P79" s="98"/>
      <c r="Q79" s="11"/>
      <c r="R79" s="17"/>
      <c r="S79" s="16"/>
      <c r="T79" s="16"/>
      <c r="U79" s="16"/>
      <c r="V79" s="16"/>
      <c r="W79" s="16"/>
      <c r="X79" s="16"/>
      <c r="Y79" s="16"/>
      <c r="Z79" s="16"/>
    </row>
    <row r="80" spans="1:34" s="8" customFormat="1">
      <c r="A80" s="401"/>
      <c r="B80" s="402"/>
      <c r="C80" s="403"/>
      <c r="D80" s="404"/>
      <c r="E80" s="405"/>
      <c r="F80" s="405"/>
      <c r="G80" s="406"/>
      <c r="H80" s="406"/>
      <c r="I80" s="405"/>
      <c r="J80" s="407"/>
      <c r="K80" s="408"/>
      <c r="L80" s="409"/>
      <c r="M80" s="410"/>
      <c r="N80" s="411"/>
      <c r="O80" s="412"/>
      <c r="P80" s="124"/>
      <c r="Q80"/>
      <c r="R80" s="95"/>
      <c r="T80" s="57"/>
      <c r="U80" s="57"/>
      <c r="V80" s="57"/>
      <c r="W80" s="57"/>
      <c r="X80" s="57"/>
      <c r="Y80" s="57"/>
      <c r="Z80" s="57"/>
    </row>
    <row r="81" spans="1:26">
      <c r="A81" s="23" t="s">
        <v>604</v>
      </c>
      <c r="B81" s="23"/>
      <c r="C81" s="23"/>
      <c r="D81" s="23"/>
      <c r="E81" s="5"/>
      <c r="F81" s="30" t="s">
        <v>606</v>
      </c>
      <c r="G81" s="82"/>
      <c r="H81" s="82"/>
      <c r="I81" s="38"/>
      <c r="J81" s="85"/>
      <c r="K81" s="83"/>
      <c r="L81" s="84"/>
      <c r="M81" s="85"/>
      <c r="N81" s="86"/>
      <c r="O81" s="125"/>
      <c r="P81" s="11"/>
      <c r="Q81" s="16"/>
      <c r="R81" s="97"/>
      <c r="S81" s="16"/>
      <c r="T81" s="16"/>
      <c r="U81" s="16"/>
      <c r="V81" s="16"/>
      <c r="W81" s="16"/>
      <c r="X81" s="16"/>
      <c r="Y81" s="16"/>
    </row>
    <row r="82" spans="1:26">
      <c r="A82" s="29" t="s">
        <v>605</v>
      </c>
      <c r="B82" s="23"/>
      <c r="C82" s="23"/>
      <c r="D82" s="23"/>
      <c r="E82" s="32"/>
      <c r="F82" s="30" t="s">
        <v>608</v>
      </c>
      <c r="G82" s="12"/>
      <c r="H82" s="12"/>
      <c r="I82" s="12"/>
      <c r="J82" s="53"/>
      <c r="K82" s="12"/>
      <c r="L82" s="12"/>
      <c r="M82" s="12"/>
      <c r="N82" s="11"/>
      <c r="O82" s="53"/>
      <c r="Q82" s="7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9"/>
      <c r="B83" s="23"/>
      <c r="C83" s="23"/>
      <c r="D83" s="23"/>
      <c r="E83" s="32"/>
      <c r="F83" s="30"/>
      <c r="G83" s="12"/>
      <c r="H83" s="12"/>
      <c r="I83" s="12"/>
      <c r="J83" s="53"/>
      <c r="K83" s="12"/>
      <c r="L83" s="12"/>
      <c r="M83" s="12"/>
      <c r="N83" s="11"/>
      <c r="O83" s="53"/>
      <c r="Q83" s="7"/>
      <c r="R83" s="82"/>
      <c r="S83" s="16"/>
      <c r="T83" s="16"/>
      <c r="U83" s="16"/>
      <c r="V83" s="16"/>
      <c r="W83" s="16"/>
      <c r="X83" s="16"/>
      <c r="Y83" s="16"/>
      <c r="Z83" s="16"/>
    </row>
    <row r="84" spans="1:26">
      <c r="A84" s="29"/>
      <c r="B84" s="23"/>
      <c r="C84" s="23"/>
      <c r="D84" s="23"/>
      <c r="E84" s="32"/>
      <c r="F84" s="30"/>
      <c r="G84" s="12"/>
      <c r="H84" s="12"/>
      <c r="I84" s="12"/>
      <c r="J84" s="53"/>
      <c r="K84" s="12"/>
      <c r="L84" s="12"/>
      <c r="M84" s="12"/>
      <c r="N84" s="11"/>
      <c r="O84" s="53"/>
      <c r="Q84" s="7"/>
      <c r="R84" s="82"/>
      <c r="S84" s="16"/>
      <c r="T84" s="16"/>
      <c r="U84" s="16"/>
      <c r="V84" s="16"/>
      <c r="W84" s="16"/>
      <c r="X84" s="16"/>
      <c r="Y84" s="16"/>
      <c r="Z84" s="16"/>
    </row>
    <row r="85" spans="1:26">
      <c r="A85" s="29"/>
      <c r="B85" s="23"/>
      <c r="C85" s="23"/>
      <c r="D85" s="23"/>
      <c r="E85" s="32"/>
      <c r="F85" s="30"/>
      <c r="G85" s="41"/>
      <c r="H85" s="42"/>
      <c r="I85" s="82"/>
      <c r="J85" s="17"/>
      <c r="K85" s="83"/>
      <c r="L85" s="84"/>
      <c r="M85" s="85"/>
      <c r="N85" s="86"/>
      <c r="O85" s="87"/>
      <c r="P85" s="5"/>
      <c r="Q85" s="11"/>
      <c r="R85" s="82"/>
      <c r="S85" s="16"/>
      <c r="T85" s="16"/>
      <c r="U85" s="16"/>
      <c r="V85" s="16"/>
      <c r="W85" s="16"/>
      <c r="X85" s="16"/>
      <c r="Y85" s="16"/>
      <c r="Z85" s="16"/>
    </row>
    <row r="86" spans="1:26">
      <c r="A86" s="37"/>
      <c r="B86" s="45"/>
      <c r="C86" s="103"/>
      <c r="D86" s="6"/>
      <c r="E86" s="38"/>
      <c r="F86" s="82"/>
      <c r="G86" s="41"/>
      <c r="H86" s="42"/>
      <c r="I86" s="82"/>
      <c r="J86" s="17"/>
      <c r="K86" s="83"/>
      <c r="L86" s="84"/>
      <c r="M86" s="85"/>
      <c r="N86" s="86"/>
      <c r="O86" s="87"/>
      <c r="P86" s="5"/>
      <c r="Q86" s="11"/>
      <c r="R86" s="17"/>
      <c r="S86" s="16"/>
      <c r="T86" s="16"/>
      <c r="U86" s="16"/>
      <c r="V86" s="16"/>
      <c r="W86" s="16"/>
      <c r="X86" s="16"/>
      <c r="Y86" s="16"/>
      <c r="Z86" s="16"/>
    </row>
    <row r="87" spans="1:26" ht="15">
      <c r="A87" s="5"/>
      <c r="B87" s="104" t="s">
        <v>620</v>
      </c>
      <c r="C87" s="104"/>
      <c r="D87" s="104"/>
      <c r="E87" s="104"/>
      <c r="F87" s="17"/>
      <c r="G87" s="17"/>
      <c r="H87" s="105"/>
      <c r="I87" s="17"/>
      <c r="J87" s="74"/>
      <c r="K87" s="75"/>
      <c r="L87" s="17"/>
      <c r="M87" s="17"/>
      <c r="N87" s="16"/>
      <c r="O87" s="99"/>
      <c r="P87" s="7"/>
      <c r="Q87" s="11"/>
      <c r="R87" s="142"/>
      <c r="S87" s="16"/>
      <c r="T87" s="16"/>
      <c r="U87" s="16"/>
      <c r="V87" s="16"/>
      <c r="W87" s="16"/>
      <c r="X87" s="16"/>
      <c r="Y87" s="16"/>
      <c r="Z87" s="16"/>
    </row>
    <row r="88" spans="1:26" ht="38.25">
      <c r="A88" s="20" t="s">
        <v>16</v>
      </c>
      <c r="B88" s="21" t="s">
        <v>575</v>
      </c>
      <c r="C88" s="21"/>
      <c r="D88" s="22" t="s">
        <v>588</v>
      </c>
      <c r="E88" s="21" t="s">
        <v>589</v>
      </c>
      <c r="F88" s="21" t="s">
        <v>590</v>
      </c>
      <c r="G88" s="21" t="s">
        <v>621</v>
      </c>
      <c r="H88" s="21" t="s">
        <v>622</v>
      </c>
      <c r="I88" s="21" t="s">
        <v>593</v>
      </c>
      <c r="J88" s="61" t="s">
        <v>594</v>
      </c>
      <c r="K88" s="21" t="s">
        <v>595</v>
      </c>
      <c r="L88" s="21" t="s">
        <v>596</v>
      </c>
      <c r="M88" s="21" t="s">
        <v>597</v>
      </c>
      <c r="N88" s="22" t="s">
        <v>598</v>
      </c>
      <c r="O88" s="99"/>
      <c r="P88" s="7"/>
      <c r="Q88" s="11"/>
      <c r="R88" s="142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1</v>
      </c>
      <c r="B89" s="106">
        <v>41579</v>
      </c>
      <c r="C89" s="106"/>
      <c r="D89" s="107" t="s">
        <v>623</v>
      </c>
      <c r="E89" s="108" t="s">
        <v>624</v>
      </c>
      <c r="F89" s="109">
        <v>82</v>
      </c>
      <c r="G89" s="108" t="s">
        <v>625</v>
      </c>
      <c r="H89" s="108">
        <v>100</v>
      </c>
      <c r="I89" s="126">
        <v>100</v>
      </c>
      <c r="J89" s="127" t="s">
        <v>626</v>
      </c>
      <c r="K89" s="128">
        <f t="shared" ref="K89:K120" si="30">H89-F89</f>
        <v>18</v>
      </c>
      <c r="L89" s="129">
        <f t="shared" ref="L89:L120" si="31">K89/F89</f>
        <v>0.21951219512195122</v>
      </c>
      <c r="M89" s="130" t="s">
        <v>600</v>
      </c>
      <c r="N89" s="131">
        <v>42657</v>
      </c>
      <c r="O89" s="53"/>
      <c r="P89" s="11"/>
      <c r="Q89" s="16"/>
      <c r="R89" s="142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2</v>
      </c>
      <c r="B90" s="106">
        <v>41794</v>
      </c>
      <c r="C90" s="106"/>
      <c r="D90" s="107" t="s">
        <v>627</v>
      </c>
      <c r="E90" s="108" t="s">
        <v>601</v>
      </c>
      <c r="F90" s="109">
        <v>257</v>
      </c>
      <c r="G90" s="108" t="s">
        <v>625</v>
      </c>
      <c r="H90" s="108">
        <v>300</v>
      </c>
      <c r="I90" s="126">
        <v>300</v>
      </c>
      <c r="J90" s="127" t="s">
        <v>626</v>
      </c>
      <c r="K90" s="128">
        <f t="shared" si="30"/>
        <v>43</v>
      </c>
      <c r="L90" s="129">
        <f t="shared" si="31"/>
        <v>0.16731517509727625</v>
      </c>
      <c r="M90" s="130" t="s">
        <v>600</v>
      </c>
      <c r="N90" s="131">
        <v>41822</v>
      </c>
      <c r="O90" s="53"/>
      <c r="P90" s="11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3</v>
      </c>
      <c r="B91" s="106">
        <v>41828</v>
      </c>
      <c r="C91" s="106"/>
      <c r="D91" s="107" t="s">
        <v>628</v>
      </c>
      <c r="E91" s="108" t="s">
        <v>601</v>
      </c>
      <c r="F91" s="109">
        <v>393</v>
      </c>
      <c r="G91" s="108" t="s">
        <v>625</v>
      </c>
      <c r="H91" s="108">
        <v>468</v>
      </c>
      <c r="I91" s="126">
        <v>468</v>
      </c>
      <c r="J91" s="127" t="s">
        <v>626</v>
      </c>
      <c r="K91" s="128">
        <f t="shared" si="30"/>
        <v>75</v>
      </c>
      <c r="L91" s="129">
        <f t="shared" si="31"/>
        <v>0.19083969465648856</v>
      </c>
      <c r="M91" s="130" t="s">
        <v>600</v>
      </c>
      <c r="N91" s="131">
        <v>41863</v>
      </c>
      <c r="O91" s="53"/>
      <c r="P91" s="11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4</v>
      </c>
      <c r="B92" s="106">
        <v>41857</v>
      </c>
      <c r="C92" s="106"/>
      <c r="D92" s="107" t="s">
        <v>629</v>
      </c>
      <c r="E92" s="108" t="s">
        <v>601</v>
      </c>
      <c r="F92" s="109">
        <v>205</v>
      </c>
      <c r="G92" s="108" t="s">
        <v>625</v>
      </c>
      <c r="H92" s="108">
        <v>275</v>
      </c>
      <c r="I92" s="126">
        <v>250</v>
      </c>
      <c r="J92" s="127" t="s">
        <v>626</v>
      </c>
      <c r="K92" s="128">
        <f t="shared" si="30"/>
        <v>70</v>
      </c>
      <c r="L92" s="129">
        <f t="shared" si="31"/>
        <v>0.34146341463414637</v>
      </c>
      <c r="M92" s="130" t="s">
        <v>600</v>
      </c>
      <c r="N92" s="131">
        <v>41962</v>
      </c>
      <c r="O92" s="53"/>
      <c r="P92" s="11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5</v>
      </c>
      <c r="B93" s="106">
        <v>41886</v>
      </c>
      <c r="C93" s="106"/>
      <c r="D93" s="107" t="s">
        <v>630</v>
      </c>
      <c r="E93" s="108" t="s">
        <v>601</v>
      </c>
      <c r="F93" s="109">
        <v>162</v>
      </c>
      <c r="G93" s="108" t="s">
        <v>625</v>
      </c>
      <c r="H93" s="108">
        <v>190</v>
      </c>
      <c r="I93" s="126">
        <v>190</v>
      </c>
      <c r="J93" s="127" t="s">
        <v>626</v>
      </c>
      <c r="K93" s="128">
        <f t="shared" si="30"/>
        <v>28</v>
      </c>
      <c r="L93" s="129">
        <f t="shared" si="31"/>
        <v>0.1728395061728395</v>
      </c>
      <c r="M93" s="130" t="s">
        <v>600</v>
      </c>
      <c r="N93" s="131">
        <v>42006</v>
      </c>
      <c r="O93" s="53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6</v>
      </c>
      <c r="B94" s="106">
        <v>41886</v>
      </c>
      <c r="C94" s="106"/>
      <c r="D94" s="107" t="s">
        <v>631</v>
      </c>
      <c r="E94" s="108" t="s">
        <v>601</v>
      </c>
      <c r="F94" s="109">
        <v>75</v>
      </c>
      <c r="G94" s="108" t="s">
        <v>625</v>
      </c>
      <c r="H94" s="108">
        <v>91.5</v>
      </c>
      <c r="I94" s="126" t="s">
        <v>632</v>
      </c>
      <c r="J94" s="127" t="s">
        <v>633</v>
      </c>
      <c r="K94" s="128">
        <f t="shared" si="30"/>
        <v>16.5</v>
      </c>
      <c r="L94" s="129">
        <f t="shared" si="31"/>
        <v>0.22</v>
      </c>
      <c r="M94" s="130" t="s">
        <v>600</v>
      </c>
      <c r="N94" s="131">
        <v>41954</v>
      </c>
      <c r="O94" s="53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7</v>
      </c>
      <c r="B95" s="106">
        <v>41913</v>
      </c>
      <c r="C95" s="106"/>
      <c r="D95" s="107" t="s">
        <v>634</v>
      </c>
      <c r="E95" s="108" t="s">
        <v>601</v>
      </c>
      <c r="F95" s="109">
        <v>850</v>
      </c>
      <c r="G95" s="108" t="s">
        <v>625</v>
      </c>
      <c r="H95" s="108">
        <v>982.5</v>
      </c>
      <c r="I95" s="126">
        <v>1050</v>
      </c>
      <c r="J95" s="127" t="s">
        <v>635</v>
      </c>
      <c r="K95" s="128">
        <f t="shared" si="30"/>
        <v>132.5</v>
      </c>
      <c r="L95" s="129">
        <f t="shared" si="31"/>
        <v>0.15588235294117647</v>
      </c>
      <c r="M95" s="130" t="s">
        <v>600</v>
      </c>
      <c r="N95" s="131">
        <v>42039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8</v>
      </c>
      <c r="B96" s="106">
        <v>41913</v>
      </c>
      <c r="C96" s="106"/>
      <c r="D96" s="107" t="s">
        <v>636</v>
      </c>
      <c r="E96" s="108" t="s">
        <v>601</v>
      </c>
      <c r="F96" s="109">
        <v>475</v>
      </c>
      <c r="G96" s="108" t="s">
        <v>625</v>
      </c>
      <c r="H96" s="108">
        <v>515</v>
      </c>
      <c r="I96" s="126">
        <v>600</v>
      </c>
      <c r="J96" s="127" t="s">
        <v>637</v>
      </c>
      <c r="K96" s="128">
        <f t="shared" si="30"/>
        <v>40</v>
      </c>
      <c r="L96" s="129">
        <f t="shared" si="31"/>
        <v>8.4210526315789472E-2</v>
      </c>
      <c r="M96" s="130" t="s">
        <v>600</v>
      </c>
      <c r="N96" s="131">
        <v>41939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9</v>
      </c>
      <c r="B97" s="106">
        <v>41913</v>
      </c>
      <c r="C97" s="106"/>
      <c r="D97" s="107" t="s">
        <v>638</v>
      </c>
      <c r="E97" s="108" t="s">
        <v>601</v>
      </c>
      <c r="F97" s="109">
        <v>86</v>
      </c>
      <c r="G97" s="108" t="s">
        <v>625</v>
      </c>
      <c r="H97" s="108">
        <v>99</v>
      </c>
      <c r="I97" s="126">
        <v>140</v>
      </c>
      <c r="J97" s="127" t="s">
        <v>639</v>
      </c>
      <c r="K97" s="128">
        <f t="shared" si="30"/>
        <v>13</v>
      </c>
      <c r="L97" s="129">
        <f t="shared" si="31"/>
        <v>0.15116279069767441</v>
      </c>
      <c r="M97" s="130" t="s">
        <v>600</v>
      </c>
      <c r="N97" s="131">
        <v>41939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10</v>
      </c>
      <c r="B98" s="106">
        <v>41926</v>
      </c>
      <c r="C98" s="106"/>
      <c r="D98" s="107" t="s">
        <v>640</v>
      </c>
      <c r="E98" s="108" t="s">
        <v>601</v>
      </c>
      <c r="F98" s="109">
        <v>496.6</v>
      </c>
      <c r="G98" s="108" t="s">
        <v>625</v>
      </c>
      <c r="H98" s="108">
        <v>621</v>
      </c>
      <c r="I98" s="126">
        <v>580</v>
      </c>
      <c r="J98" s="127" t="s">
        <v>626</v>
      </c>
      <c r="K98" s="128">
        <f t="shared" si="30"/>
        <v>124.39999999999998</v>
      </c>
      <c r="L98" s="129">
        <f t="shared" si="31"/>
        <v>0.25050342327829234</v>
      </c>
      <c r="M98" s="130" t="s">
        <v>600</v>
      </c>
      <c r="N98" s="131">
        <v>42605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11</v>
      </c>
      <c r="B99" s="106">
        <v>41926</v>
      </c>
      <c r="C99" s="106"/>
      <c r="D99" s="107" t="s">
        <v>641</v>
      </c>
      <c r="E99" s="108" t="s">
        <v>601</v>
      </c>
      <c r="F99" s="109">
        <v>2481.9</v>
      </c>
      <c r="G99" s="108" t="s">
        <v>625</v>
      </c>
      <c r="H99" s="108">
        <v>2840</v>
      </c>
      <c r="I99" s="126">
        <v>2870</v>
      </c>
      <c r="J99" s="127" t="s">
        <v>642</v>
      </c>
      <c r="K99" s="128">
        <f t="shared" si="30"/>
        <v>358.09999999999991</v>
      </c>
      <c r="L99" s="129">
        <f t="shared" si="31"/>
        <v>0.14428462065353154</v>
      </c>
      <c r="M99" s="130" t="s">
        <v>600</v>
      </c>
      <c r="N99" s="131">
        <v>42017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12</v>
      </c>
      <c r="B100" s="106">
        <v>41928</v>
      </c>
      <c r="C100" s="106"/>
      <c r="D100" s="107" t="s">
        <v>643</v>
      </c>
      <c r="E100" s="108" t="s">
        <v>601</v>
      </c>
      <c r="F100" s="109">
        <v>84.5</v>
      </c>
      <c r="G100" s="108" t="s">
        <v>625</v>
      </c>
      <c r="H100" s="108">
        <v>93</v>
      </c>
      <c r="I100" s="126">
        <v>110</v>
      </c>
      <c r="J100" s="127" t="s">
        <v>644</v>
      </c>
      <c r="K100" s="128">
        <f t="shared" si="30"/>
        <v>8.5</v>
      </c>
      <c r="L100" s="129">
        <f t="shared" si="31"/>
        <v>0.10059171597633136</v>
      </c>
      <c r="M100" s="130" t="s">
        <v>600</v>
      </c>
      <c r="N100" s="131">
        <v>41939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13</v>
      </c>
      <c r="B101" s="106">
        <v>41928</v>
      </c>
      <c r="C101" s="106"/>
      <c r="D101" s="107" t="s">
        <v>645</v>
      </c>
      <c r="E101" s="108" t="s">
        <v>601</v>
      </c>
      <c r="F101" s="109">
        <v>401</v>
      </c>
      <c r="G101" s="108" t="s">
        <v>625</v>
      </c>
      <c r="H101" s="108">
        <v>428</v>
      </c>
      <c r="I101" s="126">
        <v>450</v>
      </c>
      <c r="J101" s="127" t="s">
        <v>646</v>
      </c>
      <c r="K101" s="128">
        <f t="shared" si="30"/>
        <v>27</v>
      </c>
      <c r="L101" s="129">
        <f t="shared" si="31"/>
        <v>6.7331670822942641E-2</v>
      </c>
      <c r="M101" s="130" t="s">
        <v>600</v>
      </c>
      <c r="N101" s="131">
        <v>42020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14</v>
      </c>
      <c r="B102" s="106">
        <v>41928</v>
      </c>
      <c r="C102" s="106"/>
      <c r="D102" s="107" t="s">
        <v>647</v>
      </c>
      <c r="E102" s="108" t="s">
        <v>601</v>
      </c>
      <c r="F102" s="109">
        <v>101</v>
      </c>
      <c r="G102" s="108" t="s">
        <v>625</v>
      </c>
      <c r="H102" s="108">
        <v>112</v>
      </c>
      <c r="I102" s="126">
        <v>120</v>
      </c>
      <c r="J102" s="127" t="s">
        <v>648</v>
      </c>
      <c r="K102" s="128">
        <f t="shared" si="30"/>
        <v>11</v>
      </c>
      <c r="L102" s="129">
        <f t="shared" si="31"/>
        <v>0.10891089108910891</v>
      </c>
      <c r="M102" s="130" t="s">
        <v>600</v>
      </c>
      <c r="N102" s="131">
        <v>41939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15</v>
      </c>
      <c r="B103" s="106">
        <v>41954</v>
      </c>
      <c r="C103" s="106"/>
      <c r="D103" s="107" t="s">
        <v>649</v>
      </c>
      <c r="E103" s="108" t="s">
        <v>601</v>
      </c>
      <c r="F103" s="109">
        <v>59</v>
      </c>
      <c r="G103" s="108" t="s">
        <v>625</v>
      </c>
      <c r="H103" s="108">
        <v>76</v>
      </c>
      <c r="I103" s="126">
        <v>76</v>
      </c>
      <c r="J103" s="127" t="s">
        <v>626</v>
      </c>
      <c r="K103" s="128">
        <f t="shared" si="30"/>
        <v>17</v>
      </c>
      <c r="L103" s="129">
        <f t="shared" si="31"/>
        <v>0.28813559322033899</v>
      </c>
      <c r="M103" s="130" t="s">
        <v>600</v>
      </c>
      <c r="N103" s="131">
        <v>43032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16</v>
      </c>
      <c r="B104" s="106">
        <v>41954</v>
      </c>
      <c r="C104" s="106"/>
      <c r="D104" s="107" t="s">
        <v>638</v>
      </c>
      <c r="E104" s="108" t="s">
        <v>601</v>
      </c>
      <c r="F104" s="109">
        <v>99</v>
      </c>
      <c r="G104" s="108" t="s">
        <v>625</v>
      </c>
      <c r="H104" s="108">
        <v>120</v>
      </c>
      <c r="I104" s="126">
        <v>120</v>
      </c>
      <c r="J104" s="127" t="s">
        <v>650</v>
      </c>
      <c r="K104" s="128">
        <f t="shared" si="30"/>
        <v>21</v>
      </c>
      <c r="L104" s="129">
        <f t="shared" si="31"/>
        <v>0.21212121212121213</v>
      </c>
      <c r="M104" s="130" t="s">
        <v>600</v>
      </c>
      <c r="N104" s="131">
        <v>41960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17</v>
      </c>
      <c r="B105" s="106">
        <v>41956</v>
      </c>
      <c r="C105" s="106"/>
      <c r="D105" s="107" t="s">
        <v>651</v>
      </c>
      <c r="E105" s="108" t="s">
        <v>601</v>
      </c>
      <c r="F105" s="109">
        <v>22</v>
      </c>
      <c r="G105" s="108" t="s">
        <v>625</v>
      </c>
      <c r="H105" s="108">
        <v>33.549999999999997</v>
      </c>
      <c r="I105" s="126">
        <v>32</v>
      </c>
      <c r="J105" s="127" t="s">
        <v>652</v>
      </c>
      <c r="K105" s="128">
        <f t="shared" si="30"/>
        <v>11.549999999999997</v>
      </c>
      <c r="L105" s="129">
        <f t="shared" si="31"/>
        <v>0.52499999999999991</v>
      </c>
      <c r="M105" s="130" t="s">
        <v>600</v>
      </c>
      <c r="N105" s="131">
        <v>42188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18</v>
      </c>
      <c r="B106" s="106">
        <v>41976</v>
      </c>
      <c r="C106" s="106"/>
      <c r="D106" s="107" t="s">
        <v>653</v>
      </c>
      <c r="E106" s="108" t="s">
        <v>601</v>
      </c>
      <c r="F106" s="109">
        <v>440</v>
      </c>
      <c r="G106" s="108" t="s">
        <v>625</v>
      </c>
      <c r="H106" s="108">
        <v>520</v>
      </c>
      <c r="I106" s="126">
        <v>520</v>
      </c>
      <c r="J106" s="127" t="s">
        <v>654</v>
      </c>
      <c r="K106" s="128">
        <f t="shared" si="30"/>
        <v>80</v>
      </c>
      <c r="L106" s="129">
        <f t="shared" si="31"/>
        <v>0.18181818181818182</v>
      </c>
      <c r="M106" s="130" t="s">
        <v>600</v>
      </c>
      <c r="N106" s="131">
        <v>42208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19</v>
      </c>
      <c r="B107" s="106">
        <v>41976</v>
      </c>
      <c r="C107" s="106"/>
      <c r="D107" s="107" t="s">
        <v>655</v>
      </c>
      <c r="E107" s="108" t="s">
        <v>601</v>
      </c>
      <c r="F107" s="109">
        <v>360</v>
      </c>
      <c r="G107" s="108" t="s">
        <v>625</v>
      </c>
      <c r="H107" s="108">
        <v>427</v>
      </c>
      <c r="I107" s="126">
        <v>425</v>
      </c>
      <c r="J107" s="127" t="s">
        <v>656</v>
      </c>
      <c r="K107" s="128">
        <f t="shared" si="30"/>
        <v>67</v>
      </c>
      <c r="L107" s="129">
        <f t="shared" si="31"/>
        <v>0.18611111111111112</v>
      </c>
      <c r="M107" s="130" t="s">
        <v>600</v>
      </c>
      <c r="N107" s="131">
        <v>42058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20</v>
      </c>
      <c r="B108" s="106">
        <v>42012</v>
      </c>
      <c r="C108" s="106"/>
      <c r="D108" s="107" t="s">
        <v>657</v>
      </c>
      <c r="E108" s="108" t="s">
        <v>601</v>
      </c>
      <c r="F108" s="109">
        <v>360</v>
      </c>
      <c r="G108" s="108" t="s">
        <v>625</v>
      </c>
      <c r="H108" s="108">
        <v>455</v>
      </c>
      <c r="I108" s="126">
        <v>420</v>
      </c>
      <c r="J108" s="127" t="s">
        <v>658</v>
      </c>
      <c r="K108" s="128">
        <f t="shared" si="30"/>
        <v>95</v>
      </c>
      <c r="L108" s="129">
        <f t="shared" si="31"/>
        <v>0.2638888888888889</v>
      </c>
      <c r="M108" s="130" t="s">
        <v>600</v>
      </c>
      <c r="N108" s="131">
        <v>42024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21</v>
      </c>
      <c r="B109" s="106">
        <v>42012</v>
      </c>
      <c r="C109" s="106"/>
      <c r="D109" s="107" t="s">
        <v>659</v>
      </c>
      <c r="E109" s="108" t="s">
        <v>601</v>
      </c>
      <c r="F109" s="109">
        <v>130</v>
      </c>
      <c r="G109" s="108"/>
      <c r="H109" s="108">
        <v>175.5</v>
      </c>
      <c r="I109" s="126">
        <v>165</v>
      </c>
      <c r="J109" s="127" t="s">
        <v>660</v>
      </c>
      <c r="K109" s="128">
        <f t="shared" si="30"/>
        <v>45.5</v>
      </c>
      <c r="L109" s="129">
        <f t="shared" si="31"/>
        <v>0.35</v>
      </c>
      <c r="M109" s="130" t="s">
        <v>600</v>
      </c>
      <c r="N109" s="131">
        <v>43088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22</v>
      </c>
      <c r="B110" s="106">
        <v>42040</v>
      </c>
      <c r="C110" s="106"/>
      <c r="D110" s="107" t="s">
        <v>390</v>
      </c>
      <c r="E110" s="108" t="s">
        <v>624</v>
      </c>
      <c r="F110" s="109">
        <v>98</v>
      </c>
      <c r="G110" s="108"/>
      <c r="H110" s="108">
        <v>120</v>
      </c>
      <c r="I110" s="126">
        <v>120</v>
      </c>
      <c r="J110" s="127" t="s">
        <v>626</v>
      </c>
      <c r="K110" s="128">
        <f t="shared" si="30"/>
        <v>22</v>
      </c>
      <c r="L110" s="129">
        <f t="shared" si="31"/>
        <v>0.22448979591836735</v>
      </c>
      <c r="M110" s="130" t="s">
        <v>600</v>
      </c>
      <c r="N110" s="131">
        <v>42753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23</v>
      </c>
      <c r="B111" s="106">
        <v>42040</v>
      </c>
      <c r="C111" s="106"/>
      <c r="D111" s="107" t="s">
        <v>661</v>
      </c>
      <c r="E111" s="108" t="s">
        <v>624</v>
      </c>
      <c r="F111" s="109">
        <v>196</v>
      </c>
      <c r="G111" s="108"/>
      <c r="H111" s="108">
        <v>262</v>
      </c>
      <c r="I111" s="126">
        <v>255</v>
      </c>
      <c r="J111" s="127" t="s">
        <v>626</v>
      </c>
      <c r="K111" s="128">
        <f t="shared" si="30"/>
        <v>66</v>
      </c>
      <c r="L111" s="129">
        <f t="shared" si="31"/>
        <v>0.33673469387755101</v>
      </c>
      <c r="M111" s="130" t="s">
        <v>600</v>
      </c>
      <c r="N111" s="131">
        <v>42599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24</v>
      </c>
      <c r="B112" s="110">
        <v>42067</v>
      </c>
      <c r="C112" s="110"/>
      <c r="D112" s="111" t="s">
        <v>389</v>
      </c>
      <c r="E112" s="112" t="s">
        <v>624</v>
      </c>
      <c r="F112" s="113">
        <v>235</v>
      </c>
      <c r="G112" s="113"/>
      <c r="H112" s="114">
        <v>77</v>
      </c>
      <c r="I112" s="132" t="s">
        <v>662</v>
      </c>
      <c r="J112" s="133" t="s">
        <v>663</v>
      </c>
      <c r="K112" s="134">
        <f t="shared" si="30"/>
        <v>-158</v>
      </c>
      <c r="L112" s="135">
        <f t="shared" si="31"/>
        <v>-0.67234042553191486</v>
      </c>
      <c r="M112" s="136" t="s">
        <v>664</v>
      </c>
      <c r="N112" s="137">
        <v>43522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25</v>
      </c>
      <c r="B113" s="106">
        <v>42067</v>
      </c>
      <c r="C113" s="106"/>
      <c r="D113" s="107" t="s">
        <v>481</v>
      </c>
      <c r="E113" s="108" t="s">
        <v>624</v>
      </c>
      <c r="F113" s="109">
        <v>185</v>
      </c>
      <c r="G113" s="108"/>
      <c r="H113" s="108">
        <v>224</v>
      </c>
      <c r="I113" s="126" t="s">
        <v>665</v>
      </c>
      <c r="J113" s="127" t="s">
        <v>626</v>
      </c>
      <c r="K113" s="128">
        <f t="shared" si="30"/>
        <v>39</v>
      </c>
      <c r="L113" s="129">
        <f t="shared" si="31"/>
        <v>0.21081081081081082</v>
      </c>
      <c r="M113" s="130" t="s">
        <v>600</v>
      </c>
      <c r="N113" s="131">
        <v>42647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365">
        <v>26</v>
      </c>
      <c r="B114" s="115">
        <v>42090</v>
      </c>
      <c r="C114" s="115"/>
      <c r="D114" s="116" t="s">
        <v>666</v>
      </c>
      <c r="E114" s="117" t="s">
        <v>624</v>
      </c>
      <c r="F114" s="118">
        <v>49.5</v>
      </c>
      <c r="G114" s="119"/>
      <c r="H114" s="119">
        <v>15.85</v>
      </c>
      <c r="I114" s="119">
        <v>67</v>
      </c>
      <c r="J114" s="138" t="s">
        <v>667</v>
      </c>
      <c r="K114" s="119">
        <f t="shared" si="30"/>
        <v>-33.65</v>
      </c>
      <c r="L114" s="139">
        <f t="shared" si="31"/>
        <v>-0.67979797979797973</v>
      </c>
      <c r="M114" s="136" t="s">
        <v>664</v>
      </c>
      <c r="N114" s="140">
        <v>43627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27</v>
      </c>
      <c r="B115" s="106">
        <v>42093</v>
      </c>
      <c r="C115" s="106"/>
      <c r="D115" s="107" t="s">
        <v>668</v>
      </c>
      <c r="E115" s="108" t="s">
        <v>624</v>
      </c>
      <c r="F115" s="109">
        <v>183.5</v>
      </c>
      <c r="G115" s="108"/>
      <c r="H115" s="108">
        <v>219</v>
      </c>
      <c r="I115" s="126">
        <v>218</v>
      </c>
      <c r="J115" s="127" t="s">
        <v>669</v>
      </c>
      <c r="K115" s="128">
        <f t="shared" si="30"/>
        <v>35.5</v>
      </c>
      <c r="L115" s="129">
        <f t="shared" si="31"/>
        <v>0.19346049046321526</v>
      </c>
      <c r="M115" s="130" t="s">
        <v>600</v>
      </c>
      <c r="N115" s="131">
        <v>42103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28</v>
      </c>
      <c r="B116" s="106">
        <v>42114</v>
      </c>
      <c r="C116" s="106"/>
      <c r="D116" s="107" t="s">
        <v>670</v>
      </c>
      <c r="E116" s="108" t="s">
        <v>624</v>
      </c>
      <c r="F116" s="109">
        <f>(227+237)/2</f>
        <v>232</v>
      </c>
      <c r="G116" s="108"/>
      <c r="H116" s="108">
        <v>298</v>
      </c>
      <c r="I116" s="126">
        <v>298</v>
      </c>
      <c r="J116" s="127" t="s">
        <v>626</v>
      </c>
      <c r="K116" s="128">
        <f t="shared" si="30"/>
        <v>66</v>
      </c>
      <c r="L116" s="129">
        <f t="shared" si="31"/>
        <v>0.28448275862068967</v>
      </c>
      <c r="M116" s="130" t="s">
        <v>600</v>
      </c>
      <c r="N116" s="131">
        <v>42823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29</v>
      </c>
      <c r="B117" s="106">
        <v>42128</v>
      </c>
      <c r="C117" s="106"/>
      <c r="D117" s="107" t="s">
        <v>671</v>
      </c>
      <c r="E117" s="108" t="s">
        <v>601</v>
      </c>
      <c r="F117" s="109">
        <v>385</v>
      </c>
      <c r="G117" s="108"/>
      <c r="H117" s="108">
        <f>212.5+331</f>
        <v>543.5</v>
      </c>
      <c r="I117" s="126">
        <v>510</v>
      </c>
      <c r="J117" s="127" t="s">
        <v>672</v>
      </c>
      <c r="K117" s="128">
        <f t="shared" si="30"/>
        <v>158.5</v>
      </c>
      <c r="L117" s="129">
        <f t="shared" si="31"/>
        <v>0.41168831168831171</v>
      </c>
      <c r="M117" s="130" t="s">
        <v>600</v>
      </c>
      <c r="N117" s="131">
        <v>42235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30</v>
      </c>
      <c r="B118" s="106">
        <v>42128</v>
      </c>
      <c r="C118" s="106"/>
      <c r="D118" s="107" t="s">
        <v>673</v>
      </c>
      <c r="E118" s="108" t="s">
        <v>601</v>
      </c>
      <c r="F118" s="109">
        <v>115.5</v>
      </c>
      <c r="G118" s="108"/>
      <c r="H118" s="108">
        <v>146</v>
      </c>
      <c r="I118" s="126">
        <v>142</v>
      </c>
      <c r="J118" s="127" t="s">
        <v>674</v>
      </c>
      <c r="K118" s="128">
        <f t="shared" si="30"/>
        <v>30.5</v>
      </c>
      <c r="L118" s="129">
        <f t="shared" si="31"/>
        <v>0.26406926406926406</v>
      </c>
      <c r="M118" s="130" t="s">
        <v>600</v>
      </c>
      <c r="N118" s="131">
        <v>42202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31</v>
      </c>
      <c r="B119" s="106">
        <v>42151</v>
      </c>
      <c r="C119" s="106"/>
      <c r="D119" s="107" t="s">
        <v>675</v>
      </c>
      <c r="E119" s="108" t="s">
        <v>601</v>
      </c>
      <c r="F119" s="109">
        <v>237.5</v>
      </c>
      <c r="G119" s="108"/>
      <c r="H119" s="108">
        <v>279.5</v>
      </c>
      <c r="I119" s="126">
        <v>278</v>
      </c>
      <c r="J119" s="127" t="s">
        <v>626</v>
      </c>
      <c r="K119" s="128">
        <f t="shared" si="30"/>
        <v>42</v>
      </c>
      <c r="L119" s="129">
        <f t="shared" si="31"/>
        <v>0.17684210526315788</v>
      </c>
      <c r="M119" s="130" t="s">
        <v>600</v>
      </c>
      <c r="N119" s="131">
        <v>42222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32</v>
      </c>
      <c r="B120" s="106">
        <v>42174</v>
      </c>
      <c r="C120" s="106"/>
      <c r="D120" s="107" t="s">
        <v>645</v>
      </c>
      <c r="E120" s="108" t="s">
        <v>624</v>
      </c>
      <c r="F120" s="109">
        <v>340</v>
      </c>
      <c r="G120" s="108"/>
      <c r="H120" s="108">
        <v>448</v>
      </c>
      <c r="I120" s="126">
        <v>448</v>
      </c>
      <c r="J120" s="127" t="s">
        <v>626</v>
      </c>
      <c r="K120" s="128">
        <f t="shared" si="30"/>
        <v>108</v>
      </c>
      <c r="L120" s="129">
        <f t="shared" si="31"/>
        <v>0.31764705882352939</v>
      </c>
      <c r="M120" s="130" t="s">
        <v>600</v>
      </c>
      <c r="N120" s="131">
        <v>43018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33</v>
      </c>
      <c r="B121" s="106">
        <v>42191</v>
      </c>
      <c r="C121" s="106"/>
      <c r="D121" s="107" t="s">
        <v>676</v>
      </c>
      <c r="E121" s="108" t="s">
        <v>624</v>
      </c>
      <c r="F121" s="109">
        <v>390</v>
      </c>
      <c r="G121" s="108"/>
      <c r="H121" s="108">
        <v>460</v>
      </c>
      <c r="I121" s="126">
        <v>460</v>
      </c>
      <c r="J121" s="127" t="s">
        <v>626</v>
      </c>
      <c r="K121" s="128">
        <f t="shared" ref="K121:K141" si="32">H121-F121</f>
        <v>70</v>
      </c>
      <c r="L121" s="129">
        <f t="shared" ref="L121:L141" si="33">K121/F121</f>
        <v>0.17948717948717949</v>
      </c>
      <c r="M121" s="130" t="s">
        <v>600</v>
      </c>
      <c r="N121" s="131">
        <v>42478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34</v>
      </c>
      <c r="B122" s="110">
        <v>42195</v>
      </c>
      <c r="C122" s="110"/>
      <c r="D122" s="111" t="s">
        <v>677</v>
      </c>
      <c r="E122" s="112" t="s">
        <v>624</v>
      </c>
      <c r="F122" s="113">
        <v>122.5</v>
      </c>
      <c r="G122" s="113"/>
      <c r="H122" s="114">
        <v>61</v>
      </c>
      <c r="I122" s="132">
        <v>172</v>
      </c>
      <c r="J122" s="133" t="s">
        <v>678</v>
      </c>
      <c r="K122" s="134">
        <f t="shared" si="32"/>
        <v>-61.5</v>
      </c>
      <c r="L122" s="135">
        <f t="shared" si="33"/>
        <v>-0.50204081632653064</v>
      </c>
      <c r="M122" s="136" t="s">
        <v>664</v>
      </c>
      <c r="N122" s="137">
        <v>43333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35</v>
      </c>
      <c r="B123" s="106">
        <v>42219</v>
      </c>
      <c r="C123" s="106"/>
      <c r="D123" s="107" t="s">
        <v>679</v>
      </c>
      <c r="E123" s="108" t="s">
        <v>624</v>
      </c>
      <c r="F123" s="109">
        <v>297.5</v>
      </c>
      <c r="G123" s="108"/>
      <c r="H123" s="108">
        <v>350</v>
      </c>
      <c r="I123" s="126">
        <v>360</v>
      </c>
      <c r="J123" s="127" t="s">
        <v>680</v>
      </c>
      <c r="K123" s="128">
        <f t="shared" si="32"/>
        <v>52.5</v>
      </c>
      <c r="L123" s="129">
        <f t="shared" si="33"/>
        <v>0.17647058823529413</v>
      </c>
      <c r="M123" s="130" t="s">
        <v>600</v>
      </c>
      <c r="N123" s="131">
        <v>42232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36</v>
      </c>
      <c r="B124" s="106">
        <v>42219</v>
      </c>
      <c r="C124" s="106"/>
      <c r="D124" s="107" t="s">
        <v>681</v>
      </c>
      <c r="E124" s="108" t="s">
        <v>624</v>
      </c>
      <c r="F124" s="109">
        <v>115.5</v>
      </c>
      <c r="G124" s="108"/>
      <c r="H124" s="108">
        <v>149</v>
      </c>
      <c r="I124" s="126">
        <v>140</v>
      </c>
      <c r="J124" s="141" t="s">
        <v>682</v>
      </c>
      <c r="K124" s="128">
        <f t="shared" si="32"/>
        <v>33.5</v>
      </c>
      <c r="L124" s="129">
        <f t="shared" si="33"/>
        <v>0.29004329004329005</v>
      </c>
      <c r="M124" s="130" t="s">
        <v>600</v>
      </c>
      <c r="N124" s="131">
        <v>42740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37</v>
      </c>
      <c r="B125" s="106">
        <v>42251</v>
      </c>
      <c r="C125" s="106"/>
      <c r="D125" s="107" t="s">
        <v>675</v>
      </c>
      <c r="E125" s="108" t="s">
        <v>624</v>
      </c>
      <c r="F125" s="109">
        <v>226</v>
      </c>
      <c r="G125" s="108"/>
      <c r="H125" s="108">
        <v>292</v>
      </c>
      <c r="I125" s="126">
        <v>292</v>
      </c>
      <c r="J125" s="127" t="s">
        <v>683</v>
      </c>
      <c r="K125" s="128">
        <f t="shared" si="32"/>
        <v>66</v>
      </c>
      <c r="L125" s="129">
        <f t="shared" si="33"/>
        <v>0.29203539823008851</v>
      </c>
      <c r="M125" s="130" t="s">
        <v>600</v>
      </c>
      <c r="N125" s="131">
        <v>42286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38</v>
      </c>
      <c r="B126" s="106">
        <v>42254</v>
      </c>
      <c r="C126" s="106"/>
      <c r="D126" s="107" t="s">
        <v>670</v>
      </c>
      <c r="E126" s="108" t="s">
        <v>624</v>
      </c>
      <c r="F126" s="109">
        <v>232.5</v>
      </c>
      <c r="G126" s="108"/>
      <c r="H126" s="108">
        <v>312.5</v>
      </c>
      <c r="I126" s="126">
        <v>310</v>
      </c>
      <c r="J126" s="127" t="s">
        <v>626</v>
      </c>
      <c r="K126" s="128">
        <f t="shared" si="32"/>
        <v>80</v>
      </c>
      <c r="L126" s="129">
        <f t="shared" si="33"/>
        <v>0.34408602150537637</v>
      </c>
      <c r="M126" s="130" t="s">
        <v>600</v>
      </c>
      <c r="N126" s="131">
        <v>42823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39</v>
      </c>
      <c r="B127" s="106">
        <v>42268</v>
      </c>
      <c r="C127" s="106"/>
      <c r="D127" s="107" t="s">
        <v>684</v>
      </c>
      <c r="E127" s="108" t="s">
        <v>624</v>
      </c>
      <c r="F127" s="109">
        <v>196.5</v>
      </c>
      <c r="G127" s="108"/>
      <c r="H127" s="108">
        <v>238</v>
      </c>
      <c r="I127" s="126">
        <v>238</v>
      </c>
      <c r="J127" s="127" t="s">
        <v>683</v>
      </c>
      <c r="K127" s="128">
        <f t="shared" si="32"/>
        <v>41.5</v>
      </c>
      <c r="L127" s="129">
        <f t="shared" si="33"/>
        <v>0.21119592875318066</v>
      </c>
      <c r="M127" s="130" t="s">
        <v>600</v>
      </c>
      <c r="N127" s="131">
        <v>42291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40</v>
      </c>
      <c r="B128" s="106">
        <v>42271</v>
      </c>
      <c r="C128" s="106"/>
      <c r="D128" s="107" t="s">
        <v>623</v>
      </c>
      <c r="E128" s="108" t="s">
        <v>624</v>
      </c>
      <c r="F128" s="109">
        <v>65</v>
      </c>
      <c r="G128" s="108"/>
      <c r="H128" s="108">
        <v>82</v>
      </c>
      <c r="I128" s="126">
        <v>82</v>
      </c>
      <c r="J128" s="127" t="s">
        <v>683</v>
      </c>
      <c r="K128" s="128">
        <f t="shared" si="32"/>
        <v>17</v>
      </c>
      <c r="L128" s="129">
        <f t="shared" si="33"/>
        <v>0.26153846153846155</v>
      </c>
      <c r="M128" s="130" t="s">
        <v>600</v>
      </c>
      <c r="N128" s="131">
        <v>42578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41</v>
      </c>
      <c r="B129" s="106">
        <v>42291</v>
      </c>
      <c r="C129" s="106"/>
      <c r="D129" s="107" t="s">
        <v>685</v>
      </c>
      <c r="E129" s="108" t="s">
        <v>624</v>
      </c>
      <c r="F129" s="109">
        <v>144</v>
      </c>
      <c r="G129" s="108"/>
      <c r="H129" s="108">
        <v>182.5</v>
      </c>
      <c r="I129" s="126">
        <v>181</v>
      </c>
      <c r="J129" s="127" t="s">
        <v>683</v>
      </c>
      <c r="K129" s="128">
        <f t="shared" si="32"/>
        <v>38.5</v>
      </c>
      <c r="L129" s="129">
        <f t="shared" si="33"/>
        <v>0.2673611111111111</v>
      </c>
      <c r="M129" s="130" t="s">
        <v>600</v>
      </c>
      <c r="N129" s="131">
        <v>42817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42</v>
      </c>
      <c r="B130" s="106">
        <v>42291</v>
      </c>
      <c r="C130" s="106"/>
      <c r="D130" s="107" t="s">
        <v>686</v>
      </c>
      <c r="E130" s="108" t="s">
        <v>624</v>
      </c>
      <c r="F130" s="109">
        <v>264</v>
      </c>
      <c r="G130" s="108"/>
      <c r="H130" s="108">
        <v>311</v>
      </c>
      <c r="I130" s="126">
        <v>311</v>
      </c>
      <c r="J130" s="127" t="s">
        <v>683</v>
      </c>
      <c r="K130" s="128">
        <f t="shared" si="32"/>
        <v>47</v>
      </c>
      <c r="L130" s="129">
        <f t="shared" si="33"/>
        <v>0.17803030303030304</v>
      </c>
      <c r="M130" s="130" t="s">
        <v>600</v>
      </c>
      <c r="N130" s="131">
        <v>42604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43</v>
      </c>
      <c r="B131" s="106">
        <v>42318</v>
      </c>
      <c r="C131" s="106"/>
      <c r="D131" s="107" t="s">
        <v>687</v>
      </c>
      <c r="E131" s="108" t="s">
        <v>601</v>
      </c>
      <c r="F131" s="109">
        <v>549.5</v>
      </c>
      <c r="G131" s="108"/>
      <c r="H131" s="108">
        <v>630</v>
      </c>
      <c r="I131" s="126">
        <v>630</v>
      </c>
      <c r="J131" s="127" t="s">
        <v>683</v>
      </c>
      <c r="K131" s="128">
        <f t="shared" si="32"/>
        <v>80.5</v>
      </c>
      <c r="L131" s="129">
        <f t="shared" si="33"/>
        <v>0.1464968152866242</v>
      </c>
      <c r="M131" s="130" t="s">
        <v>600</v>
      </c>
      <c r="N131" s="131">
        <v>42419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44</v>
      </c>
      <c r="B132" s="106">
        <v>42342</v>
      </c>
      <c r="C132" s="106"/>
      <c r="D132" s="107" t="s">
        <v>688</v>
      </c>
      <c r="E132" s="108" t="s">
        <v>624</v>
      </c>
      <c r="F132" s="109">
        <v>1027.5</v>
      </c>
      <c r="G132" s="108"/>
      <c r="H132" s="108">
        <v>1315</v>
      </c>
      <c r="I132" s="126">
        <v>1250</v>
      </c>
      <c r="J132" s="127" t="s">
        <v>683</v>
      </c>
      <c r="K132" s="128">
        <f t="shared" si="32"/>
        <v>287.5</v>
      </c>
      <c r="L132" s="129">
        <f t="shared" si="33"/>
        <v>0.27980535279805352</v>
      </c>
      <c r="M132" s="130" t="s">
        <v>600</v>
      </c>
      <c r="N132" s="131">
        <v>43244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45</v>
      </c>
      <c r="B133" s="106">
        <v>42367</v>
      </c>
      <c r="C133" s="106"/>
      <c r="D133" s="107" t="s">
        <v>689</v>
      </c>
      <c r="E133" s="108" t="s">
        <v>624</v>
      </c>
      <c r="F133" s="109">
        <v>465</v>
      </c>
      <c r="G133" s="108"/>
      <c r="H133" s="108">
        <v>540</v>
      </c>
      <c r="I133" s="126">
        <v>540</v>
      </c>
      <c r="J133" s="127" t="s">
        <v>683</v>
      </c>
      <c r="K133" s="128">
        <f t="shared" si="32"/>
        <v>75</v>
      </c>
      <c r="L133" s="129">
        <f t="shared" si="33"/>
        <v>0.16129032258064516</v>
      </c>
      <c r="M133" s="130" t="s">
        <v>600</v>
      </c>
      <c r="N133" s="131">
        <v>42530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46</v>
      </c>
      <c r="B134" s="106">
        <v>42380</v>
      </c>
      <c r="C134" s="106"/>
      <c r="D134" s="107" t="s">
        <v>390</v>
      </c>
      <c r="E134" s="108" t="s">
        <v>601</v>
      </c>
      <c r="F134" s="109">
        <v>81</v>
      </c>
      <c r="G134" s="108"/>
      <c r="H134" s="108">
        <v>110</v>
      </c>
      <c r="I134" s="126">
        <v>110</v>
      </c>
      <c r="J134" s="127" t="s">
        <v>683</v>
      </c>
      <c r="K134" s="128">
        <f t="shared" si="32"/>
        <v>29</v>
      </c>
      <c r="L134" s="129">
        <f t="shared" si="33"/>
        <v>0.35802469135802467</v>
      </c>
      <c r="M134" s="130" t="s">
        <v>600</v>
      </c>
      <c r="N134" s="131">
        <v>42745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47</v>
      </c>
      <c r="B135" s="106">
        <v>42382</v>
      </c>
      <c r="C135" s="106"/>
      <c r="D135" s="107" t="s">
        <v>690</v>
      </c>
      <c r="E135" s="108" t="s">
        <v>601</v>
      </c>
      <c r="F135" s="109">
        <v>417.5</v>
      </c>
      <c r="G135" s="108"/>
      <c r="H135" s="108">
        <v>547</v>
      </c>
      <c r="I135" s="126">
        <v>535</v>
      </c>
      <c r="J135" s="127" t="s">
        <v>683</v>
      </c>
      <c r="K135" s="128">
        <f t="shared" si="32"/>
        <v>129.5</v>
      </c>
      <c r="L135" s="129">
        <f t="shared" si="33"/>
        <v>0.31017964071856285</v>
      </c>
      <c r="M135" s="130" t="s">
        <v>600</v>
      </c>
      <c r="N135" s="131">
        <v>42578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48</v>
      </c>
      <c r="B136" s="106">
        <v>42408</v>
      </c>
      <c r="C136" s="106"/>
      <c r="D136" s="107" t="s">
        <v>691</v>
      </c>
      <c r="E136" s="108" t="s">
        <v>624</v>
      </c>
      <c r="F136" s="109">
        <v>650</v>
      </c>
      <c r="G136" s="108"/>
      <c r="H136" s="108">
        <v>800</v>
      </c>
      <c r="I136" s="126">
        <v>800</v>
      </c>
      <c r="J136" s="127" t="s">
        <v>683</v>
      </c>
      <c r="K136" s="128">
        <f t="shared" si="32"/>
        <v>150</v>
      </c>
      <c r="L136" s="129">
        <f t="shared" si="33"/>
        <v>0.23076923076923078</v>
      </c>
      <c r="M136" s="130" t="s">
        <v>600</v>
      </c>
      <c r="N136" s="131">
        <v>43154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49</v>
      </c>
      <c r="B137" s="106">
        <v>42433</v>
      </c>
      <c r="C137" s="106"/>
      <c r="D137" s="107" t="s">
        <v>197</v>
      </c>
      <c r="E137" s="108" t="s">
        <v>624</v>
      </c>
      <c r="F137" s="109">
        <v>437.5</v>
      </c>
      <c r="G137" s="108"/>
      <c r="H137" s="108">
        <v>504.5</v>
      </c>
      <c r="I137" s="126">
        <v>522</v>
      </c>
      <c r="J137" s="127" t="s">
        <v>692</v>
      </c>
      <c r="K137" s="128">
        <f t="shared" si="32"/>
        <v>67</v>
      </c>
      <c r="L137" s="129">
        <f t="shared" si="33"/>
        <v>0.15314285714285714</v>
      </c>
      <c r="M137" s="130" t="s">
        <v>600</v>
      </c>
      <c r="N137" s="131">
        <v>42480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50</v>
      </c>
      <c r="B138" s="106">
        <v>42438</v>
      </c>
      <c r="C138" s="106"/>
      <c r="D138" s="107" t="s">
        <v>693</v>
      </c>
      <c r="E138" s="108" t="s">
        <v>624</v>
      </c>
      <c r="F138" s="109">
        <v>189.5</v>
      </c>
      <c r="G138" s="108"/>
      <c r="H138" s="108">
        <v>218</v>
      </c>
      <c r="I138" s="126">
        <v>218</v>
      </c>
      <c r="J138" s="127" t="s">
        <v>683</v>
      </c>
      <c r="K138" s="128">
        <f t="shared" si="32"/>
        <v>28.5</v>
      </c>
      <c r="L138" s="129">
        <f t="shared" si="33"/>
        <v>0.15039577836411611</v>
      </c>
      <c r="M138" s="130" t="s">
        <v>600</v>
      </c>
      <c r="N138" s="131">
        <v>43034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365">
        <v>51</v>
      </c>
      <c r="B139" s="115">
        <v>42471</v>
      </c>
      <c r="C139" s="115"/>
      <c r="D139" s="116" t="s">
        <v>694</v>
      </c>
      <c r="E139" s="117" t="s">
        <v>624</v>
      </c>
      <c r="F139" s="118">
        <v>36.5</v>
      </c>
      <c r="G139" s="119"/>
      <c r="H139" s="119">
        <v>15.85</v>
      </c>
      <c r="I139" s="119">
        <v>60</v>
      </c>
      <c r="J139" s="138" t="s">
        <v>695</v>
      </c>
      <c r="K139" s="134">
        <f t="shared" si="32"/>
        <v>-20.65</v>
      </c>
      <c r="L139" s="168">
        <f t="shared" si="33"/>
        <v>-0.5657534246575342</v>
      </c>
      <c r="M139" s="136" t="s">
        <v>664</v>
      </c>
      <c r="N139" s="169">
        <v>43627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52</v>
      </c>
      <c r="B140" s="106">
        <v>42472</v>
      </c>
      <c r="C140" s="106"/>
      <c r="D140" s="107" t="s">
        <v>696</v>
      </c>
      <c r="E140" s="108" t="s">
        <v>624</v>
      </c>
      <c r="F140" s="109">
        <v>93</v>
      </c>
      <c r="G140" s="108"/>
      <c r="H140" s="108">
        <v>149</v>
      </c>
      <c r="I140" s="126">
        <v>140</v>
      </c>
      <c r="J140" s="141" t="s">
        <v>697</v>
      </c>
      <c r="K140" s="128">
        <f t="shared" si="32"/>
        <v>56</v>
      </c>
      <c r="L140" s="129">
        <f t="shared" si="33"/>
        <v>0.60215053763440862</v>
      </c>
      <c r="M140" s="130" t="s">
        <v>600</v>
      </c>
      <c r="N140" s="131">
        <v>42740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53</v>
      </c>
      <c r="B141" s="106">
        <v>42472</v>
      </c>
      <c r="C141" s="106"/>
      <c r="D141" s="107" t="s">
        <v>698</v>
      </c>
      <c r="E141" s="108" t="s">
        <v>624</v>
      </c>
      <c r="F141" s="109">
        <v>130</v>
      </c>
      <c r="G141" s="108"/>
      <c r="H141" s="108">
        <v>150</v>
      </c>
      <c r="I141" s="126" t="s">
        <v>699</v>
      </c>
      <c r="J141" s="127" t="s">
        <v>683</v>
      </c>
      <c r="K141" s="128">
        <f t="shared" si="32"/>
        <v>20</v>
      </c>
      <c r="L141" s="129">
        <f t="shared" si="33"/>
        <v>0.15384615384615385</v>
      </c>
      <c r="M141" s="130" t="s">
        <v>600</v>
      </c>
      <c r="N141" s="131">
        <v>42564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54</v>
      </c>
      <c r="B142" s="106">
        <v>42473</v>
      </c>
      <c r="C142" s="106"/>
      <c r="D142" s="107" t="s">
        <v>354</v>
      </c>
      <c r="E142" s="108" t="s">
        <v>624</v>
      </c>
      <c r="F142" s="109">
        <v>196</v>
      </c>
      <c r="G142" s="108"/>
      <c r="H142" s="108">
        <v>299</v>
      </c>
      <c r="I142" s="126">
        <v>299</v>
      </c>
      <c r="J142" s="127" t="s">
        <v>683</v>
      </c>
      <c r="K142" s="128">
        <v>103</v>
      </c>
      <c r="L142" s="129">
        <v>0.52551020408163296</v>
      </c>
      <c r="M142" s="130" t="s">
        <v>600</v>
      </c>
      <c r="N142" s="131">
        <v>42620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55</v>
      </c>
      <c r="B143" s="106">
        <v>42473</v>
      </c>
      <c r="C143" s="106"/>
      <c r="D143" s="107" t="s">
        <v>757</v>
      </c>
      <c r="E143" s="108" t="s">
        <v>624</v>
      </c>
      <c r="F143" s="109">
        <v>88</v>
      </c>
      <c r="G143" s="108"/>
      <c r="H143" s="108">
        <v>103</v>
      </c>
      <c r="I143" s="126">
        <v>103</v>
      </c>
      <c r="J143" s="127" t="s">
        <v>683</v>
      </c>
      <c r="K143" s="128">
        <v>15</v>
      </c>
      <c r="L143" s="129">
        <v>0.170454545454545</v>
      </c>
      <c r="M143" s="130" t="s">
        <v>600</v>
      </c>
      <c r="N143" s="131">
        <v>42530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56</v>
      </c>
      <c r="B144" s="106">
        <v>42492</v>
      </c>
      <c r="C144" s="106"/>
      <c r="D144" s="107" t="s">
        <v>700</v>
      </c>
      <c r="E144" s="108" t="s">
        <v>624</v>
      </c>
      <c r="F144" s="109">
        <v>127.5</v>
      </c>
      <c r="G144" s="108"/>
      <c r="H144" s="108">
        <v>148</v>
      </c>
      <c r="I144" s="126" t="s">
        <v>701</v>
      </c>
      <c r="J144" s="127" t="s">
        <v>683</v>
      </c>
      <c r="K144" s="128">
        <f>H144-F144</f>
        <v>20.5</v>
      </c>
      <c r="L144" s="129">
        <f>K144/F144</f>
        <v>0.16078431372549021</v>
      </c>
      <c r="M144" s="130" t="s">
        <v>600</v>
      </c>
      <c r="N144" s="131">
        <v>42564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57</v>
      </c>
      <c r="B145" s="106">
        <v>42493</v>
      </c>
      <c r="C145" s="106"/>
      <c r="D145" s="107" t="s">
        <v>702</v>
      </c>
      <c r="E145" s="108" t="s">
        <v>624</v>
      </c>
      <c r="F145" s="109">
        <v>675</v>
      </c>
      <c r="G145" s="108"/>
      <c r="H145" s="108">
        <v>815</v>
      </c>
      <c r="I145" s="126" t="s">
        <v>703</v>
      </c>
      <c r="J145" s="127" t="s">
        <v>683</v>
      </c>
      <c r="K145" s="128">
        <f>H145-F145</f>
        <v>140</v>
      </c>
      <c r="L145" s="129">
        <f>K145/F145</f>
        <v>0.2074074074074074</v>
      </c>
      <c r="M145" s="130" t="s">
        <v>600</v>
      </c>
      <c r="N145" s="131">
        <v>43154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58</v>
      </c>
      <c r="B146" s="110">
        <v>42522</v>
      </c>
      <c r="C146" s="110"/>
      <c r="D146" s="111" t="s">
        <v>758</v>
      </c>
      <c r="E146" s="112" t="s">
        <v>624</v>
      </c>
      <c r="F146" s="113">
        <v>500</v>
      </c>
      <c r="G146" s="113"/>
      <c r="H146" s="114">
        <v>232.5</v>
      </c>
      <c r="I146" s="132" t="s">
        <v>759</v>
      </c>
      <c r="J146" s="133" t="s">
        <v>760</v>
      </c>
      <c r="K146" s="134">
        <f>H146-F146</f>
        <v>-267.5</v>
      </c>
      <c r="L146" s="135">
        <f>K146/F146</f>
        <v>-0.53500000000000003</v>
      </c>
      <c r="M146" s="136" t="s">
        <v>664</v>
      </c>
      <c r="N146" s="137">
        <v>43735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59</v>
      </c>
      <c r="B147" s="106">
        <v>42527</v>
      </c>
      <c r="C147" s="106"/>
      <c r="D147" s="107" t="s">
        <v>704</v>
      </c>
      <c r="E147" s="108" t="s">
        <v>624</v>
      </c>
      <c r="F147" s="109">
        <v>110</v>
      </c>
      <c r="G147" s="108"/>
      <c r="H147" s="108">
        <v>126.5</v>
      </c>
      <c r="I147" s="126">
        <v>125</v>
      </c>
      <c r="J147" s="127" t="s">
        <v>633</v>
      </c>
      <c r="K147" s="128">
        <f>H147-F147</f>
        <v>16.5</v>
      </c>
      <c r="L147" s="129">
        <f>K147/F147</f>
        <v>0.15</v>
      </c>
      <c r="M147" s="130" t="s">
        <v>600</v>
      </c>
      <c r="N147" s="131">
        <v>42552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60</v>
      </c>
      <c r="B148" s="106">
        <v>42538</v>
      </c>
      <c r="C148" s="106"/>
      <c r="D148" s="107" t="s">
        <v>705</v>
      </c>
      <c r="E148" s="108" t="s">
        <v>624</v>
      </c>
      <c r="F148" s="109">
        <v>44</v>
      </c>
      <c r="G148" s="108"/>
      <c r="H148" s="108">
        <v>69.5</v>
      </c>
      <c r="I148" s="126">
        <v>69.5</v>
      </c>
      <c r="J148" s="127" t="s">
        <v>706</v>
      </c>
      <c r="K148" s="128">
        <f>H148-F148</f>
        <v>25.5</v>
      </c>
      <c r="L148" s="129">
        <f>K148/F148</f>
        <v>0.57954545454545459</v>
      </c>
      <c r="M148" s="130" t="s">
        <v>600</v>
      </c>
      <c r="N148" s="131">
        <v>42977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61</v>
      </c>
      <c r="B149" s="106">
        <v>42549</v>
      </c>
      <c r="C149" s="106"/>
      <c r="D149" s="148" t="s">
        <v>761</v>
      </c>
      <c r="E149" s="108" t="s">
        <v>624</v>
      </c>
      <c r="F149" s="109">
        <v>262.5</v>
      </c>
      <c r="G149" s="108"/>
      <c r="H149" s="108">
        <v>340</v>
      </c>
      <c r="I149" s="126">
        <v>333</v>
      </c>
      <c r="J149" s="127" t="s">
        <v>762</v>
      </c>
      <c r="K149" s="128">
        <v>77.5</v>
      </c>
      <c r="L149" s="129">
        <v>0.29523809523809502</v>
      </c>
      <c r="M149" s="130" t="s">
        <v>600</v>
      </c>
      <c r="N149" s="131">
        <v>43017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62</v>
      </c>
      <c r="B150" s="106">
        <v>42549</v>
      </c>
      <c r="C150" s="106"/>
      <c r="D150" s="148" t="s">
        <v>763</v>
      </c>
      <c r="E150" s="108" t="s">
        <v>624</v>
      </c>
      <c r="F150" s="109">
        <v>840</v>
      </c>
      <c r="G150" s="108"/>
      <c r="H150" s="108">
        <v>1230</v>
      </c>
      <c r="I150" s="126">
        <v>1230</v>
      </c>
      <c r="J150" s="127" t="s">
        <v>683</v>
      </c>
      <c r="K150" s="128">
        <v>390</v>
      </c>
      <c r="L150" s="129">
        <v>0.46428571428571402</v>
      </c>
      <c r="M150" s="130" t="s">
        <v>600</v>
      </c>
      <c r="N150" s="131">
        <v>42649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366">
        <v>63</v>
      </c>
      <c r="B151" s="143">
        <v>42556</v>
      </c>
      <c r="C151" s="143"/>
      <c r="D151" s="144" t="s">
        <v>707</v>
      </c>
      <c r="E151" s="145" t="s">
        <v>624</v>
      </c>
      <c r="F151" s="146">
        <v>395</v>
      </c>
      <c r="G151" s="147"/>
      <c r="H151" s="147">
        <f>(468.5+342.5)/2</f>
        <v>405.5</v>
      </c>
      <c r="I151" s="147">
        <v>510</v>
      </c>
      <c r="J151" s="170" t="s">
        <v>708</v>
      </c>
      <c r="K151" s="171">
        <f t="shared" ref="K151:K157" si="34">H151-F151</f>
        <v>10.5</v>
      </c>
      <c r="L151" s="172">
        <f t="shared" ref="L151:L157" si="35">K151/F151</f>
        <v>2.6582278481012658E-2</v>
      </c>
      <c r="M151" s="173" t="s">
        <v>709</v>
      </c>
      <c r="N151" s="174">
        <v>43606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64</v>
      </c>
      <c r="B152" s="110">
        <v>42584</v>
      </c>
      <c r="C152" s="110"/>
      <c r="D152" s="111" t="s">
        <v>710</v>
      </c>
      <c r="E152" s="112" t="s">
        <v>601</v>
      </c>
      <c r="F152" s="113">
        <f>169.5-12.8</f>
        <v>156.69999999999999</v>
      </c>
      <c r="G152" s="113"/>
      <c r="H152" s="114">
        <v>77</v>
      </c>
      <c r="I152" s="132" t="s">
        <v>711</v>
      </c>
      <c r="J152" s="390" t="s">
        <v>3402</v>
      </c>
      <c r="K152" s="134">
        <f t="shared" si="34"/>
        <v>-79.699999999999989</v>
      </c>
      <c r="L152" s="135">
        <f t="shared" si="35"/>
        <v>-0.50861518825781749</v>
      </c>
      <c r="M152" s="136" t="s">
        <v>664</v>
      </c>
      <c r="N152" s="137">
        <v>43522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65</v>
      </c>
      <c r="B153" s="110">
        <v>42586</v>
      </c>
      <c r="C153" s="110"/>
      <c r="D153" s="111" t="s">
        <v>712</v>
      </c>
      <c r="E153" s="112" t="s">
        <v>624</v>
      </c>
      <c r="F153" s="113">
        <v>400</v>
      </c>
      <c r="G153" s="113"/>
      <c r="H153" s="114">
        <v>305</v>
      </c>
      <c r="I153" s="132">
        <v>475</v>
      </c>
      <c r="J153" s="133" t="s">
        <v>713</v>
      </c>
      <c r="K153" s="134">
        <f t="shared" si="34"/>
        <v>-95</v>
      </c>
      <c r="L153" s="135">
        <f t="shared" si="35"/>
        <v>-0.23749999999999999</v>
      </c>
      <c r="M153" s="136" t="s">
        <v>664</v>
      </c>
      <c r="N153" s="137">
        <v>43606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66</v>
      </c>
      <c r="B154" s="106">
        <v>42593</v>
      </c>
      <c r="C154" s="106"/>
      <c r="D154" s="107" t="s">
        <v>714</v>
      </c>
      <c r="E154" s="108" t="s">
        <v>624</v>
      </c>
      <c r="F154" s="109">
        <v>86.5</v>
      </c>
      <c r="G154" s="108"/>
      <c r="H154" s="108">
        <v>130</v>
      </c>
      <c r="I154" s="126">
        <v>130</v>
      </c>
      <c r="J154" s="141" t="s">
        <v>715</v>
      </c>
      <c r="K154" s="128">
        <f t="shared" si="34"/>
        <v>43.5</v>
      </c>
      <c r="L154" s="129">
        <f t="shared" si="35"/>
        <v>0.50289017341040465</v>
      </c>
      <c r="M154" s="130" t="s">
        <v>600</v>
      </c>
      <c r="N154" s="131">
        <v>43091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67</v>
      </c>
      <c r="B155" s="110">
        <v>42600</v>
      </c>
      <c r="C155" s="110"/>
      <c r="D155" s="111" t="s">
        <v>381</v>
      </c>
      <c r="E155" s="112" t="s">
        <v>624</v>
      </c>
      <c r="F155" s="113">
        <v>133.5</v>
      </c>
      <c r="G155" s="113"/>
      <c r="H155" s="114">
        <v>126.5</v>
      </c>
      <c r="I155" s="132">
        <v>178</v>
      </c>
      <c r="J155" s="133" t="s">
        <v>716</v>
      </c>
      <c r="K155" s="134">
        <f t="shared" si="34"/>
        <v>-7</v>
      </c>
      <c r="L155" s="135">
        <f t="shared" si="35"/>
        <v>-5.2434456928838954E-2</v>
      </c>
      <c r="M155" s="136" t="s">
        <v>664</v>
      </c>
      <c r="N155" s="137">
        <v>42615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68</v>
      </c>
      <c r="B156" s="106">
        <v>42613</v>
      </c>
      <c r="C156" s="106"/>
      <c r="D156" s="107" t="s">
        <v>717</v>
      </c>
      <c r="E156" s="108" t="s">
        <v>624</v>
      </c>
      <c r="F156" s="109">
        <v>560</v>
      </c>
      <c r="G156" s="108"/>
      <c r="H156" s="108">
        <v>725</v>
      </c>
      <c r="I156" s="126">
        <v>725</v>
      </c>
      <c r="J156" s="127" t="s">
        <v>626</v>
      </c>
      <c r="K156" s="128">
        <f t="shared" si="34"/>
        <v>165</v>
      </c>
      <c r="L156" s="129">
        <f t="shared" si="35"/>
        <v>0.29464285714285715</v>
      </c>
      <c r="M156" s="130" t="s">
        <v>600</v>
      </c>
      <c r="N156" s="131">
        <v>42456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69</v>
      </c>
      <c r="B157" s="106">
        <v>42614</v>
      </c>
      <c r="C157" s="106"/>
      <c r="D157" s="107" t="s">
        <v>718</v>
      </c>
      <c r="E157" s="108" t="s">
        <v>624</v>
      </c>
      <c r="F157" s="109">
        <v>160.5</v>
      </c>
      <c r="G157" s="108"/>
      <c r="H157" s="108">
        <v>210</v>
      </c>
      <c r="I157" s="126">
        <v>210</v>
      </c>
      <c r="J157" s="127" t="s">
        <v>626</v>
      </c>
      <c r="K157" s="128">
        <f t="shared" si="34"/>
        <v>49.5</v>
      </c>
      <c r="L157" s="129">
        <f t="shared" si="35"/>
        <v>0.30841121495327101</v>
      </c>
      <c r="M157" s="130" t="s">
        <v>600</v>
      </c>
      <c r="N157" s="131">
        <v>42871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70</v>
      </c>
      <c r="B158" s="106">
        <v>42646</v>
      </c>
      <c r="C158" s="106"/>
      <c r="D158" s="148" t="s">
        <v>405</v>
      </c>
      <c r="E158" s="108" t="s">
        <v>624</v>
      </c>
      <c r="F158" s="109">
        <v>430</v>
      </c>
      <c r="G158" s="108"/>
      <c r="H158" s="108">
        <v>596</v>
      </c>
      <c r="I158" s="126">
        <v>575</v>
      </c>
      <c r="J158" s="127" t="s">
        <v>764</v>
      </c>
      <c r="K158" s="128">
        <v>166</v>
      </c>
      <c r="L158" s="129">
        <v>0.38604651162790699</v>
      </c>
      <c r="M158" s="130" t="s">
        <v>600</v>
      </c>
      <c r="N158" s="131">
        <v>42769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71</v>
      </c>
      <c r="B159" s="106">
        <v>42657</v>
      </c>
      <c r="C159" s="106"/>
      <c r="D159" s="107" t="s">
        <v>719</v>
      </c>
      <c r="E159" s="108" t="s">
        <v>624</v>
      </c>
      <c r="F159" s="109">
        <v>280</v>
      </c>
      <c r="G159" s="108"/>
      <c r="H159" s="108">
        <v>345</v>
      </c>
      <c r="I159" s="126">
        <v>345</v>
      </c>
      <c r="J159" s="127" t="s">
        <v>626</v>
      </c>
      <c r="K159" s="128">
        <f t="shared" ref="K159:K164" si="36">H159-F159</f>
        <v>65</v>
      </c>
      <c r="L159" s="129">
        <f>K159/F159</f>
        <v>0.23214285714285715</v>
      </c>
      <c r="M159" s="130" t="s">
        <v>600</v>
      </c>
      <c r="N159" s="131">
        <v>42814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72</v>
      </c>
      <c r="B160" s="106">
        <v>42657</v>
      </c>
      <c r="C160" s="106"/>
      <c r="D160" s="107" t="s">
        <v>720</v>
      </c>
      <c r="E160" s="108" t="s">
        <v>624</v>
      </c>
      <c r="F160" s="109">
        <v>245</v>
      </c>
      <c r="G160" s="108"/>
      <c r="H160" s="108">
        <v>325.5</v>
      </c>
      <c r="I160" s="126">
        <v>330</v>
      </c>
      <c r="J160" s="127" t="s">
        <v>721</v>
      </c>
      <c r="K160" s="128">
        <f t="shared" si="36"/>
        <v>80.5</v>
      </c>
      <c r="L160" s="129">
        <f>K160/F160</f>
        <v>0.32857142857142857</v>
      </c>
      <c r="M160" s="130" t="s">
        <v>600</v>
      </c>
      <c r="N160" s="131">
        <v>42769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73</v>
      </c>
      <c r="B161" s="106">
        <v>42660</v>
      </c>
      <c r="C161" s="106"/>
      <c r="D161" s="107" t="s">
        <v>349</v>
      </c>
      <c r="E161" s="108" t="s">
        <v>624</v>
      </c>
      <c r="F161" s="109">
        <v>125</v>
      </c>
      <c r="G161" s="108"/>
      <c r="H161" s="108">
        <v>160</v>
      </c>
      <c r="I161" s="126">
        <v>160</v>
      </c>
      <c r="J161" s="127" t="s">
        <v>683</v>
      </c>
      <c r="K161" s="128">
        <f t="shared" si="36"/>
        <v>35</v>
      </c>
      <c r="L161" s="129">
        <v>0.28000000000000003</v>
      </c>
      <c r="M161" s="130" t="s">
        <v>600</v>
      </c>
      <c r="N161" s="131">
        <v>42803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74</v>
      </c>
      <c r="B162" s="106">
        <v>42660</v>
      </c>
      <c r="C162" s="106"/>
      <c r="D162" s="107" t="s">
        <v>483</v>
      </c>
      <c r="E162" s="108" t="s">
        <v>624</v>
      </c>
      <c r="F162" s="109">
        <v>114</v>
      </c>
      <c r="G162" s="108"/>
      <c r="H162" s="108">
        <v>145</v>
      </c>
      <c r="I162" s="126">
        <v>145</v>
      </c>
      <c r="J162" s="127" t="s">
        <v>683</v>
      </c>
      <c r="K162" s="128">
        <f t="shared" si="36"/>
        <v>31</v>
      </c>
      <c r="L162" s="129">
        <f>K162/F162</f>
        <v>0.27192982456140352</v>
      </c>
      <c r="M162" s="130" t="s">
        <v>600</v>
      </c>
      <c r="N162" s="131">
        <v>42859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75</v>
      </c>
      <c r="B163" s="106">
        <v>42660</v>
      </c>
      <c r="C163" s="106"/>
      <c r="D163" s="107" t="s">
        <v>722</v>
      </c>
      <c r="E163" s="108" t="s">
        <v>624</v>
      </c>
      <c r="F163" s="109">
        <v>212</v>
      </c>
      <c r="G163" s="108"/>
      <c r="H163" s="108">
        <v>280</v>
      </c>
      <c r="I163" s="126">
        <v>276</v>
      </c>
      <c r="J163" s="127" t="s">
        <v>723</v>
      </c>
      <c r="K163" s="128">
        <f t="shared" si="36"/>
        <v>68</v>
      </c>
      <c r="L163" s="129">
        <f>K163/F163</f>
        <v>0.32075471698113206</v>
      </c>
      <c r="M163" s="130" t="s">
        <v>600</v>
      </c>
      <c r="N163" s="131">
        <v>42858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76</v>
      </c>
      <c r="B164" s="106">
        <v>42678</v>
      </c>
      <c r="C164" s="106"/>
      <c r="D164" s="107" t="s">
        <v>151</v>
      </c>
      <c r="E164" s="108" t="s">
        <v>624</v>
      </c>
      <c r="F164" s="109">
        <v>155</v>
      </c>
      <c r="G164" s="108"/>
      <c r="H164" s="108">
        <v>210</v>
      </c>
      <c r="I164" s="126">
        <v>210</v>
      </c>
      <c r="J164" s="127" t="s">
        <v>724</v>
      </c>
      <c r="K164" s="128">
        <f t="shared" si="36"/>
        <v>55</v>
      </c>
      <c r="L164" s="129">
        <f>K164/F164</f>
        <v>0.35483870967741937</v>
      </c>
      <c r="M164" s="130" t="s">
        <v>600</v>
      </c>
      <c r="N164" s="131">
        <v>42944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77</v>
      </c>
      <c r="B165" s="110">
        <v>42710</v>
      </c>
      <c r="C165" s="110"/>
      <c r="D165" s="111" t="s">
        <v>765</v>
      </c>
      <c r="E165" s="112" t="s">
        <v>624</v>
      </c>
      <c r="F165" s="113">
        <v>150.5</v>
      </c>
      <c r="G165" s="113"/>
      <c r="H165" s="114">
        <v>72.5</v>
      </c>
      <c r="I165" s="132">
        <v>174</v>
      </c>
      <c r="J165" s="133" t="s">
        <v>766</v>
      </c>
      <c r="K165" s="134">
        <v>-78</v>
      </c>
      <c r="L165" s="135">
        <v>-0.51827242524916906</v>
      </c>
      <c r="M165" s="136" t="s">
        <v>664</v>
      </c>
      <c r="N165" s="137">
        <v>43333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78</v>
      </c>
      <c r="B166" s="106">
        <v>42712</v>
      </c>
      <c r="C166" s="106"/>
      <c r="D166" s="107" t="s">
        <v>125</v>
      </c>
      <c r="E166" s="108" t="s">
        <v>624</v>
      </c>
      <c r="F166" s="109">
        <v>380</v>
      </c>
      <c r="G166" s="108"/>
      <c r="H166" s="108">
        <v>478</v>
      </c>
      <c r="I166" s="126">
        <v>468</v>
      </c>
      <c r="J166" s="127" t="s">
        <v>683</v>
      </c>
      <c r="K166" s="128">
        <f>H166-F166</f>
        <v>98</v>
      </c>
      <c r="L166" s="129">
        <f>K166/F166</f>
        <v>0.25789473684210529</v>
      </c>
      <c r="M166" s="130" t="s">
        <v>600</v>
      </c>
      <c r="N166" s="131">
        <v>43025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79</v>
      </c>
      <c r="B167" s="106">
        <v>42734</v>
      </c>
      <c r="C167" s="106"/>
      <c r="D167" s="107" t="s">
        <v>248</v>
      </c>
      <c r="E167" s="108" t="s">
        <v>624</v>
      </c>
      <c r="F167" s="109">
        <v>305</v>
      </c>
      <c r="G167" s="108"/>
      <c r="H167" s="108">
        <v>375</v>
      </c>
      <c r="I167" s="126">
        <v>375</v>
      </c>
      <c r="J167" s="127" t="s">
        <v>683</v>
      </c>
      <c r="K167" s="128">
        <f>H167-F167</f>
        <v>70</v>
      </c>
      <c r="L167" s="129">
        <f>K167/F167</f>
        <v>0.22950819672131148</v>
      </c>
      <c r="M167" s="130" t="s">
        <v>600</v>
      </c>
      <c r="N167" s="131">
        <v>42768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80</v>
      </c>
      <c r="B168" s="106">
        <v>42739</v>
      </c>
      <c r="C168" s="106"/>
      <c r="D168" s="107" t="s">
        <v>351</v>
      </c>
      <c r="E168" s="108" t="s">
        <v>624</v>
      </c>
      <c r="F168" s="109">
        <v>99.5</v>
      </c>
      <c r="G168" s="108"/>
      <c r="H168" s="108">
        <v>158</v>
      </c>
      <c r="I168" s="126">
        <v>158</v>
      </c>
      <c r="J168" s="127" t="s">
        <v>683</v>
      </c>
      <c r="K168" s="128">
        <f>H168-F168</f>
        <v>58.5</v>
      </c>
      <c r="L168" s="129">
        <f>K168/F168</f>
        <v>0.5879396984924623</v>
      </c>
      <c r="M168" s="130" t="s">
        <v>600</v>
      </c>
      <c r="N168" s="131">
        <v>42898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81</v>
      </c>
      <c r="B169" s="106">
        <v>42739</v>
      </c>
      <c r="C169" s="106"/>
      <c r="D169" s="107" t="s">
        <v>351</v>
      </c>
      <c r="E169" s="108" t="s">
        <v>624</v>
      </c>
      <c r="F169" s="109">
        <v>99.5</v>
      </c>
      <c r="G169" s="108"/>
      <c r="H169" s="108">
        <v>158</v>
      </c>
      <c r="I169" s="126">
        <v>158</v>
      </c>
      <c r="J169" s="127" t="s">
        <v>683</v>
      </c>
      <c r="K169" s="128">
        <v>58.5</v>
      </c>
      <c r="L169" s="129">
        <v>0.58793969849246197</v>
      </c>
      <c r="M169" s="130" t="s">
        <v>600</v>
      </c>
      <c r="N169" s="131">
        <v>42898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82</v>
      </c>
      <c r="B170" s="106">
        <v>42786</v>
      </c>
      <c r="C170" s="106"/>
      <c r="D170" s="107" t="s">
        <v>169</v>
      </c>
      <c r="E170" s="108" t="s">
        <v>624</v>
      </c>
      <c r="F170" s="109">
        <v>140.5</v>
      </c>
      <c r="G170" s="108"/>
      <c r="H170" s="108">
        <v>220</v>
      </c>
      <c r="I170" s="126">
        <v>220</v>
      </c>
      <c r="J170" s="127" t="s">
        <v>683</v>
      </c>
      <c r="K170" s="128">
        <f>H170-F170</f>
        <v>79.5</v>
      </c>
      <c r="L170" s="129">
        <f>K170/F170</f>
        <v>0.5658362989323843</v>
      </c>
      <c r="M170" s="130" t="s">
        <v>600</v>
      </c>
      <c r="N170" s="131">
        <v>42864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83</v>
      </c>
      <c r="B171" s="106">
        <v>42786</v>
      </c>
      <c r="C171" s="106"/>
      <c r="D171" s="107" t="s">
        <v>767</v>
      </c>
      <c r="E171" s="108" t="s">
        <v>624</v>
      </c>
      <c r="F171" s="109">
        <v>202.5</v>
      </c>
      <c r="G171" s="108"/>
      <c r="H171" s="108">
        <v>234</v>
      </c>
      <c r="I171" s="126">
        <v>234</v>
      </c>
      <c r="J171" s="127" t="s">
        <v>683</v>
      </c>
      <c r="K171" s="128">
        <v>31.5</v>
      </c>
      <c r="L171" s="129">
        <v>0.155555555555556</v>
      </c>
      <c r="M171" s="130" t="s">
        <v>600</v>
      </c>
      <c r="N171" s="131">
        <v>42836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84</v>
      </c>
      <c r="B172" s="106">
        <v>42818</v>
      </c>
      <c r="C172" s="106"/>
      <c r="D172" s="107" t="s">
        <v>557</v>
      </c>
      <c r="E172" s="108" t="s">
        <v>624</v>
      </c>
      <c r="F172" s="109">
        <v>300.5</v>
      </c>
      <c r="G172" s="108"/>
      <c r="H172" s="108">
        <v>417.5</v>
      </c>
      <c r="I172" s="126">
        <v>420</v>
      </c>
      <c r="J172" s="127" t="s">
        <v>725</v>
      </c>
      <c r="K172" s="128">
        <f>H172-F172</f>
        <v>117</v>
      </c>
      <c r="L172" s="129">
        <f>K172/F172</f>
        <v>0.38935108153078202</v>
      </c>
      <c r="M172" s="130" t="s">
        <v>600</v>
      </c>
      <c r="N172" s="131">
        <v>43070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85</v>
      </c>
      <c r="B173" s="106">
        <v>42818</v>
      </c>
      <c r="C173" s="106"/>
      <c r="D173" s="107" t="s">
        <v>763</v>
      </c>
      <c r="E173" s="108" t="s">
        <v>624</v>
      </c>
      <c r="F173" s="109">
        <v>850</v>
      </c>
      <c r="G173" s="108"/>
      <c r="H173" s="108">
        <v>1042.5</v>
      </c>
      <c r="I173" s="126">
        <v>1023</v>
      </c>
      <c r="J173" s="127" t="s">
        <v>768</v>
      </c>
      <c r="K173" s="128">
        <v>192.5</v>
      </c>
      <c r="L173" s="129">
        <v>0.22647058823529401</v>
      </c>
      <c r="M173" s="130" t="s">
        <v>600</v>
      </c>
      <c r="N173" s="131">
        <v>42830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86</v>
      </c>
      <c r="B174" s="106">
        <v>42830</v>
      </c>
      <c r="C174" s="106"/>
      <c r="D174" s="107" t="s">
        <v>501</v>
      </c>
      <c r="E174" s="108" t="s">
        <v>624</v>
      </c>
      <c r="F174" s="109">
        <v>785</v>
      </c>
      <c r="G174" s="108"/>
      <c r="H174" s="108">
        <v>930</v>
      </c>
      <c r="I174" s="126">
        <v>920</v>
      </c>
      <c r="J174" s="127" t="s">
        <v>726</v>
      </c>
      <c r="K174" s="128">
        <f>H174-F174</f>
        <v>145</v>
      </c>
      <c r="L174" s="129">
        <f>K174/F174</f>
        <v>0.18471337579617833</v>
      </c>
      <c r="M174" s="130" t="s">
        <v>600</v>
      </c>
      <c r="N174" s="131">
        <v>42976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87</v>
      </c>
      <c r="B175" s="110">
        <v>42831</v>
      </c>
      <c r="C175" s="110"/>
      <c r="D175" s="111" t="s">
        <v>769</v>
      </c>
      <c r="E175" s="112" t="s">
        <v>624</v>
      </c>
      <c r="F175" s="113">
        <v>40</v>
      </c>
      <c r="G175" s="113"/>
      <c r="H175" s="114">
        <v>13.1</v>
      </c>
      <c r="I175" s="132">
        <v>60</v>
      </c>
      <c r="J175" s="138" t="s">
        <v>770</v>
      </c>
      <c r="K175" s="134">
        <v>-26.9</v>
      </c>
      <c r="L175" s="135">
        <v>-0.67249999999999999</v>
      </c>
      <c r="M175" s="136" t="s">
        <v>664</v>
      </c>
      <c r="N175" s="137">
        <v>43138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88</v>
      </c>
      <c r="B176" s="106">
        <v>42837</v>
      </c>
      <c r="C176" s="106"/>
      <c r="D176" s="107" t="s">
        <v>88</v>
      </c>
      <c r="E176" s="108" t="s">
        <v>624</v>
      </c>
      <c r="F176" s="109">
        <v>289.5</v>
      </c>
      <c r="G176" s="108"/>
      <c r="H176" s="108">
        <v>354</v>
      </c>
      <c r="I176" s="126">
        <v>360</v>
      </c>
      <c r="J176" s="127" t="s">
        <v>727</v>
      </c>
      <c r="K176" s="128">
        <f t="shared" ref="K176:K184" si="37">H176-F176</f>
        <v>64.5</v>
      </c>
      <c r="L176" s="129">
        <f t="shared" ref="L176:L184" si="38">K176/F176</f>
        <v>0.22279792746113988</v>
      </c>
      <c r="M176" s="130" t="s">
        <v>600</v>
      </c>
      <c r="N176" s="131">
        <v>43040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89</v>
      </c>
      <c r="B177" s="106">
        <v>42845</v>
      </c>
      <c r="C177" s="106"/>
      <c r="D177" s="107" t="s">
        <v>438</v>
      </c>
      <c r="E177" s="108" t="s">
        <v>624</v>
      </c>
      <c r="F177" s="109">
        <v>700</v>
      </c>
      <c r="G177" s="108"/>
      <c r="H177" s="108">
        <v>840</v>
      </c>
      <c r="I177" s="126">
        <v>840</v>
      </c>
      <c r="J177" s="127" t="s">
        <v>728</v>
      </c>
      <c r="K177" s="128">
        <f t="shared" si="37"/>
        <v>140</v>
      </c>
      <c r="L177" s="129">
        <f t="shared" si="38"/>
        <v>0.2</v>
      </c>
      <c r="M177" s="130" t="s">
        <v>600</v>
      </c>
      <c r="N177" s="131">
        <v>42893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90</v>
      </c>
      <c r="B178" s="106">
        <v>42887</v>
      </c>
      <c r="C178" s="106"/>
      <c r="D178" s="148" t="s">
        <v>363</v>
      </c>
      <c r="E178" s="108" t="s">
        <v>624</v>
      </c>
      <c r="F178" s="109">
        <v>130</v>
      </c>
      <c r="G178" s="108"/>
      <c r="H178" s="108">
        <v>144.25</v>
      </c>
      <c r="I178" s="126">
        <v>170</v>
      </c>
      <c r="J178" s="127" t="s">
        <v>729</v>
      </c>
      <c r="K178" s="128">
        <f t="shared" si="37"/>
        <v>14.25</v>
      </c>
      <c r="L178" s="129">
        <f t="shared" si="38"/>
        <v>0.10961538461538461</v>
      </c>
      <c r="M178" s="130" t="s">
        <v>600</v>
      </c>
      <c r="N178" s="131">
        <v>43675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91</v>
      </c>
      <c r="B179" s="106">
        <v>42901</v>
      </c>
      <c r="C179" s="106"/>
      <c r="D179" s="148" t="s">
        <v>730</v>
      </c>
      <c r="E179" s="108" t="s">
        <v>624</v>
      </c>
      <c r="F179" s="109">
        <v>214.5</v>
      </c>
      <c r="G179" s="108"/>
      <c r="H179" s="108">
        <v>262</v>
      </c>
      <c r="I179" s="126">
        <v>262</v>
      </c>
      <c r="J179" s="127" t="s">
        <v>731</v>
      </c>
      <c r="K179" s="128">
        <f t="shared" si="37"/>
        <v>47.5</v>
      </c>
      <c r="L179" s="129">
        <f t="shared" si="38"/>
        <v>0.22144522144522144</v>
      </c>
      <c r="M179" s="130" t="s">
        <v>600</v>
      </c>
      <c r="N179" s="131">
        <v>42977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5">
        <v>92</v>
      </c>
      <c r="B180" s="154">
        <v>42933</v>
      </c>
      <c r="C180" s="154"/>
      <c r="D180" s="155" t="s">
        <v>732</v>
      </c>
      <c r="E180" s="156" t="s">
        <v>624</v>
      </c>
      <c r="F180" s="157">
        <v>370</v>
      </c>
      <c r="G180" s="156"/>
      <c r="H180" s="156">
        <v>447.5</v>
      </c>
      <c r="I180" s="178">
        <v>450</v>
      </c>
      <c r="J180" s="231" t="s">
        <v>683</v>
      </c>
      <c r="K180" s="128">
        <f t="shared" si="37"/>
        <v>77.5</v>
      </c>
      <c r="L180" s="180">
        <f t="shared" si="38"/>
        <v>0.20945945945945946</v>
      </c>
      <c r="M180" s="181" t="s">
        <v>600</v>
      </c>
      <c r="N180" s="182">
        <v>43035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93</v>
      </c>
      <c r="B181" s="154">
        <v>42943</v>
      </c>
      <c r="C181" s="154"/>
      <c r="D181" s="155" t="s">
        <v>167</v>
      </c>
      <c r="E181" s="156" t="s">
        <v>624</v>
      </c>
      <c r="F181" s="157">
        <v>657.5</v>
      </c>
      <c r="G181" s="156"/>
      <c r="H181" s="156">
        <v>825</v>
      </c>
      <c r="I181" s="178">
        <v>820</v>
      </c>
      <c r="J181" s="231" t="s">
        <v>683</v>
      </c>
      <c r="K181" s="128">
        <f t="shared" si="37"/>
        <v>167.5</v>
      </c>
      <c r="L181" s="180">
        <f t="shared" si="38"/>
        <v>0.25475285171102663</v>
      </c>
      <c r="M181" s="181" t="s">
        <v>600</v>
      </c>
      <c r="N181" s="182">
        <v>43090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94</v>
      </c>
      <c r="B182" s="106">
        <v>42964</v>
      </c>
      <c r="C182" s="106"/>
      <c r="D182" s="107" t="s">
        <v>368</v>
      </c>
      <c r="E182" s="108" t="s">
        <v>624</v>
      </c>
      <c r="F182" s="109">
        <v>605</v>
      </c>
      <c r="G182" s="108"/>
      <c r="H182" s="108">
        <v>750</v>
      </c>
      <c r="I182" s="126">
        <v>750</v>
      </c>
      <c r="J182" s="127" t="s">
        <v>726</v>
      </c>
      <c r="K182" s="128">
        <f t="shared" si="37"/>
        <v>145</v>
      </c>
      <c r="L182" s="129">
        <f t="shared" si="38"/>
        <v>0.23966942148760331</v>
      </c>
      <c r="M182" s="130" t="s">
        <v>600</v>
      </c>
      <c r="N182" s="131">
        <v>43027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367">
        <v>95</v>
      </c>
      <c r="B183" s="149">
        <v>42979</v>
      </c>
      <c r="C183" s="149"/>
      <c r="D183" s="150" t="s">
        <v>509</v>
      </c>
      <c r="E183" s="151" t="s">
        <v>624</v>
      </c>
      <c r="F183" s="152">
        <v>255</v>
      </c>
      <c r="G183" s="153"/>
      <c r="H183" s="153">
        <v>217.25</v>
      </c>
      <c r="I183" s="153">
        <v>320</v>
      </c>
      <c r="J183" s="175" t="s">
        <v>733</v>
      </c>
      <c r="K183" s="134">
        <f t="shared" si="37"/>
        <v>-37.75</v>
      </c>
      <c r="L183" s="176">
        <f t="shared" si="38"/>
        <v>-0.14803921568627451</v>
      </c>
      <c r="M183" s="136" t="s">
        <v>664</v>
      </c>
      <c r="N183" s="177">
        <v>43661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96</v>
      </c>
      <c r="B184" s="106">
        <v>42997</v>
      </c>
      <c r="C184" s="106"/>
      <c r="D184" s="107" t="s">
        <v>734</v>
      </c>
      <c r="E184" s="108" t="s">
        <v>624</v>
      </c>
      <c r="F184" s="109">
        <v>215</v>
      </c>
      <c r="G184" s="108"/>
      <c r="H184" s="108">
        <v>258</v>
      </c>
      <c r="I184" s="126">
        <v>258</v>
      </c>
      <c r="J184" s="127" t="s">
        <v>683</v>
      </c>
      <c r="K184" s="128">
        <f t="shared" si="37"/>
        <v>43</v>
      </c>
      <c r="L184" s="129">
        <f t="shared" si="38"/>
        <v>0.2</v>
      </c>
      <c r="M184" s="130" t="s">
        <v>600</v>
      </c>
      <c r="N184" s="131">
        <v>43040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97</v>
      </c>
      <c r="B185" s="106">
        <v>42997</v>
      </c>
      <c r="C185" s="106"/>
      <c r="D185" s="107" t="s">
        <v>734</v>
      </c>
      <c r="E185" s="108" t="s">
        <v>624</v>
      </c>
      <c r="F185" s="109">
        <v>215</v>
      </c>
      <c r="G185" s="108"/>
      <c r="H185" s="108">
        <v>258</v>
      </c>
      <c r="I185" s="126">
        <v>258</v>
      </c>
      <c r="J185" s="231" t="s">
        <v>683</v>
      </c>
      <c r="K185" s="128">
        <v>43</v>
      </c>
      <c r="L185" s="129">
        <v>0.2</v>
      </c>
      <c r="M185" s="130" t="s">
        <v>600</v>
      </c>
      <c r="N185" s="131">
        <v>43040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6">
        <v>98</v>
      </c>
      <c r="B186" s="207">
        <v>42998</v>
      </c>
      <c r="C186" s="207"/>
      <c r="D186" s="376" t="s">
        <v>2980</v>
      </c>
      <c r="E186" s="208" t="s">
        <v>624</v>
      </c>
      <c r="F186" s="209">
        <v>75</v>
      </c>
      <c r="G186" s="208"/>
      <c r="H186" s="208">
        <v>90</v>
      </c>
      <c r="I186" s="232">
        <v>90</v>
      </c>
      <c r="J186" s="127" t="s">
        <v>735</v>
      </c>
      <c r="K186" s="128">
        <f t="shared" ref="K186:K191" si="39">H186-F186</f>
        <v>15</v>
      </c>
      <c r="L186" s="129">
        <f t="shared" ref="L186:L191" si="40">K186/F186</f>
        <v>0.2</v>
      </c>
      <c r="M186" s="130" t="s">
        <v>600</v>
      </c>
      <c r="N186" s="131">
        <v>43019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99</v>
      </c>
      <c r="B187" s="154">
        <v>43011</v>
      </c>
      <c r="C187" s="154"/>
      <c r="D187" s="155" t="s">
        <v>736</v>
      </c>
      <c r="E187" s="156" t="s">
        <v>624</v>
      </c>
      <c r="F187" s="157">
        <v>315</v>
      </c>
      <c r="G187" s="156"/>
      <c r="H187" s="156">
        <v>392</v>
      </c>
      <c r="I187" s="178">
        <v>384</v>
      </c>
      <c r="J187" s="231" t="s">
        <v>737</v>
      </c>
      <c r="K187" s="128">
        <f t="shared" si="39"/>
        <v>77</v>
      </c>
      <c r="L187" s="180">
        <f t="shared" si="40"/>
        <v>0.24444444444444444</v>
      </c>
      <c r="M187" s="181" t="s">
        <v>600</v>
      </c>
      <c r="N187" s="182">
        <v>43017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100</v>
      </c>
      <c r="B188" s="154">
        <v>43013</v>
      </c>
      <c r="C188" s="154"/>
      <c r="D188" s="155" t="s">
        <v>738</v>
      </c>
      <c r="E188" s="156" t="s">
        <v>624</v>
      </c>
      <c r="F188" s="157">
        <v>145</v>
      </c>
      <c r="G188" s="156"/>
      <c r="H188" s="156">
        <v>179</v>
      </c>
      <c r="I188" s="178">
        <v>180</v>
      </c>
      <c r="J188" s="231" t="s">
        <v>614</v>
      </c>
      <c r="K188" s="128">
        <f t="shared" si="39"/>
        <v>34</v>
      </c>
      <c r="L188" s="180">
        <f t="shared" si="40"/>
        <v>0.23448275862068965</v>
      </c>
      <c r="M188" s="181" t="s">
        <v>600</v>
      </c>
      <c r="N188" s="182">
        <v>43025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101</v>
      </c>
      <c r="B189" s="154">
        <v>43014</v>
      </c>
      <c r="C189" s="154"/>
      <c r="D189" s="155" t="s">
        <v>339</v>
      </c>
      <c r="E189" s="156" t="s">
        <v>624</v>
      </c>
      <c r="F189" s="157">
        <v>256</v>
      </c>
      <c r="G189" s="156"/>
      <c r="H189" s="156">
        <v>323</v>
      </c>
      <c r="I189" s="178">
        <v>320</v>
      </c>
      <c r="J189" s="231" t="s">
        <v>683</v>
      </c>
      <c r="K189" s="128">
        <f t="shared" si="39"/>
        <v>67</v>
      </c>
      <c r="L189" s="180">
        <f t="shared" si="40"/>
        <v>0.26171875</v>
      </c>
      <c r="M189" s="181" t="s">
        <v>600</v>
      </c>
      <c r="N189" s="182">
        <v>43067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102</v>
      </c>
      <c r="B190" s="154">
        <v>43017</v>
      </c>
      <c r="C190" s="154"/>
      <c r="D190" s="155" t="s">
        <v>360</v>
      </c>
      <c r="E190" s="156" t="s">
        <v>624</v>
      </c>
      <c r="F190" s="157">
        <v>137.5</v>
      </c>
      <c r="G190" s="156"/>
      <c r="H190" s="156">
        <v>184</v>
      </c>
      <c r="I190" s="178">
        <v>183</v>
      </c>
      <c r="J190" s="179" t="s">
        <v>739</v>
      </c>
      <c r="K190" s="128">
        <f t="shared" si="39"/>
        <v>46.5</v>
      </c>
      <c r="L190" s="180">
        <f t="shared" si="40"/>
        <v>0.33818181818181819</v>
      </c>
      <c r="M190" s="181" t="s">
        <v>600</v>
      </c>
      <c r="N190" s="182">
        <v>43108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103</v>
      </c>
      <c r="B191" s="154">
        <v>43018</v>
      </c>
      <c r="C191" s="154"/>
      <c r="D191" s="155" t="s">
        <v>740</v>
      </c>
      <c r="E191" s="156" t="s">
        <v>624</v>
      </c>
      <c r="F191" s="157">
        <v>125.5</v>
      </c>
      <c r="G191" s="156"/>
      <c r="H191" s="156">
        <v>158</v>
      </c>
      <c r="I191" s="178">
        <v>155</v>
      </c>
      <c r="J191" s="179" t="s">
        <v>741</v>
      </c>
      <c r="K191" s="128">
        <f t="shared" si="39"/>
        <v>32.5</v>
      </c>
      <c r="L191" s="180">
        <f t="shared" si="40"/>
        <v>0.25896414342629481</v>
      </c>
      <c r="M191" s="181" t="s">
        <v>600</v>
      </c>
      <c r="N191" s="182">
        <v>43067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104</v>
      </c>
      <c r="B192" s="154">
        <v>43018</v>
      </c>
      <c r="C192" s="154"/>
      <c r="D192" s="155" t="s">
        <v>771</v>
      </c>
      <c r="E192" s="156" t="s">
        <v>624</v>
      </c>
      <c r="F192" s="157">
        <v>895</v>
      </c>
      <c r="G192" s="156"/>
      <c r="H192" s="156">
        <v>1122.5</v>
      </c>
      <c r="I192" s="178">
        <v>1078</v>
      </c>
      <c r="J192" s="179" t="s">
        <v>772</v>
      </c>
      <c r="K192" s="128">
        <v>227.5</v>
      </c>
      <c r="L192" s="180">
        <v>0.25418994413407803</v>
      </c>
      <c r="M192" s="181" t="s">
        <v>600</v>
      </c>
      <c r="N192" s="182">
        <v>43117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5">
        <v>105</v>
      </c>
      <c r="B193" s="154">
        <v>43020</v>
      </c>
      <c r="C193" s="154"/>
      <c r="D193" s="155" t="s">
        <v>347</v>
      </c>
      <c r="E193" s="156" t="s">
        <v>624</v>
      </c>
      <c r="F193" s="157">
        <v>525</v>
      </c>
      <c r="G193" s="156"/>
      <c r="H193" s="156">
        <v>629</v>
      </c>
      <c r="I193" s="178">
        <v>629</v>
      </c>
      <c r="J193" s="231" t="s">
        <v>683</v>
      </c>
      <c r="K193" s="128">
        <v>104</v>
      </c>
      <c r="L193" s="180">
        <v>0.19809523809523799</v>
      </c>
      <c r="M193" s="181" t="s">
        <v>600</v>
      </c>
      <c r="N193" s="182">
        <v>43119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5">
        <v>106</v>
      </c>
      <c r="B194" s="154">
        <v>43046</v>
      </c>
      <c r="C194" s="154"/>
      <c r="D194" s="155" t="s">
        <v>393</v>
      </c>
      <c r="E194" s="156" t="s">
        <v>624</v>
      </c>
      <c r="F194" s="157">
        <v>740</v>
      </c>
      <c r="G194" s="156"/>
      <c r="H194" s="156">
        <v>892.5</v>
      </c>
      <c r="I194" s="178">
        <v>900</v>
      </c>
      <c r="J194" s="179" t="s">
        <v>742</v>
      </c>
      <c r="K194" s="128">
        <f>H194-F194</f>
        <v>152.5</v>
      </c>
      <c r="L194" s="180">
        <f>K194/F194</f>
        <v>0.20608108108108109</v>
      </c>
      <c r="M194" s="181" t="s">
        <v>600</v>
      </c>
      <c r="N194" s="182">
        <v>43052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107</v>
      </c>
      <c r="B195" s="106">
        <v>43073</v>
      </c>
      <c r="C195" s="106"/>
      <c r="D195" s="107" t="s">
        <v>743</v>
      </c>
      <c r="E195" s="108" t="s">
        <v>624</v>
      </c>
      <c r="F195" s="109">
        <v>118.5</v>
      </c>
      <c r="G195" s="108"/>
      <c r="H195" s="108">
        <v>143.5</v>
      </c>
      <c r="I195" s="126">
        <v>145</v>
      </c>
      <c r="J195" s="141" t="s">
        <v>744</v>
      </c>
      <c r="K195" s="128">
        <f>H195-F195</f>
        <v>25</v>
      </c>
      <c r="L195" s="129">
        <f>K195/F195</f>
        <v>0.2109704641350211</v>
      </c>
      <c r="M195" s="130" t="s">
        <v>600</v>
      </c>
      <c r="N195" s="131">
        <v>43097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108</v>
      </c>
      <c r="B196" s="110">
        <v>43090</v>
      </c>
      <c r="C196" s="110"/>
      <c r="D196" s="158" t="s">
        <v>443</v>
      </c>
      <c r="E196" s="112" t="s">
        <v>624</v>
      </c>
      <c r="F196" s="113">
        <v>715</v>
      </c>
      <c r="G196" s="113"/>
      <c r="H196" s="114">
        <v>500</v>
      </c>
      <c r="I196" s="132">
        <v>872</v>
      </c>
      <c r="J196" s="138" t="s">
        <v>745</v>
      </c>
      <c r="K196" s="134">
        <f>H196-F196</f>
        <v>-215</v>
      </c>
      <c r="L196" s="135">
        <f>K196/F196</f>
        <v>-0.30069930069930068</v>
      </c>
      <c r="M196" s="136" t="s">
        <v>664</v>
      </c>
      <c r="N196" s="137">
        <v>43670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109</v>
      </c>
      <c r="B197" s="106">
        <v>43098</v>
      </c>
      <c r="C197" s="106"/>
      <c r="D197" s="107" t="s">
        <v>736</v>
      </c>
      <c r="E197" s="108" t="s">
        <v>624</v>
      </c>
      <c r="F197" s="109">
        <v>435</v>
      </c>
      <c r="G197" s="108"/>
      <c r="H197" s="108">
        <v>542.5</v>
      </c>
      <c r="I197" s="126">
        <v>539</v>
      </c>
      <c r="J197" s="141" t="s">
        <v>683</v>
      </c>
      <c r="K197" s="128">
        <v>107.5</v>
      </c>
      <c r="L197" s="129">
        <v>0.247126436781609</v>
      </c>
      <c r="M197" s="130" t="s">
        <v>600</v>
      </c>
      <c r="N197" s="131">
        <v>43206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110</v>
      </c>
      <c r="B198" s="106">
        <v>43098</v>
      </c>
      <c r="C198" s="106"/>
      <c r="D198" s="107" t="s">
        <v>571</v>
      </c>
      <c r="E198" s="108" t="s">
        <v>624</v>
      </c>
      <c r="F198" s="109">
        <v>885</v>
      </c>
      <c r="G198" s="108"/>
      <c r="H198" s="108">
        <v>1090</v>
      </c>
      <c r="I198" s="126">
        <v>1084</v>
      </c>
      <c r="J198" s="141" t="s">
        <v>683</v>
      </c>
      <c r="K198" s="128">
        <v>205</v>
      </c>
      <c r="L198" s="129">
        <v>0.23163841807909599</v>
      </c>
      <c r="M198" s="130" t="s">
        <v>600</v>
      </c>
      <c r="N198" s="131">
        <v>43213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8">
        <v>111</v>
      </c>
      <c r="B199" s="348">
        <v>43192</v>
      </c>
      <c r="C199" s="348"/>
      <c r="D199" s="116" t="s">
        <v>753</v>
      </c>
      <c r="E199" s="351" t="s">
        <v>624</v>
      </c>
      <c r="F199" s="354">
        <v>478.5</v>
      </c>
      <c r="G199" s="351"/>
      <c r="H199" s="351">
        <v>442</v>
      </c>
      <c r="I199" s="357">
        <v>613</v>
      </c>
      <c r="J199" s="390" t="s">
        <v>3404</v>
      </c>
      <c r="K199" s="134">
        <f>H199-F199</f>
        <v>-36.5</v>
      </c>
      <c r="L199" s="135">
        <f>K199/F199</f>
        <v>-7.6280041797283177E-2</v>
      </c>
      <c r="M199" s="136" t="s">
        <v>664</v>
      </c>
      <c r="N199" s="137">
        <v>43762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112</v>
      </c>
      <c r="B200" s="110">
        <v>43194</v>
      </c>
      <c r="C200" s="110"/>
      <c r="D200" s="375" t="s">
        <v>2979</v>
      </c>
      <c r="E200" s="112" t="s">
        <v>624</v>
      </c>
      <c r="F200" s="113">
        <f>141.5-7.3</f>
        <v>134.19999999999999</v>
      </c>
      <c r="G200" s="113"/>
      <c r="H200" s="114">
        <v>77</v>
      </c>
      <c r="I200" s="132">
        <v>180</v>
      </c>
      <c r="J200" s="390" t="s">
        <v>3403</v>
      </c>
      <c r="K200" s="134">
        <f>H200-F200</f>
        <v>-57.199999999999989</v>
      </c>
      <c r="L200" s="135">
        <f>K200/F200</f>
        <v>-0.42622950819672129</v>
      </c>
      <c r="M200" s="136" t="s">
        <v>664</v>
      </c>
      <c r="N200" s="137">
        <v>43522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113</v>
      </c>
      <c r="B201" s="110">
        <v>43209</v>
      </c>
      <c r="C201" s="110"/>
      <c r="D201" s="111" t="s">
        <v>746</v>
      </c>
      <c r="E201" s="112" t="s">
        <v>624</v>
      </c>
      <c r="F201" s="113">
        <v>430</v>
      </c>
      <c r="G201" s="113"/>
      <c r="H201" s="114">
        <v>220</v>
      </c>
      <c r="I201" s="132">
        <v>537</v>
      </c>
      <c r="J201" s="138" t="s">
        <v>747</v>
      </c>
      <c r="K201" s="134">
        <f>H201-F201</f>
        <v>-210</v>
      </c>
      <c r="L201" s="135">
        <f>K201/F201</f>
        <v>-0.48837209302325579</v>
      </c>
      <c r="M201" s="136" t="s">
        <v>664</v>
      </c>
      <c r="N201" s="137">
        <v>43252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69">
        <v>114</v>
      </c>
      <c r="B202" s="159">
        <v>43220</v>
      </c>
      <c r="C202" s="159"/>
      <c r="D202" s="160" t="s">
        <v>394</v>
      </c>
      <c r="E202" s="161" t="s">
        <v>624</v>
      </c>
      <c r="F202" s="163">
        <v>153.5</v>
      </c>
      <c r="G202" s="163"/>
      <c r="H202" s="163">
        <v>196</v>
      </c>
      <c r="I202" s="163">
        <v>196</v>
      </c>
      <c r="J202" s="360" t="s">
        <v>3495</v>
      </c>
      <c r="K202" s="183">
        <f>H202-F202</f>
        <v>42.5</v>
      </c>
      <c r="L202" s="184">
        <f>K202/F202</f>
        <v>0.27687296416938112</v>
      </c>
      <c r="M202" s="162" t="s">
        <v>600</v>
      </c>
      <c r="N202" s="185">
        <v>43605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115</v>
      </c>
      <c r="B203" s="110">
        <v>43306</v>
      </c>
      <c r="C203" s="110"/>
      <c r="D203" s="111" t="s">
        <v>769</v>
      </c>
      <c r="E203" s="112" t="s">
        <v>624</v>
      </c>
      <c r="F203" s="113">
        <v>27.5</v>
      </c>
      <c r="G203" s="113"/>
      <c r="H203" s="114">
        <v>13.1</v>
      </c>
      <c r="I203" s="132">
        <v>60</v>
      </c>
      <c r="J203" s="138" t="s">
        <v>773</v>
      </c>
      <c r="K203" s="134">
        <v>-14.4</v>
      </c>
      <c r="L203" s="135">
        <v>-0.52363636363636401</v>
      </c>
      <c r="M203" s="136" t="s">
        <v>664</v>
      </c>
      <c r="N203" s="137">
        <v>43138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8">
        <v>116</v>
      </c>
      <c r="B204" s="348">
        <v>43318</v>
      </c>
      <c r="C204" s="348"/>
      <c r="D204" s="116" t="s">
        <v>748</v>
      </c>
      <c r="E204" s="351" t="s">
        <v>624</v>
      </c>
      <c r="F204" s="351">
        <v>148.5</v>
      </c>
      <c r="G204" s="351"/>
      <c r="H204" s="351">
        <v>102</v>
      </c>
      <c r="I204" s="357">
        <v>182</v>
      </c>
      <c r="J204" s="138" t="s">
        <v>3494</v>
      </c>
      <c r="K204" s="134">
        <f>H204-F204</f>
        <v>-46.5</v>
      </c>
      <c r="L204" s="135">
        <f>K204/F204</f>
        <v>-0.31313131313131315</v>
      </c>
      <c r="M204" s="136" t="s">
        <v>664</v>
      </c>
      <c r="N204" s="137">
        <v>43661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117</v>
      </c>
      <c r="B205" s="106">
        <v>43335</v>
      </c>
      <c r="C205" s="106"/>
      <c r="D205" s="107" t="s">
        <v>774</v>
      </c>
      <c r="E205" s="108" t="s">
        <v>624</v>
      </c>
      <c r="F205" s="156">
        <v>285</v>
      </c>
      <c r="G205" s="108"/>
      <c r="H205" s="108">
        <v>355</v>
      </c>
      <c r="I205" s="126">
        <v>364</v>
      </c>
      <c r="J205" s="141" t="s">
        <v>775</v>
      </c>
      <c r="K205" s="128">
        <v>70</v>
      </c>
      <c r="L205" s="129">
        <v>0.24561403508771901</v>
      </c>
      <c r="M205" s="130" t="s">
        <v>600</v>
      </c>
      <c r="N205" s="131">
        <v>43455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118</v>
      </c>
      <c r="B206" s="106">
        <v>43341</v>
      </c>
      <c r="C206" s="106"/>
      <c r="D206" s="107" t="s">
        <v>384</v>
      </c>
      <c r="E206" s="108" t="s">
        <v>624</v>
      </c>
      <c r="F206" s="156">
        <v>525</v>
      </c>
      <c r="G206" s="108"/>
      <c r="H206" s="108">
        <v>585</v>
      </c>
      <c r="I206" s="126">
        <v>635</v>
      </c>
      <c r="J206" s="141" t="s">
        <v>749</v>
      </c>
      <c r="K206" s="128">
        <f t="shared" ref="K206:K218" si="41">H206-F206</f>
        <v>60</v>
      </c>
      <c r="L206" s="129">
        <f t="shared" ref="L206:L218" si="42">K206/F206</f>
        <v>0.11428571428571428</v>
      </c>
      <c r="M206" s="130" t="s">
        <v>600</v>
      </c>
      <c r="N206" s="131">
        <v>43662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119</v>
      </c>
      <c r="B207" s="106">
        <v>43395</v>
      </c>
      <c r="C207" s="106"/>
      <c r="D207" s="107" t="s">
        <v>368</v>
      </c>
      <c r="E207" s="108" t="s">
        <v>624</v>
      </c>
      <c r="F207" s="156">
        <v>475</v>
      </c>
      <c r="G207" s="108"/>
      <c r="H207" s="108">
        <v>574</v>
      </c>
      <c r="I207" s="126">
        <v>570</v>
      </c>
      <c r="J207" s="141" t="s">
        <v>683</v>
      </c>
      <c r="K207" s="128">
        <f t="shared" si="41"/>
        <v>99</v>
      </c>
      <c r="L207" s="129">
        <f t="shared" si="42"/>
        <v>0.20842105263157895</v>
      </c>
      <c r="M207" s="130" t="s">
        <v>600</v>
      </c>
      <c r="N207" s="131">
        <v>43403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120</v>
      </c>
      <c r="B208" s="154">
        <v>43397</v>
      </c>
      <c r="C208" s="154"/>
      <c r="D208" s="423" t="s">
        <v>391</v>
      </c>
      <c r="E208" s="156" t="s">
        <v>624</v>
      </c>
      <c r="F208" s="156">
        <v>707.5</v>
      </c>
      <c r="G208" s="156"/>
      <c r="H208" s="156">
        <v>872</v>
      </c>
      <c r="I208" s="178">
        <v>872</v>
      </c>
      <c r="J208" s="179" t="s">
        <v>683</v>
      </c>
      <c r="K208" s="128">
        <f t="shared" si="41"/>
        <v>164.5</v>
      </c>
      <c r="L208" s="180">
        <f t="shared" si="42"/>
        <v>0.23250883392226149</v>
      </c>
      <c r="M208" s="181" t="s">
        <v>600</v>
      </c>
      <c r="N208" s="182">
        <v>43482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121</v>
      </c>
      <c r="B209" s="154">
        <v>43398</v>
      </c>
      <c r="C209" s="154"/>
      <c r="D209" s="423" t="s">
        <v>348</v>
      </c>
      <c r="E209" s="156" t="s">
        <v>624</v>
      </c>
      <c r="F209" s="156">
        <v>162</v>
      </c>
      <c r="G209" s="156"/>
      <c r="H209" s="156">
        <v>204</v>
      </c>
      <c r="I209" s="178">
        <v>209</v>
      </c>
      <c r="J209" s="179" t="s">
        <v>3493</v>
      </c>
      <c r="K209" s="128">
        <f t="shared" si="41"/>
        <v>42</v>
      </c>
      <c r="L209" s="180">
        <f t="shared" si="42"/>
        <v>0.25925925925925924</v>
      </c>
      <c r="M209" s="181" t="s">
        <v>600</v>
      </c>
      <c r="N209" s="182">
        <v>43539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122</v>
      </c>
      <c r="B210" s="207">
        <v>43399</v>
      </c>
      <c r="C210" s="207"/>
      <c r="D210" s="155" t="s">
        <v>495</v>
      </c>
      <c r="E210" s="208" t="s">
        <v>624</v>
      </c>
      <c r="F210" s="208">
        <v>240</v>
      </c>
      <c r="G210" s="208"/>
      <c r="H210" s="208">
        <v>297</v>
      </c>
      <c r="I210" s="232">
        <v>297</v>
      </c>
      <c r="J210" s="179" t="s">
        <v>683</v>
      </c>
      <c r="K210" s="233">
        <f t="shared" si="41"/>
        <v>57</v>
      </c>
      <c r="L210" s="234">
        <f t="shared" si="42"/>
        <v>0.23749999999999999</v>
      </c>
      <c r="M210" s="235" t="s">
        <v>600</v>
      </c>
      <c r="N210" s="236">
        <v>43417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123</v>
      </c>
      <c r="B211" s="106">
        <v>43439</v>
      </c>
      <c r="C211" s="106"/>
      <c r="D211" s="148" t="s">
        <v>750</v>
      </c>
      <c r="E211" s="108" t="s">
        <v>624</v>
      </c>
      <c r="F211" s="108">
        <v>202.5</v>
      </c>
      <c r="G211" s="108"/>
      <c r="H211" s="108">
        <v>255</v>
      </c>
      <c r="I211" s="126">
        <v>252</v>
      </c>
      <c r="J211" s="141" t="s">
        <v>683</v>
      </c>
      <c r="K211" s="128">
        <f t="shared" si="41"/>
        <v>52.5</v>
      </c>
      <c r="L211" s="129">
        <f t="shared" si="42"/>
        <v>0.25925925925925924</v>
      </c>
      <c r="M211" s="130" t="s">
        <v>600</v>
      </c>
      <c r="N211" s="131">
        <v>43542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124</v>
      </c>
      <c r="B212" s="207">
        <v>43465</v>
      </c>
      <c r="C212" s="106"/>
      <c r="D212" s="423" t="s">
        <v>423</v>
      </c>
      <c r="E212" s="208" t="s">
        <v>624</v>
      </c>
      <c r="F212" s="208">
        <v>710</v>
      </c>
      <c r="G212" s="208"/>
      <c r="H212" s="208">
        <v>866</v>
      </c>
      <c r="I212" s="232">
        <v>866</v>
      </c>
      <c r="J212" s="179" t="s">
        <v>683</v>
      </c>
      <c r="K212" s="128">
        <f t="shared" si="41"/>
        <v>156</v>
      </c>
      <c r="L212" s="129">
        <f t="shared" si="42"/>
        <v>0.21971830985915494</v>
      </c>
      <c r="M212" s="130" t="s">
        <v>600</v>
      </c>
      <c r="N212" s="363">
        <v>43553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125</v>
      </c>
      <c r="B213" s="207">
        <v>43522</v>
      </c>
      <c r="C213" s="207"/>
      <c r="D213" s="423" t="s">
        <v>141</v>
      </c>
      <c r="E213" s="208" t="s">
        <v>624</v>
      </c>
      <c r="F213" s="208">
        <v>337.25</v>
      </c>
      <c r="G213" s="208"/>
      <c r="H213" s="208">
        <v>398.5</v>
      </c>
      <c r="I213" s="232">
        <v>411</v>
      </c>
      <c r="J213" s="141" t="s">
        <v>3492</v>
      </c>
      <c r="K213" s="128">
        <f t="shared" si="41"/>
        <v>61.25</v>
      </c>
      <c r="L213" s="129">
        <f t="shared" si="42"/>
        <v>0.1816160118606375</v>
      </c>
      <c r="M213" s="130" t="s">
        <v>600</v>
      </c>
      <c r="N213" s="363">
        <v>43760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0">
        <v>126</v>
      </c>
      <c r="B214" s="164">
        <v>43559</v>
      </c>
      <c r="C214" s="164"/>
      <c r="D214" s="165" t="s">
        <v>410</v>
      </c>
      <c r="E214" s="166" t="s">
        <v>624</v>
      </c>
      <c r="F214" s="166">
        <v>130</v>
      </c>
      <c r="G214" s="166"/>
      <c r="H214" s="166">
        <v>65</v>
      </c>
      <c r="I214" s="186">
        <v>158</v>
      </c>
      <c r="J214" s="138" t="s">
        <v>751</v>
      </c>
      <c r="K214" s="134">
        <f t="shared" si="41"/>
        <v>-65</v>
      </c>
      <c r="L214" s="135">
        <f t="shared" si="42"/>
        <v>-0.5</v>
      </c>
      <c r="M214" s="136" t="s">
        <v>664</v>
      </c>
      <c r="N214" s="137">
        <v>43726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1">
        <v>127</v>
      </c>
      <c r="B215" s="187">
        <v>43017</v>
      </c>
      <c r="C215" s="187"/>
      <c r="D215" s="188" t="s">
        <v>169</v>
      </c>
      <c r="E215" s="189" t="s">
        <v>624</v>
      </c>
      <c r="F215" s="190">
        <v>141.5</v>
      </c>
      <c r="G215" s="191"/>
      <c r="H215" s="191">
        <v>183.5</v>
      </c>
      <c r="I215" s="191">
        <v>210</v>
      </c>
      <c r="J215" s="218" t="s">
        <v>3441</v>
      </c>
      <c r="K215" s="219">
        <f t="shared" si="41"/>
        <v>42</v>
      </c>
      <c r="L215" s="220">
        <f t="shared" si="42"/>
        <v>0.29681978798586572</v>
      </c>
      <c r="M215" s="190" t="s">
        <v>600</v>
      </c>
      <c r="N215" s="221">
        <v>43042</v>
      </c>
      <c r="O215" s="57"/>
      <c r="P215" s="16"/>
      <c r="Q215" s="16"/>
      <c r="R215" s="94" t="s">
        <v>752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0">
        <v>128</v>
      </c>
      <c r="B216" s="164">
        <v>43074</v>
      </c>
      <c r="C216" s="164"/>
      <c r="D216" s="165" t="s">
        <v>303</v>
      </c>
      <c r="E216" s="166" t="s">
        <v>624</v>
      </c>
      <c r="F216" s="167">
        <v>172</v>
      </c>
      <c r="G216" s="166"/>
      <c r="H216" s="166">
        <v>155.25</v>
      </c>
      <c r="I216" s="186">
        <v>230</v>
      </c>
      <c r="J216" s="390" t="s">
        <v>3401</v>
      </c>
      <c r="K216" s="134">
        <f t="shared" ref="K216" si="43">H216-F216</f>
        <v>-16.75</v>
      </c>
      <c r="L216" s="135">
        <f t="shared" ref="L216" si="44">K216/F216</f>
        <v>-9.7383720930232565E-2</v>
      </c>
      <c r="M216" s="136" t="s">
        <v>664</v>
      </c>
      <c r="N216" s="137">
        <v>43787</v>
      </c>
      <c r="O216" s="57"/>
      <c r="P216" s="16"/>
      <c r="Q216" s="16"/>
      <c r="R216" s="17" t="s">
        <v>752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1">
        <v>129</v>
      </c>
      <c r="B217" s="187">
        <v>43398</v>
      </c>
      <c r="C217" s="187"/>
      <c r="D217" s="188" t="s">
        <v>104</v>
      </c>
      <c r="E217" s="189" t="s">
        <v>624</v>
      </c>
      <c r="F217" s="191">
        <v>698.5</v>
      </c>
      <c r="G217" s="191"/>
      <c r="H217" s="191">
        <v>850</v>
      </c>
      <c r="I217" s="191">
        <v>890</v>
      </c>
      <c r="J217" s="222" t="s">
        <v>3489</v>
      </c>
      <c r="K217" s="219">
        <f t="shared" si="41"/>
        <v>151.5</v>
      </c>
      <c r="L217" s="220">
        <f t="shared" si="42"/>
        <v>0.21689334287759485</v>
      </c>
      <c r="M217" s="190" t="s">
        <v>600</v>
      </c>
      <c r="N217" s="221">
        <v>43453</v>
      </c>
      <c r="O217" s="57"/>
      <c r="P217" s="16"/>
      <c r="Q217" s="16"/>
      <c r="R217" s="94" t="s">
        <v>752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130</v>
      </c>
      <c r="B218" s="159">
        <v>42877</v>
      </c>
      <c r="C218" s="159"/>
      <c r="D218" s="160" t="s">
        <v>383</v>
      </c>
      <c r="E218" s="161" t="s">
        <v>624</v>
      </c>
      <c r="F218" s="162">
        <v>127.6</v>
      </c>
      <c r="G218" s="163"/>
      <c r="H218" s="163">
        <v>138</v>
      </c>
      <c r="I218" s="163">
        <v>190</v>
      </c>
      <c r="J218" s="391" t="s">
        <v>3405</v>
      </c>
      <c r="K218" s="183">
        <f t="shared" si="41"/>
        <v>10.400000000000006</v>
      </c>
      <c r="L218" s="184">
        <f t="shared" si="42"/>
        <v>8.1504702194357417E-2</v>
      </c>
      <c r="M218" s="162" t="s">
        <v>600</v>
      </c>
      <c r="N218" s="185">
        <v>43774</v>
      </c>
      <c r="O218" s="57"/>
      <c r="P218" s="16"/>
      <c r="Q218" s="16"/>
      <c r="R218" s="17" t="s">
        <v>754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72">
        <v>131</v>
      </c>
      <c r="B219" s="195">
        <v>43158</v>
      </c>
      <c r="C219" s="195"/>
      <c r="D219" s="192" t="s">
        <v>755</v>
      </c>
      <c r="E219" s="196" t="s">
        <v>624</v>
      </c>
      <c r="F219" s="197">
        <v>317</v>
      </c>
      <c r="G219" s="196"/>
      <c r="H219" s="196"/>
      <c r="I219" s="225">
        <v>398</v>
      </c>
      <c r="J219" s="224"/>
      <c r="K219" s="194"/>
      <c r="L219" s="193"/>
      <c r="M219" s="224" t="s">
        <v>602</v>
      </c>
      <c r="N219" s="223"/>
      <c r="O219" s="57"/>
      <c r="P219" s="16"/>
      <c r="Q219" s="16"/>
      <c r="R219" s="94" t="s">
        <v>754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0">
        <v>132</v>
      </c>
      <c r="B220" s="164">
        <v>43164</v>
      </c>
      <c r="C220" s="164"/>
      <c r="D220" s="165" t="s">
        <v>135</v>
      </c>
      <c r="E220" s="166" t="s">
        <v>624</v>
      </c>
      <c r="F220" s="167">
        <f>510-14.4</f>
        <v>495.6</v>
      </c>
      <c r="G220" s="166"/>
      <c r="H220" s="166">
        <v>350</v>
      </c>
      <c r="I220" s="186">
        <v>672</v>
      </c>
      <c r="J220" s="390" t="s">
        <v>3462</v>
      </c>
      <c r="K220" s="134">
        <f t="shared" ref="K220" si="45">H220-F220</f>
        <v>-145.60000000000002</v>
      </c>
      <c r="L220" s="135">
        <f t="shared" ref="L220" si="46">K220/F220</f>
        <v>-0.29378531073446329</v>
      </c>
      <c r="M220" s="136" t="s">
        <v>664</v>
      </c>
      <c r="N220" s="137">
        <v>43887</v>
      </c>
      <c r="O220" s="57"/>
      <c r="P220" s="16"/>
      <c r="Q220" s="16"/>
      <c r="R220" s="17" t="s">
        <v>754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0">
        <v>133</v>
      </c>
      <c r="B221" s="164">
        <v>43237</v>
      </c>
      <c r="C221" s="164"/>
      <c r="D221" s="165" t="s">
        <v>489</v>
      </c>
      <c r="E221" s="166" t="s">
        <v>624</v>
      </c>
      <c r="F221" s="167">
        <v>230.3</v>
      </c>
      <c r="G221" s="166"/>
      <c r="H221" s="166">
        <v>102.5</v>
      </c>
      <c r="I221" s="186">
        <v>348</v>
      </c>
      <c r="J221" s="390" t="s">
        <v>3483</v>
      </c>
      <c r="K221" s="134">
        <f t="shared" ref="K221" si="47">H221-F221</f>
        <v>-127.80000000000001</v>
      </c>
      <c r="L221" s="135">
        <f t="shared" ref="L221" si="48">K221/F221</f>
        <v>-0.55492835432045162</v>
      </c>
      <c r="M221" s="136" t="s">
        <v>664</v>
      </c>
      <c r="N221" s="137">
        <v>43896</v>
      </c>
      <c r="O221" s="57"/>
      <c r="P221" s="16"/>
      <c r="Q221" s="16"/>
      <c r="R221" s="17" t="s">
        <v>752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5">
        <v>134</v>
      </c>
      <c r="B222" s="198">
        <v>43258</v>
      </c>
      <c r="C222" s="198"/>
      <c r="D222" s="201" t="s">
        <v>449</v>
      </c>
      <c r="E222" s="199" t="s">
        <v>624</v>
      </c>
      <c r="F222" s="197">
        <f>342.5-5.1</f>
        <v>337.4</v>
      </c>
      <c r="G222" s="199"/>
      <c r="H222" s="199"/>
      <c r="I222" s="226">
        <v>439</v>
      </c>
      <c r="J222" s="227"/>
      <c r="K222" s="228"/>
      <c r="L222" s="229"/>
      <c r="M222" s="227" t="s">
        <v>602</v>
      </c>
      <c r="N222" s="230"/>
      <c r="O222" s="57"/>
      <c r="P222" s="16"/>
      <c r="Q222" s="16"/>
      <c r="R222" s="94" t="s">
        <v>754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5">
        <v>135</v>
      </c>
      <c r="B223" s="198">
        <v>43285</v>
      </c>
      <c r="C223" s="198"/>
      <c r="D223" s="202" t="s">
        <v>49</v>
      </c>
      <c r="E223" s="199" t="s">
        <v>624</v>
      </c>
      <c r="F223" s="197">
        <f>127.5-5.53</f>
        <v>121.97</v>
      </c>
      <c r="G223" s="199"/>
      <c r="H223" s="199"/>
      <c r="I223" s="226">
        <v>170</v>
      </c>
      <c r="J223" s="227"/>
      <c r="K223" s="228"/>
      <c r="L223" s="229"/>
      <c r="M223" s="227" t="s">
        <v>602</v>
      </c>
      <c r="N223" s="230"/>
      <c r="O223" s="57"/>
      <c r="P223" s="16"/>
      <c r="Q223" s="16"/>
      <c r="R223" s="342" t="s">
        <v>754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0">
        <v>136</v>
      </c>
      <c r="B224" s="164">
        <v>43294</v>
      </c>
      <c r="C224" s="164"/>
      <c r="D224" s="165" t="s">
        <v>243</v>
      </c>
      <c r="E224" s="166" t="s">
        <v>624</v>
      </c>
      <c r="F224" s="167">
        <v>46.5</v>
      </c>
      <c r="G224" s="166"/>
      <c r="H224" s="166">
        <v>17</v>
      </c>
      <c r="I224" s="186">
        <v>59</v>
      </c>
      <c r="J224" s="390" t="s">
        <v>3461</v>
      </c>
      <c r="K224" s="134">
        <f t="shared" ref="K224" si="49">H224-F224</f>
        <v>-29.5</v>
      </c>
      <c r="L224" s="135">
        <f t="shared" ref="L224" si="50">K224/F224</f>
        <v>-0.63440860215053763</v>
      </c>
      <c r="M224" s="136" t="s">
        <v>664</v>
      </c>
      <c r="N224" s="137">
        <v>43887</v>
      </c>
      <c r="O224" s="57"/>
      <c r="P224" s="16"/>
      <c r="Q224" s="16"/>
      <c r="R224" s="17" t="s">
        <v>752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72">
        <v>137</v>
      </c>
      <c r="B225" s="195">
        <v>43396</v>
      </c>
      <c r="C225" s="195"/>
      <c r="D225" s="202" t="s">
        <v>425</v>
      </c>
      <c r="E225" s="199" t="s">
        <v>624</v>
      </c>
      <c r="F225" s="200">
        <v>156.5</v>
      </c>
      <c r="G225" s="199"/>
      <c r="H225" s="199"/>
      <c r="I225" s="226">
        <v>191</v>
      </c>
      <c r="J225" s="227"/>
      <c r="K225" s="228"/>
      <c r="L225" s="229"/>
      <c r="M225" s="227" t="s">
        <v>602</v>
      </c>
      <c r="N225" s="230"/>
      <c r="O225" s="57"/>
      <c r="P225" s="16"/>
      <c r="Q225" s="16"/>
      <c r="R225" s="344" t="s">
        <v>752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2">
        <v>138</v>
      </c>
      <c r="B226" s="195">
        <v>43439</v>
      </c>
      <c r="C226" s="195"/>
      <c r="D226" s="202" t="s">
        <v>330</v>
      </c>
      <c r="E226" s="199" t="s">
        <v>624</v>
      </c>
      <c r="F226" s="200">
        <v>259.5</v>
      </c>
      <c r="G226" s="199"/>
      <c r="H226" s="199"/>
      <c r="I226" s="226">
        <v>321</v>
      </c>
      <c r="J226" s="227"/>
      <c r="K226" s="228"/>
      <c r="L226" s="229"/>
      <c r="M226" s="227" t="s">
        <v>602</v>
      </c>
      <c r="N226" s="230"/>
      <c r="O226" s="16"/>
      <c r="P226" s="16"/>
      <c r="Q226" s="16"/>
      <c r="R226" s="342" t="s">
        <v>754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0">
        <v>139</v>
      </c>
      <c r="B227" s="164">
        <v>43439</v>
      </c>
      <c r="C227" s="164"/>
      <c r="D227" s="165" t="s">
        <v>776</v>
      </c>
      <c r="E227" s="166" t="s">
        <v>624</v>
      </c>
      <c r="F227" s="166">
        <v>715</v>
      </c>
      <c r="G227" s="166"/>
      <c r="H227" s="166">
        <v>445</v>
      </c>
      <c r="I227" s="186">
        <v>840</v>
      </c>
      <c r="J227" s="138" t="s">
        <v>2995</v>
      </c>
      <c r="K227" s="134">
        <f t="shared" ref="K227:K230" si="51">H227-F227</f>
        <v>-270</v>
      </c>
      <c r="L227" s="135">
        <f t="shared" ref="L227:L230" si="52">K227/F227</f>
        <v>-0.3776223776223776</v>
      </c>
      <c r="M227" s="136" t="s">
        <v>664</v>
      </c>
      <c r="N227" s="137">
        <v>43800</v>
      </c>
      <c r="O227" s="57"/>
      <c r="P227" s="16"/>
      <c r="Q227" s="16"/>
      <c r="R227" s="17" t="s">
        <v>752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140</v>
      </c>
      <c r="B228" s="207">
        <v>43469</v>
      </c>
      <c r="C228" s="207"/>
      <c r="D228" s="155" t="s">
        <v>145</v>
      </c>
      <c r="E228" s="208" t="s">
        <v>624</v>
      </c>
      <c r="F228" s="208">
        <v>875</v>
      </c>
      <c r="G228" s="208"/>
      <c r="H228" s="208">
        <v>1165</v>
      </c>
      <c r="I228" s="232">
        <v>1185</v>
      </c>
      <c r="J228" s="141" t="s">
        <v>3490</v>
      </c>
      <c r="K228" s="128">
        <f t="shared" si="51"/>
        <v>290</v>
      </c>
      <c r="L228" s="129">
        <f t="shared" si="52"/>
        <v>0.33142857142857141</v>
      </c>
      <c r="M228" s="130" t="s">
        <v>600</v>
      </c>
      <c r="N228" s="363">
        <v>43847</v>
      </c>
      <c r="O228" s="57"/>
      <c r="P228" s="16"/>
      <c r="Q228" s="16"/>
      <c r="R228" s="17" t="s">
        <v>752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6">
        <v>141</v>
      </c>
      <c r="B229" s="207">
        <v>43559</v>
      </c>
      <c r="C229" s="207"/>
      <c r="D229" s="423" t="s">
        <v>345</v>
      </c>
      <c r="E229" s="208" t="s">
        <v>624</v>
      </c>
      <c r="F229" s="208">
        <f>387-14.63</f>
        <v>372.37</v>
      </c>
      <c r="G229" s="208"/>
      <c r="H229" s="208">
        <v>490</v>
      </c>
      <c r="I229" s="232">
        <v>490</v>
      </c>
      <c r="J229" s="141" t="s">
        <v>683</v>
      </c>
      <c r="K229" s="128">
        <f t="shared" si="51"/>
        <v>117.63</v>
      </c>
      <c r="L229" s="129">
        <f t="shared" si="52"/>
        <v>0.31589548030185027</v>
      </c>
      <c r="M229" s="130" t="s">
        <v>600</v>
      </c>
      <c r="N229" s="363">
        <v>43850</v>
      </c>
      <c r="O229" s="57"/>
      <c r="P229" s="16"/>
      <c r="Q229" s="16"/>
      <c r="R229" s="17" t="s">
        <v>752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0">
        <v>142</v>
      </c>
      <c r="B230" s="164">
        <v>43578</v>
      </c>
      <c r="C230" s="164"/>
      <c r="D230" s="165" t="s">
        <v>777</v>
      </c>
      <c r="E230" s="166" t="s">
        <v>601</v>
      </c>
      <c r="F230" s="166">
        <v>220</v>
      </c>
      <c r="G230" s="166"/>
      <c r="H230" s="166">
        <v>127.5</v>
      </c>
      <c r="I230" s="186">
        <v>284</v>
      </c>
      <c r="J230" s="390" t="s">
        <v>3484</v>
      </c>
      <c r="K230" s="134">
        <f t="shared" si="51"/>
        <v>-92.5</v>
      </c>
      <c r="L230" s="135">
        <f t="shared" si="52"/>
        <v>-0.42045454545454547</v>
      </c>
      <c r="M230" s="136" t="s">
        <v>664</v>
      </c>
      <c r="N230" s="137">
        <v>43896</v>
      </c>
      <c r="O230" s="57"/>
      <c r="P230" s="16"/>
      <c r="Q230" s="16"/>
      <c r="R230" s="17" t="s">
        <v>752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143</v>
      </c>
      <c r="B231" s="207">
        <v>43622</v>
      </c>
      <c r="C231" s="207"/>
      <c r="D231" s="423" t="s">
        <v>496</v>
      </c>
      <c r="E231" s="208" t="s">
        <v>601</v>
      </c>
      <c r="F231" s="208">
        <v>332.8</v>
      </c>
      <c r="G231" s="208"/>
      <c r="H231" s="208">
        <v>405</v>
      </c>
      <c r="I231" s="232">
        <v>419</v>
      </c>
      <c r="J231" s="141" t="s">
        <v>3491</v>
      </c>
      <c r="K231" s="128">
        <f t="shared" ref="K231" si="53">H231-F231</f>
        <v>72.199999999999989</v>
      </c>
      <c r="L231" s="129">
        <f t="shared" ref="L231" si="54">K231/F231</f>
        <v>0.21694711538461534</v>
      </c>
      <c r="M231" s="130" t="s">
        <v>600</v>
      </c>
      <c r="N231" s="363">
        <v>43860</v>
      </c>
      <c r="O231" s="57"/>
      <c r="P231" s="16"/>
      <c r="Q231" s="16"/>
      <c r="R231" s="17" t="s">
        <v>752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44">
        <v>144</v>
      </c>
      <c r="B232" s="143">
        <v>43641</v>
      </c>
      <c r="C232" s="143"/>
      <c r="D232" s="144" t="s">
        <v>139</v>
      </c>
      <c r="E232" s="145" t="s">
        <v>624</v>
      </c>
      <c r="F232" s="146">
        <v>386</v>
      </c>
      <c r="G232" s="147"/>
      <c r="H232" s="147">
        <v>395</v>
      </c>
      <c r="I232" s="147">
        <v>452</v>
      </c>
      <c r="J232" s="170" t="s">
        <v>3406</v>
      </c>
      <c r="K232" s="171">
        <f t="shared" ref="K232" si="55">H232-F232</f>
        <v>9</v>
      </c>
      <c r="L232" s="172">
        <f t="shared" ref="L232" si="56">K232/F232</f>
        <v>2.3316062176165803E-2</v>
      </c>
      <c r="M232" s="173" t="s">
        <v>709</v>
      </c>
      <c r="N232" s="174">
        <v>43868</v>
      </c>
      <c r="O232" s="16"/>
      <c r="P232" s="16"/>
      <c r="Q232" s="16"/>
      <c r="R232" s="344" t="s">
        <v>752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3">
        <v>145</v>
      </c>
      <c r="B233" s="195">
        <v>43707</v>
      </c>
      <c r="C233" s="195"/>
      <c r="D233" s="202" t="s">
        <v>260</v>
      </c>
      <c r="E233" s="199" t="s">
        <v>624</v>
      </c>
      <c r="F233" s="199" t="s">
        <v>756</v>
      </c>
      <c r="G233" s="199"/>
      <c r="H233" s="199"/>
      <c r="I233" s="226">
        <v>190</v>
      </c>
      <c r="J233" s="227"/>
      <c r="K233" s="228"/>
      <c r="L233" s="229"/>
      <c r="M233" s="358" t="s">
        <v>602</v>
      </c>
      <c r="N233" s="230"/>
      <c r="O233" s="16"/>
      <c r="P233" s="16"/>
      <c r="Q233" s="16"/>
      <c r="R233" s="344" t="s">
        <v>752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146</v>
      </c>
      <c r="B234" s="207">
        <v>43731</v>
      </c>
      <c r="C234" s="207"/>
      <c r="D234" s="155" t="s">
        <v>440</v>
      </c>
      <c r="E234" s="208" t="s">
        <v>624</v>
      </c>
      <c r="F234" s="208">
        <v>235</v>
      </c>
      <c r="G234" s="208"/>
      <c r="H234" s="208">
        <v>295</v>
      </c>
      <c r="I234" s="232">
        <v>296</v>
      </c>
      <c r="J234" s="141" t="s">
        <v>3148</v>
      </c>
      <c r="K234" s="128">
        <f t="shared" ref="K234" si="57">H234-F234</f>
        <v>60</v>
      </c>
      <c r="L234" s="129">
        <f t="shared" ref="L234" si="58">K234/F234</f>
        <v>0.25531914893617019</v>
      </c>
      <c r="M234" s="130" t="s">
        <v>600</v>
      </c>
      <c r="N234" s="363">
        <v>43844</v>
      </c>
      <c r="O234" s="57"/>
      <c r="P234" s="16"/>
      <c r="Q234" s="16"/>
      <c r="R234" s="17" t="s">
        <v>752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147</v>
      </c>
      <c r="B235" s="207">
        <v>43752</v>
      </c>
      <c r="C235" s="207"/>
      <c r="D235" s="155" t="s">
        <v>2978</v>
      </c>
      <c r="E235" s="208" t="s">
        <v>624</v>
      </c>
      <c r="F235" s="208">
        <v>277.5</v>
      </c>
      <c r="G235" s="208"/>
      <c r="H235" s="208">
        <v>333</v>
      </c>
      <c r="I235" s="232">
        <v>333</v>
      </c>
      <c r="J235" s="141" t="s">
        <v>3149</v>
      </c>
      <c r="K235" s="128">
        <f t="shared" ref="K235" si="59">H235-F235</f>
        <v>55.5</v>
      </c>
      <c r="L235" s="129">
        <f t="shared" ref="L235" si="60">K235/F235</f>
        <v>0.2</v>
      </c>
      <c r="M235" s="130" t="s">
        <v>600</v>
      </c>
      <c r="N235" s="363">
        <v>43846</v>
      </c>
      <c r="O235" s="57"/>
      <c r="P235" s="16"/>
      <c r="Q235" s="16"/>
      <c r="R235" s="17" t="s">
        <v>754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148</v>
      </c>
      <c r="B236" s="207">
        <v>43752</v>
      </c>
      <c r="C236" s="207"/>
      <c r="D236" s="155" t="s">
        <v>2977</v>
      </c>
      <c r="E236" s="208" t="s">
        <v>624</v>
      </c>
      <c r="F236" s="208">
        <v>930</v>
      </c>
      <c r="G236" s="208"/>
      <c r="H236" s="208">
        <v>1165</v>
      </c>
      <c r="I236" s="232">
        <v>1200</v>
      </c>
      <c r="J236" s="141" t="s">
        <v>3151</v>
      </c>
      <c r="K236" s="128">
        <f t="shared" ref="K236" si="61">H236-F236</f>
        <v>235</v>
      </c>
      <c r="L236" s="129">
        <f t="shared" ref="L236" si="62">K236/F236</f>
        <v>0.25268817204301075</v>
      </c>
      <c r="M236" s="130" t="s">
        <v>600</v>
      </c>
      <c r="N236" s="363">
        <v>43847</v>
      </c>
      <c r="O236" s="57"/>
      <c r="P236" s="16"/>
      <c r="Q236" s="16"/>
      <c r="R236" s="17" t="s">
        <v>754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2">
        <v>149</v>
      </c>
      <c r="B237" s="347">
        <v>43753</v>
      </c>
      <c r="C237" s="212"/>
      <c r="D237" s="374" t="s">
        <v>2976</v>
      </c>
      <c r="E237" s="350" t="s">
        <v>624</v>
      </c>
      <c r="F237" s="353">
        <v>111</v>
      </c>
      <c r="G237" s="350"/>
      <c r="H237" s="350"/>
      <c r="I237" s="356">
        <v>141</v>
      </c>
      <c r="J237" s="238"/>
      <c r="K237" s="238"/>
      <c r="L237" s="123"/>
      <c r="M237" s="362" t="s">
        <v>602</v>
      </c>
      <c r="N237" s="240"/>
      <c r="O237" s="16"/>
      <c r="P237" s="16"/>
      <c r="Q237" s="16"/>
      <c r="R237" s="344" t="s">
        <v>752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150</v>
      </c>
      <c r="B238" s="207">
        <v>43753</v>
      </c>
      <c r="C238" s="207"/>
      <c r="D238" s="155" t="s">
        <v>2975</v>
      </c>
      <c r="E238" s="208" t="s">
        <v>624</v>
      </c>
      <c r="F238" s="209">
        <v>296</v>
      </c>
      <c r="G238" s="208"/>
      <c r="H238" s="208">
        <v>370</v>
      </c>
      <c r="I238" s="232">
        <v>370</v>
      </c>
      <c r="J238" s="141" t="s">
        <v>683</v>
      </c>
      <c r="K238" s="128">
        <f t="shared" ref="K238" si="63">H238-F238</f>
        <v>74</v>
      </c>
      <c r="L238" s="129">
        <f t="shared" ref="L238" si="64">K238/F238</f>
        <v>0.25</v>
      </c>
      <c r="M238" s="130" t="s">
        <v>600</v>
      </c>
      <c r="N238" s="363">
        <v>43853</v>
      </c>
      <c r="O238" s="57"/>
      <c r="P238" s="16"/>
      <c r="Q238" s="16"/>
      <c r="R238" s="17" t="s">
        <v>754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3">
        <v>151</v>
      </c>
      <c r="B239" s="211">
        <v>43754</v>
      </c>
      <c r="C239" s="211"/>
      <c r="D239" s="192" t="s">
        <v>2974</v>
      </c>
      <c r="E239" s="349" t="s">
        <v>624</v>
      </c>
      <c r="F239" s="352" t="s">
        <v>2940</v>
      </c>
      <c r="G239" s="349"/>
      <c r="H239" s="349"/>
      <c r="I239" s="355">
        <v>344</v>
      </c>
      <c r="J239" s="359"/>
      <c r="K239" s="241"/>
      <c r="L239" s="361"/>
      <c r="M239" s="343" t="s">
        <v>602</v>
      </c>
      <c r="N239" s="364"/>
      <c r="O239" s="16"/>
      <c r="P239" s="16"/>
      <c r="Q239" s="16"/>
      <c r="R239" s="344" t="s">
        <v>752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46">
        <v>152</v>
      </c>
      <c r="B240" s="212">
        <v>43832</v>
      </c>
      <c r="C240" s="212"/>
      <c r="D240" s="216" t="s">
        <v>2254</v>
      </c>
      <c r="E240" s="213" t="s">
        <v>624</v>
      </c>
      <c r="F240" s="214" t="s">
        <v>3136</v>
      </c>
      <c r="G240" s="213"/>
      <c r="H240" s="213"/>
      <c r="I240" s="237">
        <v>590</v>
      </c>
      <c r="J240" s="238"/>
      <c r="K240" s="238"/>
      <c r="L240" s="123"/>
      <c r="M240" s="343" t="s">
        <v>602</v>
      </c>
      <c r="N240" s="240"/>
      <c r="O240" s="16"/>
      <c r="P240" s="16"/>
      <c r="Q240" s="16"/>
      <c r="R240" s="344" t="s">
        <v>754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153</v>
      </c>
      <c r="B241" s="207">
        <v>43966</v>
      </c>
      <c r="C241" s="207"/>
      <c r="D241" s="155" t="s">
        <v>65</v>
      </c>
      <c r="E241" s="208" t="s">
        <v>624</v>
      </c>
      <c r="F241" s="209">
        <v>67.5</v>
      </c>
      <c r="G241" s="208"/>
      <c r="H241" s="208">
        <v>86</v>
      </c>
      <c r="I241" s="232">
        <v>86</v>
      </c>
      <c r="J241" s="141" t="s">
        <v>3644</v>
      </c>
      <c r="K241" s="128">
        <f t="shared" ref="K241" si="65">H241-F241</f>
        <v>18.5</v>
      </c>
      <c r="L241" s="129">
        <f t="shared" ref="L241" si="66">K241/F241</f>
        <v>0.27407407407407408</v>
      </c>
      <c r="M241" s="130" t="s">
        <v>600</v>
      </c>
      <c r="N241" s="363">
        <v>44008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0"/>
      <c r="B242" s="200" t="s">
        <v>2981</v>
      </c>
      <c r="C242" s="212"/>
      <c r="D242" s="216"/>
      <c r="E242" s="213"/>
      <c r="F242" s="214"/>
      <c r="G242" s="213"/>
      <c r="H242" s="213"/>
      <c r="I242" s="237"/>
      <c r="J242" s="238"/>
      <c r="K242" s="238"/>
      <c r="L242" s="123"/>
      <c r="M242" s="239"/>
      <c r="N242" s="240"/>
      <c r="O242" s="16"/>
      <c r="P242" s="16"/>
      <c r="Q242" s="16"/>
      <c r="R242" s="344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0"/>
      <c r="B243" s="212"/>
      <c r="C243" s="212"/>
      <c r="D243" s="216"/>
      <c r="E243" s="213"/>
      <c r="F243" s="214"/>
      <c r="G243" s="213"/>
      <c r="H243" s="213"/>
      <c r="I243" s="237"/>
      <c r="J243" s="238"/>
      <c r="K243" s="238"/>
      <c r="L243" s="123"/>
      <c r="M243" s="239"/>
      <c r="N243" s="240"/>
      <c r="O243" s="16"/>
      <c r="P243" s="16"/>
      <c r="Q243" s="16"/>
      <c r="R243" s="344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0"/>
      <c r="B244" s="212"/>
      <c r="C244" s="212"/>
      <c r="D244" s="216"/>
      <c r="E244" s="213"/>
      <c r="F244" s="214"/>
      <c r="G244" s="213"/>
      <c r="H244" s="213"/>
      <c r="I244" s="237"/>
      <c r="J244" s="238"/>
      <c r="K244" s="238"/>
      <c r="L244" s="123"/>
      <c r="M244" s="239"/>
      <c r="N244" s="240"/>
      <c r="O244" s="16"/>
      <c r="P244" s="16"/>
      <c r="Q244" s="16"/>
      <c r="R244" s="344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0"/>
      <c r="B245" s="212"/>
      <c r="C245" s="212"/>
      <c r="D245" s="216"/>
      <c r="E245" s="213"/>
      <c r="F245" s="214"/>
      <c r="G245" s="213"/>
      <c r="H245" s="213"/>
      <c r="I245" s="237"/>
      <c r="J245" s="238"/>
      <c r="K245" s="238"/>
      <c r="L245" s="123"/>
      <c r="M245" s="239"/>
      <c r="N245" s="240"/>
      <c r="O245" s="16"/>
      <c r="P245" s="16"/>
      <c r="Q245" s="16"/>
      <c r="R245" s="344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0"/>
      <c r="B246" s="212"/>
      <c r="C246" s="212"/>
      <c r="D246" s="216"/>
      <c r="E246" s="213"/>
      <c r="F246" s="214"/>
      <c r="G246" s="213"/>
      <c r="H246" s="213"/>
      <c r="I246" s="237"/>
      <c r="J246" s="238"/>
      <c r="K246" s="238"/>
      <c r="L246" s="123"/>
      <c r="M246" s="239"/>
      <c r="N246" s="240"/>
      <c r="O246" s="16"/>
      <c r="P246" s="16"/>
      <c r="Q246" s="16"/>
      <c r="R246" s="344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0"/>
      <c r="B247" s="212"/>
      <c r="C247" s="212"/>
      <c r="D247" s="216"/>
      <c r="E247" s="213"/>
      <c r="F247" s="214"/>
      <c r="G247" s="213"/>
      <c r="H247" s="213"/>
      <c r="I247" s="237"/>
      <c r="J247" s="238"/>
      <c r="K247" s="238"/>
      <c r="L247" s="123"/>
      <c r="M247" s="239"/>
      <c r="N247" s="240"/>
      <c r="O247" s="16"/>
      <c r="P247" s="16"/>
      <c r="Q247" s="16"/>
      <c r="R247" s="344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0"/>
      <c r="B248" s="212"/>
      <c r="C248" s="212"/>
      <c r="D248" s="216"/>
      <c r="E248" s="213"/>
      <c r="F248" s="214"/>
      <c r="G248" s="213"/>
      <c r="H248" s="213"/>
      <c r="I248" s="237"/>
      <c r="J248" s="238"/>
      <c r="K248" s="238"/>
      <c r="L248" s="123"/>
      <c r="M248" s="239"/>
      <c r="N248" s="240"/>
      <c r="O248" s="16"/>
      <c r="P248" s="16"/>
      <c r="Q248" s="16"/>
      <c r="R248" s="344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0"/>
      <c r="B249" s="212"/>
      <c r="C249" s="212"/>
      <c r="D249" s="216"/>
      <c r="E249" s="213"/>
      <c r="F249" s="214"/>
      <c r="G249" s="213"/>
      <c r="H249" s="213"/>
      <c r="I249" s="237"/>
      <c r="J249" s="238"/>
      <c r="K249" s="238"/>
      <c r="L249" s="123"/>
      <c r="M249" s="239"/>
      <c r="N249" s="240"/>
      <c r="O249" s="16"/>
      <c r="P249" s="16"/>
      <c r="Q249" s="16"/>
      <c r="R249" s="344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0"/>
      <c r="B250" s="212"/>
      <c r="C250" s="212"/>
      <c r="D250" s="216"/>
      <c r="E250" s="213"/>
      <c r="F250" s="214"/>
      <c r="G250" s="213"/>
      <c r="H250" s="213"/>
      <c r="I250" s="237"/>
      <c r="J250" s="238"/>
      <c r="K250" s="238"/>
      <c r="L250" s="123"/>
      <c r="M250" s="239"/>
      <c r="N250" s="240"/>
      <c r="O250" s="16"/>
      <c r="P250" s="16"/>
      <c r="R250" s="344"/>
    </row>
    <row r="251" spans="1:26">
      <c r="A251" s="210"/>
      <c r="B251" s="212"/>
      <c r="C251" s="212"/>
      <c r="D251" s="216"/>
      <c r="E251" s="213"/>
      <c r="F251" s="214"/>
      <c r="G251" s="213"/>
      <c r="H251" s="213"/>
      <c r="I251" s="237"/>
      <c r="J251" s="238"/>
      <c r="K251" s="238"/>
      <c r="L251" s="123"/>
      <c r="M251" s="239"/>
      <c r="N251" s="240"/>
      <c r="O251" s="16"/>
      <c r="P251" s="16"/>
      <c r="R251" s="344"/>
    </row>
    <row r="252" spans="1:26">
      <c r="A252" s="210"/>
      <c r="B252" s="212"/>
      <c r="C252" s="212"/>
      <c r="D252" s="216"/>
      <c r="E252" s="213"/>
      <c r="F252" s="214"/>
      <c r="G252" s="213"/>
      <c r="H252" s="213"/>
      <c r="I252" s="237"/>
      <c r="J252" s="238"/>
      <c r="K252" s="238"/>
      <c r="L252" s="123"/>
      <c r="M252" s="239"/>
      <c r="N252" s="240"/>
      <c r="O252" s="16"/>
      <c r="P252" s="16"/>
      <c r="R252" s="344"/>
    </row>
    <row r="253" spans="1:26">
      <c r="A253" s="210"/>
      <c r="B253" s="212"/>
      <c r="C253" s="212"/>
      <c r="D253" s="216"/>
      <c r="E253" s="213"/>
      <c r="F253" s="214"/>
      <c r="G253" s="213"/>
      <c r="H253" s="213"/>
      <c r="I253" s="237"/>
      <c r="J253" s="238"/>
      <c r="K253" s="238"/>
      <c r="L253" s="123"/>
      <c r="M253" s="239"/>
      <c r="N253" s="240"/>
      <c r="O253" s="16"/>
      <c r="P253" s="16"/>
      <c r="R253" s="344"/>
    </row>
    <row r="254" spans="1:26">
      <c r="A254" s="210"/>
      <c r="B254" s="200"/>
      <c r="O254" s="16"/>
      <c r="P254" s="16"/>
      <c r="R254" s="344"/>
    </row>
    <row r="255" spans="1:26">
      <c r="R255" s="242"/>
    </row>
    <row r="256" spans="1:26">
      <c r="R256" s="242"/>
    </row>
    <row r="257" spans="1:18">
      <c r="R257" s="242"/>
    </row>
    <row r="258" spans="1:18">
      <c r="R258" s="242"/>
    </row>
    <row r="259" spans="1:18">
      <c r="R259" s="242"/>
    </row>
    <row r="260" spans="1:18">
      <c r="R260" s="242"/>
    </row>
    <row r="261" spans="1:18">
      <c r="R261" s="242"/>
    </row>
    <row r="262" spans="1:18">
      <c r="R262" s="242"/>
    </row>
    <row r="263" spans="1:18">
      <c r="R263" s="242"/>
    </row>
    <row r="264" spans="1:18">
      <c r="R264" s="242"/>
    </row>
    <row r="265" spans="1:18">
      <c r="R265" s="242"/>
    </row>
    <row r="271" spans="1:18">
      <c r="A271" s="217"/>
    </row>
    <row r="272" spans="1:18">
      <c r="A272" s="217"/>
    </row>
    <row r="273" spans="1:1">
      <c r="A273" s="213"/>
    </row>
  </sheetData>
  <autoFilter ref="R1:R273"/>
  <mergeCells count="28">
    <mergeCell ref="J62:J63"/>
    <mergeCell ref="L62:L63"/>
    <mergeCell ref="M62:M63"/>
    <mergeCell ref="N62:N63"/>
    <mergeCell ref="O62:O63"/>
    <mergeCell ref="N73:N74"/>
    <mergeCell ref="O73:O74"/>
    <mergeCell ref="A73:A74"/>
    <mergeCell ref="B73:B74"/>
    <mergeCell ref="J73:J74"/>
    <mergeCell ref="L73:L74"/>
    <mergeCell ref="M73:M74"/>
    <mergeCell ref="N60:N61"/>
    <mergeCell ref="O60:O61"/>
    <mergeCell ref="N65:N66"/>
    <mergeCell ref="O65:O66"/>
    <mergeCell ref="A65:A66"/>
    <mergeCell ref="B65:B66"/>
    <mergeCell ref="J65:J66"/>
    <mergeCell ref="L65:L66"/>
    <mergeCell ref="M65:M66"/>
    <mergeCell ref="A60:A61"/>
    <mergeCell ref="B60:B61"/>
    <mergeCell ref="J60:J61"/>
    <mergeCell ref="L60:L61"/>
    <mergeCell ref="M60:M61"/>
    <mergeCell ref="A62:A63"/>
    <mergeCell ref="B62:B6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2020-07-10T02:23:35Z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