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F&amp;O)'!$R$1:$R$270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" i="7"/>
  <c r="K44" l="1"/>
  <c r="L44" s="1"/>
  <c r="L70"/>
  <c r="K70" s="1"/>
  <c r="K43"/>
  <c r="L43" s="1"/>
  <c r="K42"/>
  <c r="L42" s="1"/>
  <c r="K23"/>
  <c r="L23" s="1"/>
  <c r="K22"/>
  <c r="L22" s="1"/>
  <c r="K17"/>
  <c r="L17" s="1"/>
  <c r="K39"/>
  <c r="L39" s="1"/>
  <c r="K41"/>
  <c r="L41" s="1"/>
  <c r="K13"/>
  <c r="L13" s="1"/>
  <c r="K40"/>
  <c r="L40" s="1"/>
  <c r="K16"/>
  <c r="L16" s="1"/>
  <c r="K18"/>
  <c r="L18" s="1"/>
  <c r="K11"/>
  <c r="L11" s="1"/>
  <c r="K10"/>
  <c r="L10" s="1"/>
  <c r="K15"/>
  <c r="L15" s="1"/>
  <c r="K37"/>
  <c r="L37" s="1"/>
  <c r="K38"/>
  <c r="L38" s="1"/>
  <c r="L68"/>
  <c r="K68" s="1"/>
  <c r="K34"/>
  <c r="L34" s="1"/>
  <c r="K36"/>
  <c r="L36" s="1"/>
  <c r="K35"/>
  <c r="L35" s="1"/>
  <c r="K33"/>
  <c r="L33" s="1"/>
  <c r="F226" l="1"/>
  <c r="K227"/>
  <c r="L227" s="1"/>
  <c r="K218"/>
  <c r="L218" s="1"/>
  <c r="K221"/>
  <c r="L221" s="1"/>
  <c r="K229" l="1"/>
  <c r="L229" s="1"/>
  <c r="F220"/>
  <c r="F219"/>
  <c r="F217"/>
  <c r="K217" s="1"/>
  <c r="L217" s="1"/>
  <c r="F197"/>
  <c r="F149"/>
  <c r="K228" l="1"/>
  <c r="L228" s="1"/>
  <c r="K226"/>
  <c r="L226" s="1"/>
  <c r="K232"/>
  <c r="L232" s="1"/>
  <c r="K233"/>
  <c r="L233" s="1"/>
  <c r="K225"/>
  <c r="L225" s="1"/>
  <c r="K235"/>
  <c r="L235" s="1"/>
  <c r="K231"/>
  <c r="L231" s="1"/>
  <c r="K224" l="1"/>
  <c r="L224" s="1"/>
  <c r="K213"/>
  <c r="L213" s="1"/>
  <c r="K215"/>
  <c r="L215" s="1"/>
  <c r="K212"/>
  <c r="L212" s="1"/>
  <c r="K214"/>
  <c r="L214" s="1"/>
  <c r="K143"/>
  <c r="L143" s="1"/>
  <c r="K196"/>
  <c r="L196" s="1"/>
  <c r="K210"/>
  <c r="L210" s="1"/>
  <c r="K211"/>
  <c r="L211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1"/>
  <c r="L201" s="1"/>
  <c r="K199"/>
  <c r="L199" s="1"/>
  <c r="K198"/>
  <c r="L198" s="1"/>
  <c r="K197"/>
  <c r="L197" s="1"/>
  <c r="K193"/>
  <c r="L193" s="1"/>
  <c r="K192"/>
  <c r="L192" s="1"/>
  <c r="K191"/>
  <c r="L191" s="1"/>
  <c r="K188"/>
  <c r="L188" s="1"/>
  <c r="K187"/>
  <c r="L187" s="1"/>
  <c r="K186"/>
  <c r="L186" s="1"/>
  <c r="K185"/>
  <c r="L185" s="1"/>
  <c r="K184"/>
  <c r="L184" s="1"/>
  <c r="K183"/>
  <c r="L183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1"/>
  <c r="L171" s="1"/>
  <c r="K169"/>
  <c r="L169" s="1"/>
  <c r="K167"/>
  <c r="L167" s="1"/>
  <c r="K165"/>
  <c r="L165" s="1"/>
  <c r="K164"/>
  <c r="L164" s="1"/>
  <c r="K163"/>
  <c r="L163" s="1"/>
  <c r="K161"/>
  <c r="L161" s="1"/>
  <c r="K160"/>
  <c r="L160" s="1"/>
  <c r="K159"/>
  <c r="L159" s="1"/>
  <c r="K158"/>
  <c r="K157"/>
  <c r="L157" s="1"/>
  <c r="K156"/>
  <c r="L156" s="1"/>
  <c r="K154"/>
  <c r="L154" s="1"/>
  <c r="K153"/>
  <c r="L153" s="1"/>
  <c r="K152"/>
  <c r="L152" s="1"/>
  <c r="K151"/>
  <c r="L151" s="1"/>
  <c r="K150"/>
  <c r="L150" s="1"/>
  <c r="K149"/>
  <c r="L149" s="1"/>
  <c r="H148"/>
  <c r="K148" s="1"/>
  <c r="L148" s="1"/>
  <c r="K145"/>
  <c r="L145" s="1"/>
  <c r="K144"/>
  <c r="L144" s="1"/>
  <c r="K142"/>
  <c r="L142" s="1"/>
  <c r="K141"/>
  <c r="L141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H114"/>
  <c r="K114" s="1"/>
  <c r="L114" s="1"/>
  <c r="F113"/>
  <c r="K113" s="1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D7" i="6"/>
  <c r="K6" i="4"/>
  <c r="K6" i="3"/>
  <c r="L6" i="2"/>
</calcChain>
</file>

<file path=xl/sharedStrings.xml><?xml version="1.0" encoding="utf-8"?>
<sst xmlns="http://schemas.openxmlformats.org/spreadsheetml/2006/main" count="7229" uniqueCount="3727">
  <si>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</si>
  <si>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</si>
  <si>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</si>
  <si>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</si>
  <si>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</si>
  <si>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</si>
  <si>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</si>
  <si>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</si>
  <si>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</si>
  <si>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</si>
  <si>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</si>
  <si>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</si>
  <si>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</si>
  <si>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</si>
  <si>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</si>
  <si>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</si>
  <si>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</si>
  <si>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</si>
  <si>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</si>
  <si>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</si>
  <si>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</si>
  <si>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</si>
  <si>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</si>
  <si>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</si>
  <si>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</si>
  <si>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</si>
  <si>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</si>
  <si>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</si>
  <si>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</si>
  <si>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</si>
  <si>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</si>
  <si>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</si>
  <si>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</si>
  <si>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</si>
  <si>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</si>
  <si>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</si>
  <si>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</si>
  <si>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</si>
  <si>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</si>
  <si>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</si>
  <si>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</si>
  <si>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</si>
  <si>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</si>
  <si>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</si>
  <si>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</si>
  <si>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</si>
  <si>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</si>
  <si>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</si>
  <si>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</si>
  <si>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</si>
  <si>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</si>
  <si>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</si>
  <si>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</si>
  <si>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</si>
  <si>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</si>
  <si>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</si>
  <si>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</si>
  <si>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</si>
  <si>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</si>
  <si>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</si>
  <si>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</si>
  <si>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</si>
  <si>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</si>
  <si>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</si>
  <si>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</si>
  <si>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</si>
  <si>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</si>
  <si>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</si>
  <si>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</si>
  <si>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</si>
  <si>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</si>
  <si>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</si>
  <si>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</si>
  <si>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</si>
  <si>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</si>
  <si>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</si>
  <si>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</si>
  <si>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</si>
  <si>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</si>
  <si>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</si>
  <si>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</si>
  <si>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</si>
  <si>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</si>
  <si>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</si>
  <si>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</si>
  <si>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</si>
  <si>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</si>
  <si>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</si>
  <si>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</si>
  <si>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</si>
  <si>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</si>
  <si>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</si>
  <si>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</si>
  <si>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</si>
  <si>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</si>
  <si>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</si>
  <si>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</si>
  <si>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</si>
  <si>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</si>
  <si>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</si>
  <si>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</si>
  <si>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</si>
  <si>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</si>
  <si>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</si>
  <si>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</si>
  <si>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</si>
  <si>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</si>
  <si>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</si>
  <si>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</si>
  <si>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</si>
  <si>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</si>
  <si>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</si>
  <si>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</si>
  <si>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</si>
  <si>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</si>
  <si>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</si>
  <si>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</si>
  <si>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</si>
  <si>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</si>
  <si>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</si>
  <si>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</si>
  <si>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</si>
  <si>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</si>
  <si>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</si>
  <si>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</si>
  <si>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</si>
  <si>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</si>
  <si>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</si>
  <si>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</si>
  <si>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</si>
  <si>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</si>
  <si>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</si>
  <si>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</si>
  <si>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</si>
  <si>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</si>
  <si>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</si>
  <si>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</si>
  <si>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</si>
  <si>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</si>
  <si>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</si>
  <si>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</si>
  <si>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</si>
  <si>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</si>
  <si>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</si>
  <si>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</si>
  <si>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</si>
  <si>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</si>
  <si>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</si>
  <si>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</si>
  <si>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</si>
  <si>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</si>
  <si>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</si>
  <si>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</si>
  <si>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</si>
  <si>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</si>
  <si>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</si>
  <si>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</si>
  <si>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</si>
  <si>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</si>
  <si>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</si>
  <si>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</si>
  <si>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</si>
  <si>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</si>
  <si>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</si>
  <si>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</si>
  <si>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</si>
  <si>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</si>
  <si>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</si>
  <si>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</si>
  <si>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</si>
  <si>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</si>
  <si>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</si>
  <si>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</si>
  <si>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</si>
  <si>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</si>
  <si>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</si>
  <si>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</si>
  <si>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</si>
  <si>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</si>
  <si>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</si>
  <si>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</si>
  <si>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</si>
  <si>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</si>
  <si>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</si>
  <si>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</si>
  <si>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</si>
  <si>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</si>
  <si>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</si>
  <si>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</si>
  <si>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</si>
  <si>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</si>
  <si>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</si>
  <si>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</si>
  <si>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</si>
  <si>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</si>
  <si>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</si>
  <si>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</si>
  <si>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</si>
  <si>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</si>
  <si>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</si>
  <si>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</si>
  <si>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</si>
  <si>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</si>
  <si>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</si>
  <si>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</si>
  <si>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</si>
  <si>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</si>
  <si>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</si>
  <si>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</si>
  <si>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</si>
  <si>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</si>
  <si>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</si>
  <si>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</si>
  <si>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</si>
  <si>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</si>
  <si>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</si>
  <si>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</si>
  <si>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</si>
  <si>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</si>
  <si>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</si>
  <si>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</si>
  <si>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</si>
  <si>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</si>
  <si>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</si>
  <si>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</si>
  <si>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</si>
  <si>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</si>
  <si>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</si>
  <si>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</si>
  <si>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</si>
  <si>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</si>
  <si>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</si>
  <si>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</si>
  <si>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</si>
  <si>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</si>
  <si>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</si>
  <si>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</si>
  <si>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</si>
  <si>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</si>
  <si>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</si>
  <si>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</si>
  <si>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</si>
  <si>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</si>
  <si>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</si>
  <si>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</si>
  <si>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</si>
  <si>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</si>
  <si>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</si>
  <si>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</si>
  <si>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</si>
  <si>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</si>
  <si>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</si>
  <si>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</si>
  <si>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</si>
  <si>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</si>
  <si>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</si>
  <si>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</si>
  <si>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</si>
  <si>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</si>
  <si>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</si>
  <si>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</si>
  <si>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</si>
  <si>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</si>
  <si>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</si>
  <si>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</si>
  <si>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</si>
  <si>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</si>
  <si>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</si>
  <si>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</si>
  <si>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</si>
  <si>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</si>
  <si>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</si>
  <si>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</si>
  <si>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</si>
  <si>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</si>
  <si>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</si>
  <si>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</si>
  <si>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</si>
  <si>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</si>
  <si>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</si>
  <si>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</si>
  <si>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</si>
  <si>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</si>
  <si>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</si>
  <si>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</si>
  <si>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</si>
  <si>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</si>
  <si>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</si>
  <si>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</si>
  <si>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</si>
  <si>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</si>
  <si>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</si>
  <si>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</si>
  <si>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</si>
  <si>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</si>
  <si>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</si>
  <si>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</si>
  <si>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</si>
  <si>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</si>
  <si>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</si>
  <si>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</si>
  <si>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</si>
  <si>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</si>
  <si>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</si>
  <si>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</si>
  <si>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</si>
  <si>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</si>
  <si>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</si>
  <si>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</si>
  <si>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</si>
  <si>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</si>
  <si>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</si>
  <si>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</si>
  <si>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</si>
  <si>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</si>
  <si>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</si>
  <si>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</si>
  <si>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</si>
  <si>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</si>
  <si>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</si>
  <si>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</si>
  <si>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</si>
  <si>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</si>
  <si>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</si>
  <si>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</si>
  <si>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</si>
  <si>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</si>
  <si>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</si>
  <si>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</si>
  <si>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</si>
  <si>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</si>
  <si>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</si>
  <si>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</si>
  <si>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</si>
  <si>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</si>
  <si>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</si>
  <si>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</si>
  <si>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</si>
  <si>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</si>
  <si>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</si>
  <si>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</si>
  <si>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</si>
  <si>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</si>
  <si>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</si>
  <si>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</si>
  <si>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</si>
  <si>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</si>
  <si>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</si>
  <si>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</si>
  <si>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</si>
  <si>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</si>
  <si>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</si>
  <si>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</si>
  <si>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</si>
  <si>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</si>
  <si>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</si>
  <si>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</si>
  <si>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</si>
  <si>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</si>
  <si>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</si>
  <si>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</si>
  <si>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</si>
  <si>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</si>
  <si>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</si>
  <si>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</si>
  <si>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</si>
  <si>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</si>
  <si>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</si>
  <si>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</si>
  <si>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</si>
  <si>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</si>
  <si>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</si>
  <si>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</si>
  <si>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</si>
  <si>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</si>
  <si>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</si>
  <si>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</si>
  <si>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</si>
  <si>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</si>
  <si>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</si>
  <si>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</si>
  <si>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</si>
  <si>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</si>
  <si>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</si>
  <si>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</si>
  <si>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</si>
  <si>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</si>
  <si>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</si>
  <si>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</si>
  <si>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</si>
  <si>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</si>
  <si>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</si>
  <si>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</si>
  <si>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</si>
  <si>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</si>
  <si>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</si>
  <si>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</si>
  <si>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</si>
  <si>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</si>
  <si>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</si>
  <si>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</si>
  <si>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</si>
  <si>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</si>
  <si>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</si>
  <si>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</si>
  <si>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</si>
  <si>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</si>
  <si>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</si>
  <si>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</si>
  <si>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</si>
  <si>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</si>
  <si>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</si>
  <si>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</si>
  <si>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</si>
  <si>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</si>
  <si>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</si>
  <si>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</si>
  <si>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</si>
  <si>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</si>
  <si>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</si>
  <si>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</si>
  <si>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</si>
  <si>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</si>
  <si>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</si>
  <si>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</si>
  <si>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</si>
  <si>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</si>
  <si>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</si>
  <si>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</si>
  <si>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</si>
  <si>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</si>
  <si>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</si>
  <si>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</si>
  <si>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</si>
  <si>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</si>
  <si>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</si>
  <si>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</si>
  <si>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</si>
  <si>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</si>
  <si>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</si>
  <si>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</si>
  <si>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</si>
  <si>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</si>
  <si>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</si>
  <si>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</si>
  <si>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</si>
  <si>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</si>
  <si>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</si>
  <si>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</si>
  <si>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</si>
  <si>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</si>
  <si>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</si>
  <si>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</si>
  <si>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</si>
  <si>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</si>
  <si>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</si>
  <si>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</si>
  <si>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</si>
  <si>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</si>
  <si>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</si>
  <si>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</si>
  <si>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</si>
  <si>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</si>
  <si>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</si>
  <si>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</si>
  <si>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</si>
  <si>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</si>
  <si>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</si>
  <si>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</si>
  <si>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</si>
  <si>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</si>
  <si>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</si>
  <si>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</si>
  <si>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</si>
  <si>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</si>
  <si>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</si>
  <si>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</si>
  <si>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</si>
  <si>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</si>
  <si>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</si>
  <si>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</si>
  <si>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</si>
  <si>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</si>
  <si>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</si>
  <si>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</si>
  <si>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</si>
  <si>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</si>
  <si>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</si>
  <si>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</si>
  <si>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</si>
  <si>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</si>
  <si>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</si>
  <si>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</si>
  <si>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</si>
  <si>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</si>
  <si>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</si>
  <si>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</si>
  <si>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</si>
  <si>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</si>
  <si>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</si>
  <si>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</si>
  <si>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</si>
  <si>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</si>
  <si>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</si>
  <si>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</si>
  <si>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</si>
  <si>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</si>
  <si>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</si>
  <si>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</si>
  <si>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</si>
  <si>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</si>
  <si>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</si>
  <si>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</si>
  <si>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</si>
  <si>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</si>
  <si>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</si>
  <si>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</si>
  <si>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</si>
  <si>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</si>
  <si>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</si>
  <si>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</si>
  <si>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</si>
  <si>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</si>
  <si>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</si>
  <si>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</si>
  <si>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</si>
  <si>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</si>
  <si>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</si>
  <si>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</si>
  <si>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</si>
  <si>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</si>
  <si>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</si>
  <si>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</si>
  <si>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</si>
  <si>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</si>
  <si>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</si>
  <si>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</si>
  <si>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</si>
  <si>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</si>
  <si>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</si>
  <si>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</si>
  <si>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</si>
  <si>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</si>
  <si>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</si>
  <si>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</si>
  <si>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</si>
  <si>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</si>
  <si>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</si>
  <si>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</si>
  <si>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</si>
  <si>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</si>
  <si>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</si>
  <si>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</si>
  <si>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</si>
  <si>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</si>
  <si>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</si>
  <si>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</si>
  <si>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</si>
  <si>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</si>
  <si>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</si>
  <si>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</si>
  <si>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</si>
  <si>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</si>
  <si>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</si>
  <si>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</si>
  <si>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</si>
  <si>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</si>
  <si>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</si>
  <si>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</si>
  <si>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</si>
  <si>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</si>
  <si>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</si>
  <si>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</si>
  <si>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</si>
  <si>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</si>
  <si>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</si>
  <si>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</si>
  <si>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</si>
  <si>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</si>
  <si>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</si>
  <si>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</si>
  <si>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</si>
  <si>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</si>
  <si>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</si>
  <si>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</si>
  <si>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</si>
  <si>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</si>
  <si>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</si>
  <si>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</si>
  <si>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</si>
  <si>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</si>
  <si>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</si>
  <si>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</si>
  <si>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</si>
  <si>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</si>
  <si>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</si>
  <si>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</si>
  <si>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</si>
  <si>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</si>
  <si>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</si>
  <si>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</si>
  <si>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</si>
  <si>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</si>
  <si>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</si>
  <si>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</si>
  <si>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</si>
  <si>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</si>
  <si>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</si>
  <si>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</si>
  <si>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</si>
  <si>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</si>
  <si>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</si>
  <si>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</si>
  <si>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</si>
  <si>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</si>
  <si>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</si>
  <si>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</si>
  <si>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</si>
  <si>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</si>
  <si>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</si>
  <si>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</si>
  <si>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</si>
  <si>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</si>
  <si>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</si>
  <si>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</si>
  <si>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</si>
  <si>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</si>
  <si>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</si>
  <si>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</si>
  <si>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</si>
  <si>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</si>
  <si>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</si>
  <si>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</si>
  <si>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</si>
  <si>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</si>
  <si>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</si>
  <si>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</si>
  <si>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</si>
  <si>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</si>
  <si>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</si>
  <si>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</si>
  <si>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</si>
  <si>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</si>
  <si>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</si>
  <si>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</si>
  <si>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</si>
  <si>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</si>
  <si>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</si>
  <si>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</si>
  <si>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</si>
  <si>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</si>
  <si>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</si>
  <si>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</si>
  <si>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</si>
  <si>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</si>
  <si>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</si>
  <si>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</si>
  <si>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</si>
  <si>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</si>
  <si>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</si>
  <si>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</si>
  <si>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</si>
  <si>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</si>
  <si>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</si>
  <si>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</si>
  <si>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</si>
  <si>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</si>
  <si>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</si>
  <si>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</si>
  <si>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</si>
  <si>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</si>
  <si>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</si>
  <si>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</si>
  <si>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</si>
  <si>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</si>
  <si>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</si>
  <si>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</si>
  <si>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</si>
  <si>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</si>
  <si>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</si>
  <si>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</si>
  <si>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</si>
  <si>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</si>
  <si>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</si>
  <si>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</si>
  <si>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</si>
  <si>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</si>
  <si>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</si>
  <si>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</si>
  <si>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</si>
  <si>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</si>
  <si>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</si>
  <si>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</si>
  <si>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</si>
  <si>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</si>
  <si>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</si>
  <si>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</si>
  <si>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</si>
  <si>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</si>
  <si>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</si>
  <si>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</si>
  <si>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</si>
  <si>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</si>
  <si>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</si>
  <si>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</si>
  <si>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</si>
  <si>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</si>
  <si>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</si>
  <si>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</si>
  <si>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</si>
  <si>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</si>
  <si>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</si>
  <si>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</si>
  <si>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</si>
  <si>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</si>
  <si>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</si>
  <si>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</si>
  <si>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</si>
  <si>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</si>
  <si>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</si>
  <si>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</si>
  <si>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</si>
  <si>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</si>
  <si>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</si>
  <si>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</si>
  <si>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</si>
  <si>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</si>
  <si>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</si>
  <si>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</si>
  <si>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</si>
  <si>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</si>
  <si>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</si>
  <si>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</si>
  <si>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</si>
  <si>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</si>
  <si>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</si>
  <si>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</si>
  <si>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</si>
  <si>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</si>
  <si>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</si>
  <si>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</si>
  <si>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</si>
  <si>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</si>
  <si>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</si>
  <si>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</si>
  <si>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</si>
  <si>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</si>
  <si>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</si>
  <si>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</si>
  <si>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</si>
  <si>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</si>
  <si>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</si>
  <si>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</si>
  <si>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</si>
  <si>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</si>
  <si>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</si>
  <si>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</si>
  <si>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</si>
  <si>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</si>
  <si>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</si>
  <si>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</si>
  <si>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</si>
  <si>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</si>
  <si>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</si>
  <si>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</si>
  <si>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</si>
  <si>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</si>
  <si>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</si>
  <si>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</si>
  <si>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</si>
  <si>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</si>
  <si>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</si>
  <si>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</si>
  <si>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</si>
  <si>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</si>
  <si>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</si>
  <si>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</si>
  <si>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</si>
  <si>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</si>
  <si>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</si>
  <si>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</si>
  <si>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</si>
  <si>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</si>
  <si>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</si>
  <si>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</si>
  <si>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</si>
  <si>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</si>
  <si>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</si>
  <si>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</si>
  <si>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</si>
  <si>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</si>
  <si>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</si>
  <si>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</si>
  <si>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</si>
  <si>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</si>
  <si>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</si>
  <si>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</si>
  <si>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</si>
  <si>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</si>
  <si>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</si>
  <si>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</si>
  <si>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</si>
  <si>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</si>
  <si>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</si>
  <si>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</si>
  <si>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</si>
  <si>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</si>
  <si>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</si>
  <si>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</si>
  <si>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</si>
  <si>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</si>
  <si>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</si>
  <si>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</si>
  <si>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</si>
  <si>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</si>
  <si>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</si>
  <si>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</si>
  <si>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</si>
  <si>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</si>
  <si>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</si>
  <si>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</si>
  <si>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</si>
  <si>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</si>
  <si>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</si>
  <si>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</si>
  <si>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</si>
  <si>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</si>
  <si>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</si>
  <si>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</si>
  <si>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</si>
  <si>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</si>
  <si>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</si>
  <si>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</si>
  <si>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</si>
  <si>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</si>
  <si>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</si>
  <si>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</si>
  <si>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</si>
  <si>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</si>
  <si>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</si>
  <si>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</si>
  <si>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</si>
  <si>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</si>
  <si>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</si>
  <si>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</si>
  <si>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</si>
  <si>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</si>
  <si>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</si>
  <si>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</si>
  <si>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</si>
  <si>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</si>
  <si>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</si>
  <si>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</si>
  <si>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</si>
  <si>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</si>
  <si>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</si>
  <si>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</si>
  <si>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</si>
  <si>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</si>
  <si>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</si>
  <si>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</si>
  <si>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</si>
  <si>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</si>
  <si>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</si>
  <si>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</si>
  <si>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</si>
  <si>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</si>
  <si>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</si>
  <si>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</si>
  <si>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</si>
  <si>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</si>
  <si>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</si>
  <si>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</si>
  <si>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</si>
  <si>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</si>
  <si>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</si>
  <si>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</si>
  <si>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</si>
  <si>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</si>
  <si>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</si>
  <si>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</si>
  <si>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</si>
  <si>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</si>
  <si>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</si>
  <si>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</si>
  <si>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</si>
  <si>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</si>
  <si>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</si>
  <si>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</si>
  <si>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</si>
  <si>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</si>
  <si>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</si>
  <si>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</si>
  <si>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</si>
  <si>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</si>
  <si>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</si>
  <si>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</si>
  <si>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</si>
  <si>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</si>
  <si>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</si>
  <si>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</si>
  <si>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</si>
  <si>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</si>
  <si>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</si>
  <si>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</si>
  <si>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</si>
  <si>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</si>
  <si>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</si>
  <si>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</si>
  <si>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</si>
  <si>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</si>
  <si>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</si>
  <si>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</si>
  <si>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</si>
  <si>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</si>
  <si>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</si>
  <si>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</si>
  <si>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</si>
  <si>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</si>
  <si>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</si>
  <si>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</si>
  <si>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</si>
  <si>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</si>
  <si>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</si>
  <si>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</si>
  <si>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</si>
  <si>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</si>
  <si>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</si>
  <si>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</si>
  <si>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</si>
  <si>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</si>
  <si>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</si>
  <si>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</si>
  <si>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</si>
  <si>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</si>
  <si>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</si>
  <si>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</si>
  <si>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</si>
  <si>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</si>
  <si>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</si>
  <si>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</si>
  <si>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</si>
  <si>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</si>
  <si>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</si>
  <si>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</si>
  <si>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</si>
  <si>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</si>
  <si>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</si>
  <si>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</si>
  <si>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</si>
  <si>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</si>
  <si>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</si>
  <si>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</si>
  <si>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</si>
  <si>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</si>
  <si>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</si>
  <si>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</si>
  <si>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</si>
  <si>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</si>
  <si>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</si>
  <si>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</si>
  <si>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</si>
  <si>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</si>
  <si>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</si>
  <si>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</si>
  <si>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</si>
  <si>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</si>
  <si>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</si>
  <si>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</si>
  <si>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</si>
  <si>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</si>
  <si>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</si>
  <si>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</si>
  <si>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</si>
  <si>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</si>
  <si>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</si>
  <si>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</si>
  <si>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</si>
  <si>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</si>
  <si>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</si>
  <si>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</si>
  <si>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</si>
  <si>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</si>
  <si>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</si>
  <si>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</si>
  <si>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</si>
  <si>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</si>
  <si>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</si>
  <si>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</si>
  <si>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</si>
  <si>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</si>
  <si>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</si>
  <si>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</si>
  <si>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</si>
  <si>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</si>
  <si>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</si>
  <si>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</si>
  <si>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</si>
  <si>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</si>
  <si>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</si>
  <si>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</si>
  <si>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</si>
  <si>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</si>
  <si>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</si>
  <si>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</si>
  <si>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</si>
  <si>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</si>
  <si>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</si>
  <si>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</si>
  <si>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</si>
  <si>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</si>
  <si>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</si>
  <si>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</si>
  <si>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</si>
  <si>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</si>
  <si>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</si>
  <si>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</si>
  <si>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</si>
  <si>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</si>
  <si>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</si>
  <si>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</si>
  <si>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</si>
  <si>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</si>
  <si>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</si>
  <si>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</si>
  <si>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</si>
  <si>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</si>
  <si>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</si>
  <si>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</si>
  <si>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</si>
  <si>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</si>
  <si>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</si>
  <si>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</si>
  <si>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</si>
  <si>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</si>
  <si>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</si>
  <si>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</si>
  <si>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</si>
  <si>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</si>
  <si>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</si>
  <si>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</si>
  <si>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</si>
  <si>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</si>
  <si>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</si>
  <si>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</si>
  <si>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</si>
  <si>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</si>
  <si>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</si>
  <si>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</si>
  <si>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</si>
  <si>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</si>
  <si>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</si>
  <si>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</si>
  <si>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</si>
  <si>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</si>
  <si>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</si>
  <si>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</si>
  <si>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</si>
  <si>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</si>
  <si>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</si>
  <si>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</si>
  <si>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</si>
  <si>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</si>
  <si>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</si>
  <si>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</si>
  <si>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</si>
  <si>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</si>
  <si>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</si>
  <si>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</si>
  <si>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</si>
  <si>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</si>
  <si>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</si>
  <si>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</si>
  <si>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</si>
  <si>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</si>
  <si>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</si>
  <si>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</si>
  <si>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</si>
  <si>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</si>
  <si>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</si>
  <si>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</si>
  <si>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</si>
  <si>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</si>
  <si>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</si>
  <si>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</si>
  <si>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</si>
  <si>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</si>
  <si>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</si>
  <si>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</si>
  <si>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</si>
  <si>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</si>
  <si>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</si>
  <si>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</si>
  <si>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</si>
  <si>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</si>
  <si>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</si>
  <si>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</si>
  <si>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</si>
  <si>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</si>
  <si>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</si>
  <si>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</si>
  <si>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</si>
  <si>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</si>
  <si>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</si>
  <si>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</si>
  <si>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</si>
  <si>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</si>
  <si>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</si>
  <si>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</si>
  <si>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</si>
  <si>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</si>
  <si>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</si>
  <si>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</si>
  <si>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</si>
  <si>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</si>
  <si>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</si>
  <si>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</si>
  <si>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</si>
  <si>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</si>
  <si>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</si>
  <si>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</si>
  <si>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</si>
  <si>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</si>
  <si>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</si>
  <si>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</si>
  <si>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</si>
  <si>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</si>
  <si>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</si>
  <si>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</si>
  <si>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</si>
  <si>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</si>
  <si>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</si>
  <si>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</si>
  <si>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</si>
  <si>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</si>
  <si>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</si>
  <si>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</si>
  <si>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</si>
  <si>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</si>
  <si>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</si>
  <si>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</si>
  <si>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</si>
  <si>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</si>
  <si>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</si>
  <si>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</si>
  <si>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</si>
  <si>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</si>
  <si>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</si>
  <si>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</si>
  <si>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</si>
  <si>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</si>
  <si>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</si>
  <si>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</si>
  <si>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</si>
  <si>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</si>
  <si>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</si>
  <si>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</si>
  <si>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</si>
  <si>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</si>
  <si>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</si>
  <si>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</si>
  <si>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</si>
  <si>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</si>
  <si>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</si>
  <si>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</si>
  <si>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</si>
  <si>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</si>
  <si>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</si>
  <si>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</si>
  <si>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</si>
  <si>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</si>
  <si>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</si>
  <si>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</si>
  <si>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</si>
  <si>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</si>
  <si>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</si>
  <si>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</si>
  <si>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</si>
  <si>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</si>
  <si>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</si>
  <si>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</si>
  <si>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</si>
  <si>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</si>
  <si>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</si>
  <si>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</si>
  <si>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</si>
  <si>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</si>
  <si>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</si>
  <si>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</si>
  <si>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</si>
  <si>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</si>
  <si>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</si>
  <si>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</si>
  <si>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</si>
  <si>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</si>
  <si>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</si>
  <si>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</si>
  <si>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</si>
  <si>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</si>
  <si>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</si>
  <si>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</si>
  <si>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</si>
  <si>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</si>
  <si>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</si>
  <si>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</si>
  <si>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</si>
  <si>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</si>
  <si>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</si>
  <si>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</si>
  <si>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</si>
  <si>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</si>
  <si>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</si>
  <si>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</si>
  <si>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</si>
  <si>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</si>
  <si>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</si>
  <si>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</si>
  <si>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</si>
  <si>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</si>
  <si>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</si>
  <si>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</si>
  <si>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</si>
  <si>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</si>
  <si>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</si>
  <si>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</si>
  <si>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</si>
  <si>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</si>
  <si>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</si>
  <si>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</si>
  <si>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</si>
  <si>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</si>
  <si>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</si>
  <si>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</si>
  <si>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</si>
  <si>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</si>
  <si>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</si>
  <si>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</si>
  <si>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</si>
  <si>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</si>
  <si>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</si>
  <si>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</si>
  <si>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</si>
  <si>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</si>
  <si>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</si>
  <si>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</si>
  <si>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</si>
  <si>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</si>
  <si>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</si>
  <si>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</si>
  <si>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</si>
  <si>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</si>
  <si>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</si>
  <si>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</si>
  <si>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</si>
  <si>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</si>
  <si>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</si>
  <si>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</si>
  <si>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</si>
  <si>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</si>
  <si>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</si>
  <si>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</si>
  <si>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</si>
  <si>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</si>
  <si>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</si>
  <si>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</si>
  <si>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</si>
  <si>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</si>
  <si>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</si>
  <si>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</si>
  <si>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</si>
  <si>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</si>
  <si>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</si>
  <si>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</si>
  <si>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</si>
  <si>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</si>
  <si>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</si>
  <si>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</si>
  <si>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</si>
  <si>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</si>
  <si>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</si>
  <si>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</si>
  <si>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</si>
  <si>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</si>
  <si>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</si>
  <si>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</si>
  <si>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</si>
  <si>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</si>
  <si>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</si>
  <si>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</si>
  <si>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</si>
  <si>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</si>
  <si>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</si>
  <si>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</si>
  <si>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</si>
  <si>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</si>
  <si>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</si>
  <si>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</si>
  <si>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</si>
  <si>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</si>
  <si>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</si>
  <si>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</si>
  <si>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</si>
  <si>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</si>
  <si>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</si>
  <si>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</si>
  <si>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</si>
  <si>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</si>
  <si>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</si>
  <si>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</si>
  <si>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</si>
  <si>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</si>
  <si>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</si>
  <si>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</si>
  <si>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</si>
  <si>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</si>
  <si>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</si>
  <si>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</si>
  <si>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</si>
  <si>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</si>
  <si>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</si>
  <si>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</si>
  <si>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</si>
  <si>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</si>
  <si>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</si>
  <si>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</si>
  <si>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</si>
  <si>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</si>
  <si>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</si>
  <si>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</si>
  <si>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</si>
  <si>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</si>
  <si>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</si>
  <si>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</si>
  <si>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</si>
  <si>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</si>
  <si>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</si>
  <si>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</si>
  <si>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</si>
  <si>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</si>
  <si>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</si>
  <si>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</si>
  <si>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</si>
  <si>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</si>
  <si>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</si>
  <si>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</si>
  <si>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</si>
  <si>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</si>
  <si>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</si>
  <si>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</si>
  <si>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</si>
  <si>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</si>
  <si>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</si>
  <si>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</si>
  <si>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</si>
  <si>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</si>
  <si>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</si>
  <si>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</si>
  <si>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</si>
  <si>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</si>
  <si>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</si>
  <si>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</si>
  <si>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</si>
  <si>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</si>
  <si>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</si>
  <si>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</si>
  <si>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</si>
  <si>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</si>
  <si>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</si>
  <si>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</si>
  <si>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</si>
  <si>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</si>
  <si>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</si>
  <si>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</si>
  <si>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</si>
  <si>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</si>
  <si>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</si>
  <si>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</si>
  <si>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</si>
  <si>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</si>
  <si>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</si>
  <si>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</si>
  <si>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</si>
  <si>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</si>
  <si>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</si>
  <si>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</si>
  <si>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</si>
  <si>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</si>
  <si>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</si>
  <si>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</si>
  <si>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</si>
  <si>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</si>
  <si>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</si>
  <si>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</si>
  <si>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</si>
  <si>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</si>
  <si>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</si>
  <si>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</si>
  <si>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</si>
  <si>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</si>
  <si>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</si>
  <si>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</si>
  <si>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</si>
  <si>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</si>
  <si>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</si>
  <si>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</si>
  <si>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</si>
  <si>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</si>
  <si>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</si>
  <si>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</si>
  <si>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</si>
  <si>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</si>
  <si>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</si>
  <si>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</si>
  <si>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</si>
  <si>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</si>
  <si>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</si>
  <si>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</si>
  <si>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</si>
  <si>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</si>
  <si>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</si>
  <si>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</si>
  <si>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</si>
  <si>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</si>
  <si>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</si>
  <si>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</si>
  <si>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</si>
  <si>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</si>
  <si>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</si>
  <si>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</si>
  <si>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</si>
  <si>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</si>
  <si>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</si>
  <si>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</si>
  <si>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</si>
  <si>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</si>
  <si>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</si>
  <si>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</si>
  <si>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</si>
  <si>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</si>
  <si>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</si>
  <si>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</si>
  <si>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</si>
  <si>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</si>
  <si>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</si>
  <si>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</si>
  <si>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</si>
  <si>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</si>
  <si>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</si>
  <si>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</si>
  <si>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</si>
  <si>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</si>
  <si>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</si>
  <si>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</si>
  <si>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</si>
  <si>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</si>
  <si>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</si>
  <si>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</si>
  <si>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</si>
  <si>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</si>
  <si>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</si>
  <si>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</si>
  <si>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</si>
  <si>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</si>
  <si>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</si>
  <si>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</si>
  <si>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</si>
  <si>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</si>
  <si>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</si>
  <si>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</si>
  <si>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</si>
  <si>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</si>
  <si>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</si>
  <si>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</si>
  <si>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</si>
  <si>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</si>
  <si>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</si>
  <si>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</si>
  <si>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</si>
  <si>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</si>
  <si>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</si>
  <si>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</si>
  <si>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</si>
  <si>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</si>
  <si>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</si>
  <si>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</si>
  <si>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</si>
  <si>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</si>
  <si>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</si>
  <si>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</si>
  <si>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</si>
  <si>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</si>
  <si>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</si>
  <si>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</si>
  <si>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</si>
  <si>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</si>
  <si>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</si>
  <si>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</si>
  <si>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</si>
  <si>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</si>
  <si>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</si>
  <si>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</si>
  <si>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</si>
  <si>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</si>
  <si>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</si>
  <si>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</si>
  <si>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</si>
  <si>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</si>
  <si>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</si>
  <si>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</si>
  <si>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</si>
  <si>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</si>
  <si>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</si>
  <si>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</si>
  <si>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</si>
  <si>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</si>
  <si>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</si>
  <si>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</si>
  <si>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</si>
  <si>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</si>
  <si>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</si>
  <si>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</si>
  <si>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</si>
  <si>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</si>
  <si>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</si>
  <si>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</si>
  <si>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</si>
  <si>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</si>
  <si>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</si>
  <si>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</si>
  <si>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</si>
  <si>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</si>
  <si>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</si>
  <si>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</si>
  <si>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</si>
  <si>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</si>
  <si>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</si>
  <si>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</si>
  <si>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</si>
  <si>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</si>
  <si>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</si>
  <si>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</si>
  <si>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</si>
  <si>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</si>
  <si>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</si>
  <si>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</si>
  <si>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</si>
  <si>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</si>
  <si>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</si>
  <si>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</si>
  <si>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</si>
  <si>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</si>
  <si>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</si>
  <si>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</si>
  <si>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</si>
  <si>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</si>
  <si>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</si>
  <si>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</si>
  <si>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</si>
  <si>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</si>
  <si>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</si>
  <si>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</si>
  <si>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</si>
  <si>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</si>
  <si>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</si>
  <si>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</si>
  <si>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</si>
  <si>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</si>
  <si>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</si>
  <si>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</si>
  <si>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</si>
  <si>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</si>
  <si>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</si>
  <si>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</si>
  <si>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</si>
  <si>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</si>
  <si>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</si>
  <si>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</si>
  <si>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</si>
  <si>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</si>
  <si>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</si>
  <si>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</si>
  <si>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</si>
  <si>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</si>
  <si>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</si>
  <si>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</si>
  <si>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</si>
  <si>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</si>
  <si>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</si>
  <si>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</si>
  <si>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</si>
  <si>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</si>
  <si>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</si>
  <si>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</si>
  <si>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</si>
  <si>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</si>
  <si>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</si>
  <si>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</si>
  <si>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</si>
  <si>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</si>
  <si>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</si>
  <si>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</si>
  <si>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</si>
  <si>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</si>
  <si>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</si>
  <si>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</si>
  <si>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</si>
  <si>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</si>
  <si>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</si>
  <si>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</si>
  <si>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</si>
  <si>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</si>
  <si>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</si>
  <si>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</si>
  <si>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</si>
  <si>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</si>
  <si>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</si>
  <si>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</si>
  <si>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</si>
  <si>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</si>
  <si>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</si>
  <si>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</si>
  <si>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</si>
  <si>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</si>
  <si>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</si>
  <si>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</si>
  <si>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</si>
  <si>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</si>
  <si>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</si>
  <si>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</si>
  <si>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</si>
  <si>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</si>
  <si>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</si>
  <si>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</si>
  <si>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</si>
  <si>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</si>
  <si>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</si>
  <si>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</si>
  <si>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</si>
  <si>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</si>
  <si>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</si>
  <si>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</si>
  <si>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</si>
  <si>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</si>
  <si>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</si>
  <si>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</si>
  <si>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</si>
  <si>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</si>
  <si>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</si>
  <si>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</si>
  <si>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</si>
  <si>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</si>
  <si>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</si>
  <si>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</si>
  <si>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</si>
  <si>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</si>
  <si>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</si>
  <si>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</si>
  <si>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</si>
  <si>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</si>
  <si>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</si>
  <si>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</si>
  <si>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</si>
  <si>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</si>
  <si>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</si>
  <si>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</si>
  <si>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</si>
  <si>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</si>
  <si>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</si>
  <si>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</si>
  <si>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</si>
  <si>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</si>
  <si>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</si>
  <si>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</si>
  <si>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</si>
  <si>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</si>
  <si>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</si>
  <si>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</si>
  <si>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</si>
  <si>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</si>
  <si>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</si>
  <si>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</si>
  <si>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</si>
  <si>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</si>
  <si>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</si>
  <si>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</si>
  <si>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</si>
  <si>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</si>
  <si>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</si>
  <si>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</si>
  <si>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</si>
  <si>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</si>
  <si>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</si>
  <si>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</si>
  <si>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</si>
  <si>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</si>
  <si>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</si>
  <si>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</si>
  <si>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</si>
  <si>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</si>
  <si>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</si>
  <si>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</si>
  <si>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</si>
  <si>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</si>
  <si>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</si>
  <si>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</si>
  <si>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</si>
  <si>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</si>
  <si>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</si>
  <si>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</si>
  <si>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</si>
  <si>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</si>
  <si>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</si>
  <si>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</si>
  <si>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</si>
  <si>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</si>
  <si>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</si>
  <si>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</si>
  <si>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</si>
  <si>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</si>
  <si>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</si>
  <si>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</si>
  <si>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</si>
  <si>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</si>
  <si>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</si>
  <si>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</si>
  <si>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</si>
  <si>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</si>
  <si>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</si>
  <si>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</si>
  <si>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</si>
  <si>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</si>
  <si>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</si>
  <si>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</si>
  <si>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</si>
  <si>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</si>
  <si>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</si>
  <si>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</si>
  <si>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</si>
  <si>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</si>
  <si>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</si>
  <si>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</si>
  <si>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</si>
  <si>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</si>
  <si>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</si>
  <si>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</si>
  <si>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</si>
  <si>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</si>
  <si>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</si>
  <si>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</si>
  <si>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</si>
  <si>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</si>
  <si>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</si>
  <si>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</si>
  <si>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</si>
  <si>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</si>
  <si>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</si>
  <si>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</si>
  <si>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</si>
  <si>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</si>
  <si>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</si>
  <si>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</si>
  <si>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</si>
  <si>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</si>
  <si>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</si>
  <si>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</si>
  <si>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</si>
  <si>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</si>
  <si>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</si>
  <si>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</si>
  <si>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</si>
  <si>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</si>
  <si>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</si>
  <si>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</si>
  <si>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</si>
  <si>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</si>
  <si>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</si>
  <si>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</si>
  <si>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</si>
  <si>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</si>
  <si>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</si>
  <si>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</si>
  <si>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</si>
  <si>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</si>
  <si>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</si>
  <si>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</si>
  <si>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</si>
  <si>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</si>
  <si>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</si>
  <si>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</si>
  <si>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</si>
  <si>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</si>
  <si>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</si>
  <si>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</si>
  <si>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</si>
  <si>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</si>
  <si>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</si>
  <si>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</si>
  <si>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</si>
  <si>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</si>
  <si>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</si>
  <si>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</si>
  <si>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</si>
  <si>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</si>
  <si>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</si>
  <si>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</si>
  <si>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</si>
  <si>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</si>
  <si>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</si>
  <si>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</si>
  <si>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</si>
  <si>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</si>
  <si>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</si>
  <si>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</si>
  <si>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</si>
  <si>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</si>
  <si>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</si>
  <si>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</si>
  <si>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</si>
  <si>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</si>
  <si>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</si>
  <si>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</si>
  <si>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</si>
  <si>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</si>
  <si>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</si>
  <si>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</si>
  <si>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</si>
  <si>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</si>
  <si>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</si>
  <si>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</si>
  <si>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</si>
  <si>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</si>
  <si>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</si>
  <si>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</si>
  <si>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</si>
  <si>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</si>
  <si>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</si>
  <si>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</si>
  <si>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</si>
  <si>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</si>
  <si>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</si>
  <si>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</si>
  <si>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</si>
  <si>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</si>
  <si>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</si>
  <si>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</si>
  <si>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</si>
  <si>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</si>
  <si>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</si>
  <si>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</si>
  <si>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</si>
  <si>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</si>
  <si>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</si>
  <si>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</si>
  <si>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</si>
  <si>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</si>
  <si>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</si>
  <si>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</si>
  <si>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</si>
  <si>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</si>
  <si>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</si>
  <si>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</si>
  <si>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</si>
  <si>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</si>
  <si>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</si>
  <si>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</si>
  <si>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</si>
  <si>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</si>
  <si>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</si>
  <si>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</si>
  <si>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</si>
  <si>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</si>
  <si>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</si>
  <si>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</si>
  <si>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</si>
  <si>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</si>
  <si>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</si>
  <si>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</si>
  <si>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</si>
  <si>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</si>
  <si>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</si>
  <si>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</si>
  <si>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</si>
  <si>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</si>
  <si>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</si>
  <si>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</si>
  <si>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</si>
  <si>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</si>
  <si>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</si>
  <si>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</si>
  <si>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</si>
  <si>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</si>
  <si>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</si>
  <si>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</si>
  <si>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</si>
  <si>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</si>
  <si>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</si>
  <si>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</si>
  <si>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</si>
  <si>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</si>
  <si>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</si>
  <si>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</si>
  <si>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</si>
  <si>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</si>
  <si>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</si>
  <si>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</si>
  <si>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</si>
  <si>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</si>
  <si>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</si>
  <si>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</si>
  <si>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</si>
  <si>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</si>
  <si>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</si>
  <si>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</si>
  <si>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</si>
  <si>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</si>
  <si>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</si>
  <si>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</si>
  <si>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</si>
  <si>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</si>
  <si>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</si>
  <si>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</si>
  <si>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</si>
  <si>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</si>
  <si>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</si>
  <si>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</si>
  <si>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</si>
  <si>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</si>
  <si>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</si>
  <si>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</si>
  <si>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</si>
  <si>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</si>
  <si>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</si>
  <si>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</si>
  <si>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</si>
  <si>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</si>
  <si>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</si>
  <si>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</si>
  <si>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</si>
  <si>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</si>
  <si>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</si>
  <si>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</si>
  <si>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</si>
  <si>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</si>
  <si>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</si>
  <si>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</si>
  <si>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</si>
  <si>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</si>
  <si>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</si>
  <si>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</si>
  <si>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</si>
  <si>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</si>
  <si>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</si>
  <si>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</si>
  <si>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</si>
  <si>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</si>
  <si>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</si>
  <si>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</si>
  <si>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</si>
  <si>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</si>
  <si>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</si>
  <si>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</si>
  <si>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</si>
  <si>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</si>
  <si>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</si>
  <si>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</si>
  <si>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</si>
  <si>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</si>
  <si>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</si>
  <si>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</si>
  <si>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</si>
  <si>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</si>
  <si>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</si>
  <si>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</si>
  <si>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</si>
  <si>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</si>
  <si>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</si>
  <si>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</si>
  <si>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</si>
  <si>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</si>
  <si>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</si>
  <si>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</si>
  <si>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</si>
  <si>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</si>
  <si>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</si>
  <si>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</si>
  <si>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</si>
  <si>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</si>
  <si>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</si>
  <si>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</si>
  <si>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</si>
  <si>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</si>
  <si>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</si>
  <si>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</si>
  <si>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</si>
  <si>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</si>
  <si>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</si>
  <si>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</si>
  <si>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</si>
  <si>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</si>
  <si>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</si>
  <si>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</si>
  <si>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</si>
  <si>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</si>
  <si>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</si>
  <si>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</si>
  <si>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</si>
  <si>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</si>
  <si>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</si>
  <si>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</si>
  <si>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</si>
  <si>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</si>
  <si>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</si>
  <si>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</si>
  <si>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</si>
  <si>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</si>
  <si>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</si>
  <si>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</si>
  <si>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</si>
  <si>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</si>
  <si>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</si>
  <si>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</si>
  <si>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</si>
  <si>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</si>
  <si>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</si>
  <si>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</si>
  <si>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</si>
  <si>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</si>
  <si>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</si>
  <si>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</si>
  <si>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</si>
  <si>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</si>
  <si>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</si>
  <si>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</si>
  <si>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</si>
  <si>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</si>
  <si>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</si>
  <si>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</si>
  <si>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</si>
  <si>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</si>
  <si>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</si>
  <si>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</si>
  <si>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</si>
  <si>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</si>
  <si>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</si>
  <si>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</si>
  <si>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</si>
  <si>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</si>
  <si>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</si>
  <si>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</si>
  <si>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</si>
  <si>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</si>
  <si>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</si>
  <si>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</si>
  <si>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</si>
  <si>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</si>
  <si>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</si>
  <si>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</si>
  <si>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</si>
  <si>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</si>
  <si>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</si>
  <si>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</si>
  <si>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</si>
  <si>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</si>
  <si>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</si>
  <si>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</si>
  <si>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</si>
  <si>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</si>
  <si>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</si>
  <si>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</si>
  <si>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</si>
  <si>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</si>
  <si>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</si>
  <si>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</si>
  <si>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</si>
  <si>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</si>
  <si>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</si>
  <si>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</si>
  <si>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</si>
  <si>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</si>
  <si>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</si>
  <si>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</si>
  <si>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</si>
  <si>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</si>
  <si>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</si>
  <si>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</si>
  <si>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</si>
  <si>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</si>
  <si>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</si>
  <si>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</si>
  <si>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</si>
  <si>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</si>
  <si>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</si>
  <si>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</si>
  <si>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</si>
  <si>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</si>
  <si>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</si>
  <si>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</si>
  <si>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</si>
  <si>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</si>
  <si>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</si>
  <si>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</si>
  <si>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</si>
  <si>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</si>
  <si>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</si>
  <si>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</si>
  <si>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</si>
  <si>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</si>
  <si>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</si>
  <si>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</si>
  <si>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</si>
  <si>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</si>
  <si>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</si>
  <si>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</si>
  <si>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</si>
  <si>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</si>
  <si>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</si>
  <si>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</si>
  <si>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</si>
  <si>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</si>
  <si>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</si>
  <si>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</si>
  <si>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</si>
  <si>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</si>
  <si>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</si>
  <si>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</si>
  <si>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</si>
  <si>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</si>
  <si>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</si>
  <si>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</si>
  <si>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</si>
  <si>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</si>
  <si>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</si>
  <si>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</si>
  <si>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</si>
  <si>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</si>
  <si>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</si>
  <si>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</si>
  <si>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</si>
  <si>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</si>
  <si>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</si>
  <si>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</si>
  <si>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</si>
  <si>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</si>
  <si>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</si>
  <si>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</si>
  <si>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</si>
  <si>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</si>
  <si>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</si>
  <si>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</si>
  <si>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</si>
  <si>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</si>
  <si>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</si>
  <si>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</si>
  <si>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</si>
  <si>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</si>
  <si>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</si>
  <si>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</si>
  <si>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</si>
  <si>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</si>
  <si>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</si>
  <si>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</si>
  <si>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</si>
  <si>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</si>
  <si>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</si>
  <si>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</si>
  <si>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</si>
  <si>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</si>
  <si>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</si>
  <si>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</si>
  <si>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</si>
  <si>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</si>
  <si>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</si>
  <si>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</si>
  <si>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</si>
  <si>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</si>
  <si>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</si>
  <si>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</si>
  <si>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</si>
  <si>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</si>
  <si>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</si>
  <si>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</si>
  <si>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</si>
  <si>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</si>
  <si>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</si>
  <si>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</si>
  <si>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</si>
  <si>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</si>
  <si>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</si>
  <si>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</si>
  <si>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</si>
  <si>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</si>
  <si>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</si>
  <si>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</si>
  <si>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</si>
  <si>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</si>
  <si>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</si>
  <si>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</si>
  <si>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</si>
  <si>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</si>
  <si>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</si>
  <si>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</si>
  <si>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</si>
  <si>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</si>
  <si>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</si>
  <si>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</si>
  <si>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</si>
  <si>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</si>
  <si>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</si>
  <si>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</si>
  <si>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</si>
  <si>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</si>
  <si>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</si>
  <si>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</si>
  <si>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</si>
  <si>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</si>
  <si>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</si>
  <si>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</si>
  <si>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</si>
  <si>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</si>
  <si>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</si>
  <si>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</si>
  <si>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</si>
  <si>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</si>
  <si>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</si>
  <si>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</si>
  <si>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</si>
  <si>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</si>
  <si>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</si>
  <si>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</si>
  <si>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</si>
  <si>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</si>
  <si>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</si>
  <si>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</si>
  <si>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</si>
  <si>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</si>
  <si>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</si>
  <si>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</si>
  <si>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</si>
  <si>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</si>
  <si>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</si>
  <si>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</si>
  <si>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</si>
  <si>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</si>
  <si>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</si>
  <si>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</si>
  <si>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</si>
  <si>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</si>
  <si>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</si>
  <si>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</si>
  <si>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</si>
  <si>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</si>
  <si>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</si>
  <si>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</si>
  <si>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</si>
  <si>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</si>
  <si>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</si>
  <si>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</si>
  <si>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</si>
  <si>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</si>
  <si>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</si>
  <si>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</si>
  <si>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</si>
  <si>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</si>
  <si>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</si>
  <si>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</si>
  <si>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</si>
  <si>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</si>
  <si>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</si>
  <si>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</si>
  <si>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</si>
  <si>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</si>
  <si>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</si>
  <si>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</si>
  <si>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</si>
  <si>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</si>
  <si>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</si>
  <si>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</si>
  <si>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</si>
  <si>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</si>
  <si>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</si>
  <si>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</si>
  <si>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</si>
  <si>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</si>
  <si>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</si>
  <si>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</si>
  <si>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</si>
  <si>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</si>
  <si>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</si>
  <si>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</si>
  <si>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</si>
  <si>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</si>
  <si>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</si>
  <si>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</si>
  <si>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</si>
  <si>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</si>
  <si>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</si>
  <si>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</si>
  <si>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</si>
  <si>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</si>
  <si>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</si>
  <si>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</si>
  <si>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</si>
  <si>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</si>
  <si>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</si>
  <si>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</si>
  <si>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</si>
  <si>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</si>
  <si>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</si>
  <si>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</si>
  <si>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</si>
  <si>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</si>
  <si>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</si>
  <si>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</si>
  <si>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</si>
  <si>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</si>
  <si>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</si>
  <si>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</si>
  <si>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</si>
  <si>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</si>
  <si>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</si>
  <si>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</si>
  <si>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</si>
  <si>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</si>
  <si>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</si>
  <si>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</si>
  <si>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</si>
  <si>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</si>
  <si>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</si>
  <si>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</si>
  <si>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</si>
  <si>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</si>
  <si>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</si>
  <si>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</si>
  <si>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</si>
  <si>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</si>
  <si>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</si>
  <si>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</si>
  <si>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</si>
  <si>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</si>
  <si>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</si>
  <si>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</si>
  <si>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</si>
  <si>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</si>
  <si>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</si>
  <si>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</si>
  <si>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</si>
  <si>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</si>
  <si>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</si>
  <si>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</si>
  <si>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</si>
  <si>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</si>
  <si>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</si>
  <si>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</si>
  <si>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</si>
  <si>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</si>
  <si>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</si>
  <si>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</si>
  <si>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</si>
  <si>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</si>
  <si>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</si>
  <si>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</si>
  <si>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</si>
  <si>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</si>
  <si>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</si>
  <si>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</si>
  <si>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</si>
  <si>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</si>
  <si>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</si>
  <si>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</si>
  <si>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</si>
  <si>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</si>
  <si>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</si>
  <si>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</si>
  <si>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</si>
  <si>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</si>
  <si>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</si>
  <si>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</si>
  <si>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</si>
  <si>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</si>
  <si>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</si>
  <si>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</si>
  <si>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</si>
  <si>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</si>
  <si>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</si>
  <si>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</si>
  <si>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</si>
  <si>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</si>
  <si>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</si>
  <si>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</si>
  <si>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</si>
  <si>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</si>
  <si>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</si>
  <si>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</si>
  <si>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</si>
  <si>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</si>
  <si>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</si>
  <si>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</si>
  <si>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</si>
  <si>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</si>
  <si>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</si>
  <si>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</si>
  <si>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</si>
  <si>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</si>
  <si>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</si>
  <si>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</si>
  <si>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</si>
  <si>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</si>
  <si>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</si>
  <si>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</si>
  <si>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</si>
  <si>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</si>
  <si>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</si>
  <si>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</si>
  <si>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</si>
  <si>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</si>
  <si>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</si>
  <si>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</si>
  <si>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</si>
  <si>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</si>
  <si>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</si>
  <si>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</si>
  <si>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</si>
  <si>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</si>
  <si>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</si>
  <si>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</si>
  <si>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</si>
  <si>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</si>
  <si>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</si>
  <si>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</si>
  <si>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</si>
  <si>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</si>
  <si>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</si>
  <si>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</si>
  <si>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</si>
  <si>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</si>
  <si>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</si>
  <si>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</si>
  <si>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</si>
  <si>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</si>
  <si>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</si>
  <si>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</si>
  <si>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</si>
  <si>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</si>
  <si>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</si>
  <si>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</si>
  <si>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</si>
  <si>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</si>
  <si>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</si>
  <si>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</si>
  <si>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</si>
  <si>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</si>
  <si>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</si>
  <si>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</si>
  <si>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</si>
  <si>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</si>
  <si>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</si>
  <si>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</si>
  <si>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</si>
  <si>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</si>
  <si>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</si>
  <si>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</si>
  <si>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</si>
  <si>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</si>
  <si>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</si>
  <si>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</si>
  <si>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</si>
  <si>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</si>
  <si>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</si>
  <si>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</si>
  <si>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</si>
  <si>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</si>
  <si>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</si>
  <si>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</si>
  <si>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</si>
  <si>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</si>
  <si>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</si>
  <si>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</si>
  <si>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</si>
  <si>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</si>
  <si>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</si>
  <si>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</si>
  <si>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</si>
  <si>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</si>
  <si>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</si>
  <si>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</si>
  <si>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</si>
  <si>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</si>
  <si>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</si>
  <si>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</si>
  <si>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</si>
  <si>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</si>
  <si>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</si>
  <si>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</si>
  <si>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</si>
  <si>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</si>
  <si>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</si>
  <si>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</si>
  <si>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</si>
  <si>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</si>
  <si>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</si>
  <si>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</si>
  <si>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</si>
  <si>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</si>
  <si>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</si>
  <si>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</si>
  <si>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</si>
  <si>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</si>
  <si>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</si>
  <si>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</si>
  <si>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</si>
  <si>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</si>
  <si>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</si>
  <si>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</si>
  <si>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</si>
  <si>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</si>
  <si>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</si>
  <si>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</si>
  <si>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</si>
  <si>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</si>
  <si>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</si>
  <si>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</si>
  <si>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</si>
  <si>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</si>
  <si>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</si>
  <si>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</si>
  <si>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</si>
  <si>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</si>
  <si>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</si>
  <si>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</si>
  <si>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</si>
  <si>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</si>
  <si>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</si>
  <si>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</si>
  <si>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</si>
  <si>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</si>
  <si>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</si>
  <si>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</si>
  <si>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</si>
  <si>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</si>
  <si>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</si>
  <si>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</si>
  <si>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</si>
  <si>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</si>
  <si>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</si>
  <si>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</si>
  <si>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</si>
  <si>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</si>
  <si>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</si>
  <si>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</si>
  <si>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</si>
  <si>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</si>
  <si>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</si>
  <si>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</si>
  <si>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</si>
  <si>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</si>
  <si>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</si>
  <si>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</si>
  <si>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</si>
  <si>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</si>
  <si>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</si>
  <si>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</si>
  <si>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</si>
  <si>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</si>
  <si>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</si>
  <si>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</si>
  <si>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</si>
  <si>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</si>
  <si>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</si>
  <si>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</si>
  <si>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</si>
  <si>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</si>
  <si>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</si>
  <si>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</si>
  <si>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</si>
  <si>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</si>
  <si>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</si>
  <si>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</si>
  <si>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</si>
  <si>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</si>
  <si>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</si>
  <si>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</si>
  <si>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</si>
  <si>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</si>
  <si>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</si>
  <si>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</si>
  <si>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</si>
  <si>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</si>
  <si>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</si>
  <si>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</si>
  <si>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</si>
  <si>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</si>
  <si>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</si>
  <si>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</si>
  <si>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</si>
  <si>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</si>
  <si>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</si>
  <si>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</si>
  <si>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</si>
  <si>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</si>
  <si>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</si>
  <si>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</si>
  <si>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</si>
  <si>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</si>
  <si>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</si>
  <si>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</si>
  <si>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</si>
  <si>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</si>
  <si>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</si>
  <si>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</si>
  <si>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</si>
  <si>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</si>
  <si>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</si>
  <si>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</si>
  <si>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</si>
  <si>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</si>
  <si>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</si>
  <si>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</si>
  <si>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</si>
  <si>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</si>
  <si>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</si>
  <si>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</si>
  <si>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</si>
  <si>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</si>
  <si>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</si>
  <si>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</si>
  <si>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</si>
  <si>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</si>
  <si>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</si>
  <si>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</si>
  <si>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</si>
  <si>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</si>
  <si>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</si>
  <si>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</si>
  <si>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</si>
  <si>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</si>
  <si>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</si>
  <si>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</si>
  <si>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</si>
  <si>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</si>
  <si>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</si>
  <si>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</si>
  <si>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</si>
  <si>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</si>
  <si>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</si>
  <si>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</si>
  <si>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</si>
  <si>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</si>
  <si>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</si>
  <si>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</si>
  <si>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</si>
  <si>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</si>
  <si>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</si>
  <si>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</si>
  <si>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</si>
  <si>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</si>
  <si>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</si>
  <si>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</si>
  <si>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</si>
  <si>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</si>
  <si>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</si>
  <si>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</si>
  <si>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</si>
  <si>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</si>
  <si>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</si>
  <si>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</si>
  <si>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</si>
  <si>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</si>
  <si>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</si>
  <si>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</si>
  <si>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</si>
  <si>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</si>
  <si>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</si>
  <si>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</si>
  <si>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</si>
  <si>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</si>
  <si>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</si>
  <si>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</si>
  <si>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</si>
  <si>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</si>
  <si>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</si>
  <si>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</si>
  <si>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</si>
  <si>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</si>
  <si>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</si>
  <si>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</si>
  <si>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</si>
  <si>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</si>
  <si>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</si>
  <si>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</si>
  <si>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</si>
  <si>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</si>
  <si>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</si>
  <si>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</si>
  <si>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</si>
  <si>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</si>
  <si>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</si>
  <si>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</si>
  <si>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</si>
  <si>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</si>
  <si>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</si>
  <si>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</si>
  <si>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</si>
  <si>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</si>
  <si>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</si>
  <si>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</si>
  <si>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</si>
  <si>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</si>
  <si>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</si>
  <si>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</si>
  <si>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</si>
  <si>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</si>
  <si>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</si>
  <si>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</si>
  <si>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</si>
  <si>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</si>
  <si>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</si>
  <si>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</si>
  <si>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</si>
  <si>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</si>
  <si>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</si>
  <si>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</si>
  <si>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</si>
  <si>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</si>
  <si>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</si>
  <si>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</si>
  <si>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</si>
  <si>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</si>
  <si>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</si>
  <si>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</si>
  <si>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</si>
  <si>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</si>
  <si>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</si>
  <si>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</si>
  <si>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</si>
  <si>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</si>
  <si>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</si>
  <si>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</si>
  <si>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</si>
  <si>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</si>
  <si>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</si>
  <si>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</si>
  <si>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</si>
  <si>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</si>
  <si>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</si>
  <si>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</si>
  <si>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</si>
  <si>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</si>
  <si>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</si>
  <si>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</si>
  <si>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</si>
  <si>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</si>
  <si>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</si>
  <si>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</si>
  <si>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</si>
  <si>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</si>
  <si>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</si>
  <si>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</si>
  <si>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</si>
  <si>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</si>
  <si>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</si>
  <si>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</si>
  <si>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</si>
  <si>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</si>
  <si>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</si>
  <si>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</si>
  <si>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</si>
  <si>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</si>
  <si>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</si>
  <si>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</si>
  <si>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</si>
  <si>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</si>
  <si>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</si>
  <si>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</si>
  <si>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</si>
  <si>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</si>
  <si>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</si>
  <si>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</si>
  <si>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</si>
  <si>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</si>
  <si>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</si>
  <si>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</si>
  <si>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</si>
  <si>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</si>
  <si>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</si>
  <si>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</si>
  <si>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</si>
  <si>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</si>
  <si>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</si>
  <si>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</si>
  <si>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</si>
  <si>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</si>
  <si>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</si>
  <si>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</si>
  <si>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</si>
  <si>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</si>
  <si>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</si>
  <si>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</si>
  <si>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</si>
  <si>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</si>
  <si>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</si>
  <si>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</si>
  <si>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</si>
  <si>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</si>
  <si>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</si>
  <si>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</si>
  <si>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</si>
  <si>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</si>
  <si>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</si>
  <si>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</si>
  <si>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</si>
  <si>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</si>
  <si>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</si>
  <si>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</si>
  <si>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</si>
  <si>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</si>
  <si>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</si>
  <si>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</si>
  <si>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</si>
  <si>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</si>
  <si>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</si>
  <si>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</si>
  <si>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</si>
  <si>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</si>
  <si>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</si>
  <si>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</si>
  <si>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</si>
  <si>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</si>
  <si>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</si>
  <si>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</si>
  <si>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</si>
  <si>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</si>
  <si>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</si>
  <si>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</si>
  <si>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</si>
  <si>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</si>
  <si>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</si>
  <si>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</si>
  <si>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</si>
  <si>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</si>
  <si>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</si>
  <si>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</si>
  <si>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</si>
  <si>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</si>
  <si>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</si>
  <si>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</si>
  <si>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</si>
  <si>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</si>
  <si>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</si>
  <si>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</si>
  <si>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</si>
  <si>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</si>
  <si>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</si>
  <si>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</si>
  <si>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</si>
  <si>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</si>
  <si>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</si>
  <si>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</si>
  <si>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</si>
  <si>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</si>
  <si>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</si>
  <si>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</si>
  <si>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</si>
  <si>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</si>
  <si>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</si>
  <si>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</si>
  <si>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</si>
  <si>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</si>
  <si>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</si>
  <si>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</si>
  <si>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</si>
  <si>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</si>
  <si>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</si>
  <si>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</si>
  <si>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</si>
  <si>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</si>
  <si>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</si>
  <si>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</si>
  <si>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</si>
  <si>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</si>
  <si>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</si>
  <si>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</si>
  <si>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</si>
  <si>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</si>
  <si>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</si>
  <si>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</si>
  <si>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</si>
  <si>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</si>
  <si>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</si>
  <si>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</si>
  <si>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</si>
  <si>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</si>
  <si>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</si>
  <si>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</si>
  <si>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</si>
  <si>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</si>
  <si>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</si>
  <si>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</si>
  <si>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</si>
  <si>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</si>
  <si>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</si>
  <si>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</si>
  <si>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</si>
  <si>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</si>
  <si>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</si>
  <si>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</si>
  <si>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</si>
  <si>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</si>
  <si>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</si>
  <si>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</si>
  <si>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</si>
  <si>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</si>
  <si>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</si>
  <si>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</si>
  <si>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</si>
  <si>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</si>
  <si>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</si>
  <si>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</si>
  <si>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</si>
  <si>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</si>
  <si>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</si>
  <si>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</si>
  <si>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</si>
  <si>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</si>
  <si>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</si>
  <si>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</si>
  <si>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</si>
  <si>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</si>
  <si>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</si>
  <si>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</si>
  <si>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</si>
  <si>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</si>
  <si>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</si>
  <si>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</si>
  <si>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</si>
  <si>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</si>
  <si>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</si>
  <si>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</si>
  <si>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</si>
  <si>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</si>
  <si>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</si>
  <si>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</si>
  <si>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</si>
  <si>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</si>
  <si>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</si>
  <si>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</si>
  <si>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</si>
  <si>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</si>
  <si>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</si>
  <si>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</si>
  <si>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</si>
  <si>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</si>
  <si>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</si>
  <si>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</si>
  <si>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</si>
  <si>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</si>
  <si>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</si>
  <si>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</si>
  <si>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</si>
  <si>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</si>
  <si>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</si>
  <si>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</si>
  <si>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</si>
  <si>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</si>
  <si>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</si>
  <si>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</si>
  <si>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</si>
  <si>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</si>
  <si>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</si>
  <si>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</si>
  <si>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</si>
  <si>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</si>
  <si>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</si>
  <si>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</si>
  <si>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</si>
  <si>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</si>
  <si>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</si>
  <si>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</si>
  <si>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</si>
  <si>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</si>
  <si>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</si>
  <si>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</si>
  <si>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</si>
  <si>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</si>
  <si>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</si>
  <si>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</si>
  <si>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</si>
  <si>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</si>
  <si>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</si>
  <si>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</si>
  <si>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</si>
  <si>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</si>
  <si>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</si>
  <si>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</si>
  <si>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</si>
  <si>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</si>
  <si>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</si>
  <si>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</si>
  <si>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</si>
  <si>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</si>
  <si>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</si>
  <si>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</si>
  <si>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</si>
  <si>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</si>
  <si>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</si>
  <si>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</si>
  <si>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</si>
  <si>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</si>
  <si>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</si>
  <si>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</si>
  <si>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</si>
  <si>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</si>
  <si>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</si>
  <si>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</si>
  <si>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</si>
  <si>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</si>
  <si>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</si>
  <si>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</si>
  <si>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</si>
  <si>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</si>
  <si>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</si>
  <si>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</si>
  <si>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</si>
  <si>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</si>
  <si>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</si>
  <si>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</si>
  <si>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</si>
  <si>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</si>
  <si>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</si>
  <si>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</si>
  <si>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</si>
  <si>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</si>
  <si>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</si>
  <si>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</si>
  <si>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</si>
  <si>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</si>
  <si>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</si>
  <si>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</si>
  <si>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</si>
  <si>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</si>
  <si>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</si>
  <si>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</si>
  <si>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</si>
  <si>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</si>
  <si>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</si>
  <si>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</si>
  <si>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</si>
  <si>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</si>
  <si>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</si>
  <si>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</si>
  <si>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</si>
  <si>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</si>
  <si>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</si>
  <si>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</si>
  <si>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</si>
  <si>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</si>
  <si>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</si>
  <si>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</si>
  <si>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</si>
  <si>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</si>
  <si>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</si>
  <si>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</si>
  <si>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</si>
  <si>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</si>
  <si>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</si>
  <si>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</si>
  <si>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</si>
  <si>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</si>
  <si>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</si>
  <si>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</si>
  <si>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</si>
  <si>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</si>
  <si>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</si>
  <si>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</si>
  <si>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</si>
  <si>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</si>
  <si>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</si>
  <si>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</si>
  <si>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</si>
  <si>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</si>
  <si>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</si>
  <si>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</si>
  <si>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</si>
  <si>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</si>
  <si>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</si>
  <si>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</si>
  <si>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</si>
  <si>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</si>
  <si>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</si>
  <si>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</si>
  <si>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</si>
  <si>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</si>
  <si>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</si>
  <si>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</si>
  <si>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</si>
  <si>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</si>
  <si>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</si>
  <si>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</si>
  <si>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</si>
  <si>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</si>
  <si>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</si>
  <si>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</si>
  <si>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</si>
  <si>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</si>
  <si>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</si>
  <si>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</si>
  <si>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</si>
  <si>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</si>
  <si>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</si>
  <si>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</si>
  <si>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</si>
  <si>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</si>
  <si>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</si>
  <si>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</si>
  <si>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</si>
  <si>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</si>
  <si>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</si>
  <si>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</si>
  <si>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</si>
  <si>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</si>
  <si>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</si>
  <si>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</si>
  <si>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</si>
  <si>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</si>
  <si>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</si>
  <si>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</si>
  <si>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</si>
  <si>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</si>
  <si>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</si>
  <si>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</si>
  <si>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</si>
  <si>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</si>
  <si>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</si>
  <si>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</si>
  <si>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</si>
  <si>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</si>
  <si>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</si>
  <si>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</si>
  <si>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</si>
  <si>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</si>
  <si>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</si>
  <si>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</si>
  <si>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</si>
  <si>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</si>
  <si>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</si>
  <si>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</si>
  <si>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</si>
  <si>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</si>
  <si>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</si>
  <si>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</si>
  <si>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</si>
  <si>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</si>
  <si>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</si>
  <si>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</si>
  <si>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</si>
  <si>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</si>
  <si>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</si>
  <si>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</si>
  <si>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</si>
  <si>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</si>
  <si>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</si>
  <si>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</si>
  <si>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</si>
  <si>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</si>
  <si>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</si>
  <si>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</si>
  <si>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</si>
  <si>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</si>
  <si>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</si>
  <si>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</si>
  <si>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</si>
  <si>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</si>
  <si>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</si>
  <si>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</si>
  <si>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</si>
  <si>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</si>
  <si>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</si>
  <si>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</si>
  <si>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</si>
  <si>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</si>
  <si>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</si>
  <si>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</si>
  <si>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</si>
  <si>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</si>
  <si>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</si>
  <si>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</si>
  <si>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</si>
  <si>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</si>
  <si>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</si>
  <si>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</si>
  <si>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</si>
  <si>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</si>
  <si>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</si>
  <si>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</si>
  <si>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</si>
  <si>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</si>
  <si>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</si>
  <si>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</si>
  <si>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</si>
  <si>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</si>
  <si>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</si>
  <si>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</si>
  <si>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</si>
  <si>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</si>
  <si>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</si>
  <si>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</si>
  <si>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</si>
  <si>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</si>
  <si>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</si>
  <si>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</si>
  <si>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</si>
  <si>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</si>
  <si>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</si>
  <si>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</si>
  <si>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</si>
  <si>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</si>
  <si>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</si>
  <si>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</si>
  <si>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</si>
  <si>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</si>
  <si>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</si>
  <si>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</si>
  <si>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</si>
  <si>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</si>
  <si>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</si>
  <si>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</si>
  <si>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</si>
  <si>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</si>
  <si>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</si>
  <si>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</si>
  <si>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</si>
  <si>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</si>
  <si>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</si>
  <si>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</si>
  <si>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</si>
  <si>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</si>
  <si>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</si>
  <si>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</si>
  <si>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</si>
  <si>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</si>
  <si>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</si>
  <si>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</si>
  <si>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</si>
  <si>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</si>
  <si>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</si>
  <si>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</si>
  <si>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</si>
  <si>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</si>
  <si>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</si>
  <si>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</si>
  <si>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</si>
  <si>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</si>
  <si>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</si>
  <si>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</si>
  <si>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</si>
  <si>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</si>
  <si>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</si>
  <si>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</si>
  <si>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</si>
  <si>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</si>
  <si>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</si>
  <si>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</si>
  <si>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</si>
  <si>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</si>
  <si>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</si>
  <si>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</si>
  <si>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</si>
  <si>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</si>
  <si>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</si>
  <si>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</si>
  <si>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</si>
  <si>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</si>
  <si>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</si>
  <si>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</si>
  <si>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</si>
  <si>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</si>
  <si>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</si>
  <si>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</si>
  <si>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</si>
  <si>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</si>
  <si>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</si>
  <si>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</si>
  <si>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</si>
  <si>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</si>
  <si>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</si>
  <si>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</si>
  <si>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</si>
  <si>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</si>
  <si>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</si>
  <si>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</si>
  <si>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</si>
  <si>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</si>
  <si>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</si>
  <si>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</si>
  <si>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</si>
  <si>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</si>
  <si>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</si>
  <si>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</si>
  <si>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</si>
  <si>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</si>
  <si>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</si>
  <si>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</si>
  <si>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</si>
  <si>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</si>
  <si>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</si>
  <si>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</si>
  <si>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</si>
  <si>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</si>
  <si>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</si>
  <si>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</si>
  <si>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</si>
  <si>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</si>
  <si>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</si>
  <si>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</si>
  <si>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</si>
  <si>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</si>
  <si>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</si>
  <si>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</si>
  <si>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</si>
  <si>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</si>
  <si>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</si>
  <si>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</si>
  <si>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</si>
  <si>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</si>
  <si>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</si>
  <si>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</si>
  <si>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</si>
  <si>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</si>
  <si>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</si>
  <si>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</si>
  <si>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</si>
  <si>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</si>
  <si>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</si>
  <si>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</si>
  <si>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</si>
  <si>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</si>
  <si>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</si>
  <si>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</si>
  <si>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</si>
  <si>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</si>
  <si>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</si>
  <si>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</si>
  <si>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</si>
  <si>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</si>
  <si>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</si>
  <si>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</si>
  <si>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</si>
  <si>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</si>
  <si>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</si>
  <si>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</si>
  <si>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</si>
  <si>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</si>
  <si>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</si>
  <si>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</si>
  <si>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</si>
  <si>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</si>
  <si>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</si>
  <si>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</si>
  <si>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</si>
  <si>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</si>
  <si>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</si>
  <si>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</si>
  <si>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</si>
  <si>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</si>
  <si>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</si>
  <si>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</si>
  <si>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</si>
  <si>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</si>
  <si>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</si>
  <si>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</si>
  <si>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</si>
  <si>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</si>
  <si>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</si>
  <si>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</si>
  <si>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</si>
  <si>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</si>
  <si>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</si>
  <si>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</si>
  <si>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</si>
  <si>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</si>
  <si>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</si>
  <si>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</si>
  <si>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</si>
  <si>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</si>
  <si>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</si>
  <si>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</si>
  <si>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</si>
  <si>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</si>
  <si>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</si>
  <si>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</si>
  <si>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</si>
  <si>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</si>
  <si>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</si>
  <si>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</si>
  <si>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</si>
  <si>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</si>
  <si>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</si>
  <si>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</si>
  <si>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</si>
  <si>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</si>
  <si>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</si>
  <si>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</si>
  <si>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</si>
  <si>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</si>
  <si>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</si>
  <si>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</si>
  <si>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</si>
  <si>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</si>
  <si>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</si>
  <si>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</si>
  <si>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</si>
  <si>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</si>
  <si>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</si>
  <si>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</si>
  <si>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</si>
  <si>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</si>
  <si>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</si>
  <si>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</si>
  <si>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</si>
  <si>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</si>
  <si>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</si>
  <si>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</si>
  <si>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</si>
  <si>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</si>
  <si>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</si>
  <si>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</si>
  <si>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</si>
  <si>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</si>
  <si>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</si>
  <si>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</si>
  <si>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</si>
  <si>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</si>
  <si>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</si>
  <si>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</si>
  <si>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</si>
  <si>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</si>
  <si>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</si>
  <si>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</si>
  <si>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</si>
  <si>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</si>
  <si>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</si>
  <si>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</si>
  <si>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</si>
  <si>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</si>
  <si>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</si>
  <si>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</si>
  <si>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</si>
  <si>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</si>
  <si>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</si>
  <si>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</si>
  <si>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</si>
  <si>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</si>
  <si>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</si>
  <si>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</si>
  <si>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</si>
  <si>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</si>
  <si>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</si>
  <si>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</si>
  <si>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</si>
  <si>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</si>
  <si>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</si>
  <si>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</si>
  <si>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</si>
  <si>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</si>
  <si>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</si>
  <si>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</si>
  <si>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</si>
  <si>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</si>
  <si>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</si>
  <si>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</si>
  <si>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</si>
  <si>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</si>
  <si>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</si>
  <si>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</si>
  <si>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</si>
  <si>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</si>
  <si>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</si>
  <si>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</si>
  <si>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</si>
  <si>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</si>
  <si>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</si>
  <si>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</si>
  <si>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</si>
  <si>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</si>
  <si>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</si>
  <si>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</si>
  <si>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</si>
  <si>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</si>
  <si>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</si>
  <si>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</si>
  <si>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</si>
  <si>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</si>
  <si>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</si>
  <si>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</si>
  <si>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</si>
  <si>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</si>
  <si>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</si>
  <si>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</si>
  <si>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</si>
  <si>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</si>
  <si>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</si>
  <si>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</si>
  <si>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</si>
  <si>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</si>
  <si>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</si>
  <si>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</si>
  <si>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</si>
  <si>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</si>
  <si>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</si>
  <si>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</si>
  <si>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</si>
  <si>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</si>
  <si>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</si>
  <si>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</si>
  <si>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</si>
  <si>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</si>
  <si>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</si>
  <si>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</si>
  <si>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</si>
  <si>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</si>
  <si>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</si>
  <si>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</si>
  <si>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</si>
  <si>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</si>
  <si>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</si>
  <si>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</si>
  <si>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</si>
  <si>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</si>
  <si>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</si>
  <si>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</si>
  <si>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</si>
  <si>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</si>
  <si>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</si>
  <si>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</si>
  <si>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</si>
  <si>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</si>
  <si>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</si>
  <si>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</si>
  <si>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</si>
  <si>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</si>
  <si>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</si>
  <si>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</si>
  <si>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</si>
  <si>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</si>
  <si>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</si>
  <si>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</si>
  <si>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</si>
  <si>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</si>
  <si>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</si>
  <si>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</si>
  <si>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</si>
  <si>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</si>
  <si>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</si>
  <si>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</si>
  <si>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</si>
  <si>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</si>
  <si>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</si>
  <si>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</si>
  <si>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</si>
  <si>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</si>
  <si>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</si>
  <si>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</si>
  <si>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</si>
  <si>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</si>
  <si>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</si>
  <si>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</si>
  <si>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</si>
  <si>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</si>
  <si>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</si>
  <si>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</si>
  <si>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</si>
  <si>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</si>
  <si>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</si>
  <si>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</si>
  <si>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</si>
  <si>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</si>
  <si>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</si>
  <si>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</si>
  <si>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</si>
  <si>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</si>
  <si>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</si>
  <si>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</si>
  <si>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</si>
  <si>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</si>
  <si>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</si>
  <si>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</si>
  <si>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</si>
  <si>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</si>
  <si>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</si>
  <si>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</si>
  <si>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</si>
  <si>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</si>
  <si>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</si>
  <si>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1580-1600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</si>
  <si>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</si>
  <si>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</si>
  <si>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</si>
  <si>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</si>
  <si>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</si>
  <si>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</si>
  <si>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</si>
  <si>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</si>
  <si>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</si>
  <si>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</si>
  <si>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</si>
  <si>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</si>
  <si>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</si>
  <si>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</si>
  <si>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</si>
  <si>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</si>
  <si>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</si>
  <si>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</si>
  <si>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Profit of Rs.7/-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</si>
  <si>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</si>
  <si>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</si>
  <si>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</si>
  <si>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</si>
  <si>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</si>
  <si>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</si>
  <si>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</si>
  <si>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</si>
  <si>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</si>
  <si>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</si>
  <si>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</si>
  <si>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</si>
  <si>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</si>
  <si>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</si>
  <si>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</si>
  <si>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</si>
  <si>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</si>
  <si>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</si>
  <si>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</si>
  <si>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600-620</t>
  </si>
  <si>
    <t>210-215</t>
  </si>
  <si>
    <t xml:space="preserve">CADILAHC </t>
  </si>
  <si>
    <t>540-550</t>
  </si>
  <si>
    <t>3980-4020</t>
  </si>
  <si>
    <t>SBIN 210 CE MAY</t>
  </si>
  <si>
    <t>11-12.0</t>
  </si>
  <si>
    <t>Loss of Rs.19.5/-</t>
  </si>
  <si>
    <t>Loss of Rs.19/-</t>
  </si>
  <si>
    <t>Loss of Rs.1.85/-</t>
  </si>
  <si>
    <t xml:space="preserve">TVSMOTOR </t>
  </si>
  <si>
    <t>500-510</t>
  </si>
  <si>
    <t xml:space="preserve">Retail Research Technical Calls &amp; Fundamental Performance Report for the month of May-2020 </t>
  </si>
  <si>
    <t>Loss of Rs.52.50/-</t>
  </si>
  <si>
    <t>Sell</t>
  </si>
  <si>
    <t>440-435</t>
  </si>
  <si>
    <t>Profit of Rs.8.5/-</t>
  </si>
  <si>
    <t>214-215</t>
  </si>
  <si>
    <t>235-240</t>
  </si>
  <si>
    <t>520-530</t>
  </si>
  <si>
    <t>Loss of Rs.26/-</t>
  </si>
  <si>
    <t>Loss of Rs.37/-</t>
  </si>
  <si>
    <t>Loss of Rs.13.5/-</t>
  </si>
  <si>
    <t>152-155</t>
  </si>
  <si>
    <t>375-385</t>
  </si>
  <si>
    <t>TOWER RESEARCH CAPITAL MARKETS INDIA PRIVATE LIMITED</t>
  </si>
  <si>
    <t>GRAVITON RESEARCH CAPITAL LLP</t>
  </si>
  <si>
    <t>RBL Bank Limited</t>
  </si>
  <si>
    <t>1900-2000</t>
  </si>
  <si>
    <t>Profit of Rs.8/-</t>
  </si>
  <si>
    <t>1695-1715</t>
  </si>
  <si>
    <t>1950-2000</t>
  </si>
  <si>
    <t>1900-1920</t>
  </si>
  <si>
    <t>2100-2150</t>
  </si>
  <si>
    <t>827-833</t>
  </si>
  <si>
    <t>900-930</t>
  </si>
  <si>
    <t>2200-2250</t>
  </si>
  <si>
    <t>3150-3250</t>
  </si>
  <si>
    <t>1380-1385</t>
  </si>
  <si>
    <t>Loss of Rs.45/-</t>
  </si>
  <si>
    <t>1260-1270</t>
  </si>
  <si>
    <t>Profit of Rs.3.5/-</t>
  </si>
  <si>
    <t>360-363</t>
  </si>
  <si>
    <t>Profit of Rs.11.50/-</t>
  </si>
  <si>
    <t>Profit of Rs.13/-</t>
  </si>
  <si>
    <t>Part profit of Rs.10/-</t>
  </si>
  <si>
    <t>Profit of Rs.130/-</t>
  </si>
  <si>
    <t>Profit of Rs.110/-</t>
  </si>
  <si>
    <t>321-323</t>
  </si>
  <si>
    <t>350-360</t>
  </si>
  <si>
    <t>415-420</t>
  </si>
  <si>
    <t>PVR 1000 CE MAY</t>
  </si>
  <si>
    <t>30-34</t>
  </si>
  <si>
    <t>50-60</t>
  </si>
  <si>
    <t>DLF 120 PE MAY</t>
  </si>
  <si>
    <t>137-138</t>
  </si>
  <si>
    <t>Profit of Rs.28.5/-</t>
  </si>
  <si>
    <t>7.0-8.0</t>
  </si>
  <si>
    <t>ICLORGANIC</t>
  </si>
  <si>
    <t>Everest Industries Limite</t>
  </si>
  <si>
    <t>PATEL RAMANBHAI NARAYANBHAI HUF</t>
  </si>
  <si>
    <t>Jain DVR Equity Shares</t>
  </si>
  <si>
    <t>N.K.SECURITIES</t>
  </si>
  <si>
    <t>288-290</t>
  </si>
  <si>
    <t>270-265</t>
  </si>
  <si>
    <t>386-388</t>
  </si>
  <si>
    <t>365-355</t>
  </si>
  <si>
    <t>915-925</t>
  </si>
  <si>
    <t>960-970</t>
  </si>
  <si>
    <t>930-935</t>
  </si>
  <si>
    <t>970-980</t>
  </si>
  <si>
    <t>HDFCBANK 1000 CE MAY</t>
  </si>
  <si>
    <t>12.5-13.5</t>
  </si>
  <si>
    <t>25-30</t>
  </si>
  <si>
    <t>Loss of Rs.1.6/-</t>
  </si>
  <si>
    <t>2030-2045</t>
  </si>
  <si>
    <t>2100-2130</t>
  </si>
  <si>
    <t>APOLLOTRI</t>
  </si>
  <si>
    <t>SHRI LAKSHMI METAL UDYOG LIMITED</t>
  </si>
  <si>
    <t>SAKET AGRAWAL</t>
  </si>
  <si>
    <t>VIKAS KUMAR GOLA</t>
  </si>
  <si>
    <t>NARAYANI</t>
  </si>
  <si>
    <t>PALLAS FINCAP PRIVATE LIMITED</t>
  </si>
  <si>
    <t>INITIO EDUCATIONAL PLANNERS PRIVATE LIMITED</t>
  </si>
  <si>
    <t>SHUBHAM</t>
  </si>
  <si>
    <t>NIKHIL M SHAH HUF</t>
  </si>
  <si>
    <t>VMV</t>
  </si>
  <si>
    <t>DEVJEET CHAKRABORTY</t>
  </si>
  <si>
    <t>Vodafone Idea Limited</t>
  </si>
  <si>
    <t>SHARE INDIA SECURITIES LIMITED</t>
  </si>
  <si>
    <t>PINNACLE VENTURES</t>
  </si>
  <si>
    <t>RAJRAYON</t>
  </si>
  <si>
    <t>Raj Rayon Industries Ltd</t>
  </si>
  <si>
    <t>ALPHA LEON ENTERPRISES LLP</t>
  </si>
  <si>
    <t>Class B shares (Series 1)</t>
  </si>
  <si>
    <t>PRAWEEN AGRAWAL (HUF)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</si>
</sst>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22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0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16" fontId="0" fillId="2" borderId="37" xfId="160" applyNumberFormat="1" applyFont="1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1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" fontId="0" fillId="6" borderId="37" xfId="0" applyNumberFormat="1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13" fillId="6" borderId="37" xfId="0" applyNumberFormat="1" applyFont="1" applyFill="1" applyBorder="1" applyAlignment="1">
      <alignment horizontal="center" vertical="center"/>
    </xf>
    <xf numFmtId="165" fontId="13" fillId="59" borderId="37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8" fillId="60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5" fontId="7" fillId="60" borderId="37" xfId="0" applyNumberFormat="1" applyFont="1" applyFill="1" applyBorder="1" applyAlignment="1">
      <alignment horizontal="center" vertical="center"/>
    </xf>
    <xf numFmtId="0" fontId="0" fillId="59" borderId="39" xfId="0" applyFill="1" applyBorder="1" applyAlignment="1">
      <alignment horizontal="center"/>
    </xf>
    <xf numFmtId="165" fontId="0" fillId="59" borderId="39" xfId="0" applyNumberFormat="1" applyFill="1" applyBorder="1" applyAlignment="1">
      <alignment horizontal="center" vertical="center"/>
    </xf>
    <xf numFmtId="0" fontId="8" fillId="59" borderId="39" xfId="0" applyFont="1" applyFill="1" applyBorder="1" applyAlignment="1">
      <alignment horizontal="left"/>
    </xf>
    <xf numFmtId="0" fontId="48" fillId="59" borderId="39" xfId="0" applyFont="1" applyFill="1" applyBorder="1" applyAlignment="1">
      <alignment horizontal="center" vertical="center"/>
    </xf>
    <xf numFmtId="0" fontId="0" fillId="59" borderId="39" xfId="0" applyFill="1" applyBorder="1" applyAlignment="1">
      <alignment horizontal="center" vertical="center"/>
    </xf>
    <xf numFmtId="0" fontId="7" fillId="59" borderId="39" xfId="0" applyFont="1" applyFill="1" applyBorder="1" applyAlignment="1">
      <alignment horizontal="center" vertical="center"/>
    </xf>
    <xf numFmtId="165" fontId="7" fillId="59" borderId="39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" fontId="48" fillId="2" borderId="37" xfId="0" applyNumberFormat="1" applyFont="1" applyFill="1" applyBorder="1" applyAlignment="1">
      <alignment horizontal="center" vertical="center"/>
    </xf>
    <xf numFmtId="1" fontId="0" fillId="61" borderId="37" xfId="0" applyNumberFormat="1" applyFont="1" applyFill="1" applyBorder="1" applyAlignment="1">
      <alignment horizontal="center" vertical="center"/>
    </xf>
    <xf numFmtId="164" fontId="0" fillId="61" borderId="37" xfId="0" applyNumberFormat="1" applyFill="1" applyBorder="1" applyAlignment="1">
      <alignment horizontal="center" vertical="center"/>
    </xf>
    <xf numFmtId="165" fontId="0" fillId="61" borderId="37" xfId="0" applyNumberFormat="1" applyFont="1" applyFill="1" applyBorder="1" applyAlignment="1">
      <alignment horizontal="center" vertical="center"/>
    </xf>
    <xf numFmtId="0" fontId="8" fillId="61" borderId="37" xfId="0" applyFont="1" applyFill="1" applyBorder="1" applyAlignment="1">
      <alignment horizontal="left"/>
    </xf>
    <xf numFmtId="0" fontId="48" fillId="61" borderId="37" xfId="0" applyFont="1" applyFill="1" applyBorder="1" applyAlignment="1">
      <alignment horizontal="center" vertical="center"/>
    </xf>
    <xf numFmtId="0" fontId="0" fillId="61" borderId="37" xfId="0" applyFont="1" applyFill="1" applyBorder="1" applyAlignment="1">
      <alignment horizontal="center" vertical="center"/>
    </xf>
    <xf numFmtId="0" fontId="7" fillId="61" borderId="5" xfId="0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165" fontId="7" fillId="61" borderId="37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159</xdr:row>
      <xdr:rowOff>56589</xdr:rowOff>
    </xdr:from>
    <xdr:to>
      <xdr:col>11</xdr:col>
      <xdr:colOff>368674</xdr:colOff>
      <xdr:row>173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0" sqref="C2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43963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C22" sqref="C22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43963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05" t="s">
        <v>16</v>
      </c>
      <c r="B9" s="507" t="s">
        <v>17</v>
      </c>
      <c r="C9" s="507" t="s">
        <v>18</v>
      </c>
      <c r="D9" s="275" t="s">
        <v>19</v>
      </c>
      <c r="E9" s="275" t="s">
        <v>20</v>
      </c>
      <c r="F9" s="502" t="s">
        <v>21</v>
      </c>
      <c r="G9" s="503"/>
      <c r="H9" s="504"/>
      <c r="I9" s="502" t="s">
        <v>22</v>
      </c>
      <c r="J9" s="503"/>
      <c r="K9" s="504"/>
      <c r="L9" s="275"/>
      <c r="M9" s="282"/>
      <c r="N9" s="282"/>
      <c r="O9" s="282"/>
    </row>
    <row r="10" spans="1:15" ht="59.25" customHeight="1">
      <c r="A10" s="506"/>
      <c r="B10" s="508" t="s">
        <v>17</v>
      </c>
      <c r="C10" s="508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05" t="s">
        <v>34</v>
      </c>
      <c r="C11" s="278" t="s">
        <v>35</v>
      </c>
      <c r="D11" s="304">
        <v>18914.400000000001</v>
      </c>
      <c r="E11" s="304">
        <v>19156.466666666667</v>
      </c>
      <c r="F11" s="316">
        <v>18612.933333333334</v>
      </c>
      <c r="G11" s="316">
        <v>18311.466666666667</v>
      </c>
      <c r="H11" s="316">
        <v>17767.933333333334</v>
      </c>
      <c r="I11" s="316">
        <v>19457.933333333334</v>
      </c>
      <c r="J11" s="316">
        <v>20001.466666666667</v>
      </c>
      <c r="K11" s="316">
        <v>20302.933333333334</v>
      </c>
      <c r="L11" s="303">
        <v>19700</v>
      </c>
      <c r="M11" s="303">
        <v>18855</v>
      </c>
      <c r="N11" s="320">
        <v>1457730</v>
      </c>
      <c r="O11" s="321">
        <v>1.0617610049812294E-2</v>
      </c>
    </row>
    <row r="12" spans="1:15" ht="15">
      <c r="A12" s="278">
        <v>2</v>
      </c>
      <c r="B12" s="405" t="s">
        <v>34</v>
      </c>
      <c r="C12" s="278" t="s">
        <v>36</v>
      </c>
      <c r="D12" s="317">
        <v>9225.15</v>
      </c>
      <c r="E12" s="317">
        <v>9289.9833333333318</v>
      </c>
      <c r="F12" s="318">
        <v>9137.2666666666628</v>
      </c>
      <c r="G12" s="318">
        <v>9049.3833333333314</v>
      </c>
      <c r="H12" s="318">
        <v>8896.6666666666624</v>
      </c>
      <c r="I12" s="318">
        <v>9377.8666666666631</v>
      </c>
      <c r="J12" s="318">
        <v>9530.5833333333339</v>
      </c>
      <c r="K12" s="318">
        <v>9618.4666666666635</v>
      </c>
      <c r="L12" s="305">
        <v>9442.7000000000007</v>
      </c>
      <c r="M12" s="305">
        <v>9202.1</v>
      </c>
      <c r="N12" s="320">
        <v>8142525</v>
      </c>
      <c r="O12" s="321">
        <v>-6.044897535308779E-2</v>
      </c>
    </row>
    <row r="13" spans="1:15" ht="15">
      <c r="A13" s="278">
        <v>3</v>
      </c>
      <c r="B13" s="405" t="s">
        <v>34</v>
      </c>
      <c r="C13" s="278" t="s">
        <v>37</v>
      </c>
      <c r="D13" s="317">
        <v>13522</v>
      </c>
      <c r="E13" s="317">
        <v>13543</v>
      </c>
      <c r="F13" s="318">
        <v>13415</v>
      </c>
      <c r="G13" s="318">
        <v>13308</v>
      </c>
      <c r="H13" s="318">
        <v>13180</v>
      </c>
      <c r="I13" s="318">
        <v>13650</v>
      </c>
      <c r="J13" s="318">
        <v>13778</v>
      </c>
      <c r="K13" s="318">
        <v>13885</v>
      </c>
      <c r="L13" s="305">
        <v>13671</v>
      </c>
      <c r="M13" s="305">
        <v>13436</v>
      </c>
      <c r="N13" s="320">
        <v>1900</v>
      </c>
      <c r="O13" s="321">
        <v>8.5714285714285715E-2</v>
      </c>
    </row>
    <row r="14" spans="1:15" ht="15">
      <c r="A14" s="278">
        <v>4</v>
      </c>
      <c r="B14" s="405" t="s">
        <v>38</v>
      </c>
      <c r="C14" s="278" t="s">
        <v>39</v>
      </c>
      <c r="D14" s="317">
        <v>1163.45</v>
      </c>
      <c r="E14" s="317">
        <v>1164.8166666666666</v>
      </c>
      <c r="F14" s="318">
        <v>1148.6333333333332</v>
      </c>
      <c r="G14" s="318">
        <v>1133.8166666666666</v>
      </c>
      <c r="H14" s="318">
        <v>1117.6333333333332</v>
      </c>
      <c r="I14" s="318">
        <v>1179.6333333333332</v>
      </c>
      <c r="J14" s="318">
        <v>1195.8166666666666</v>
      </c>
      <c r="K14" s="318">
        <v>1210.6333333333332</v>
      </c>
      <c r="L14" s="305">
        <v>1181</v>
      </c>
      <c r="M14" s="305">
        <v>1150</v>
      </c>
      <c r="N14" s="320">
        <v>1593200</v>
      </c>
      <c r="O14" s="321">
        <v>4.8986041611798786E-2</v>
      </c>
    </row>
    <row r="15" spans="1:15" ht="15">
      <c r="A15" s="278">
        <v>5</v>
      </c>
      <c r="B15" s="405" t="s">
        <v>40</v>
      </c>
      <c r="C15" s="278" t="s">
        <v>41</v>
      </c>
      <c r="D15" s="317">
        <v>140.4</v>
      </c>
      <c r="E15" s="317">
        <v>140.75000000000003</v>
      </c>
      <c r="F15" s="318">
        <v>137.70000000000005</v>
      </c>
      <c r="G15" s="318">
        <v>135.00000000000003</v>
      </c>
      <c r="H15" s="318">
        <v>131.95000000000005</v>
      </c>
      <c r="I15" s="318">
        <v>143.45000000000005</v>
      </c>
      <c r="J15" s="318">
        <v>146.50000000000006</v>
      </c>
      <c r="K15" s="318">
        <v>149.20000000000005</v>
      </c>
      <c r="L15" s="305">
        <v>143.80000000000001</v>
      </c>
      <c r="M15" s="305">
        <v>138.05000000000001</v>
      </c>
      <c r="N15" s="320">
        <v>17804000</v>
      </c>
      <c r="O15" s="321">
        <v>3.6076662908680946E-3</v>
      </c>
    </row>
    <row r="16" spans="1:15" ht="15">
      <c r="A16" s="278">
        <v>6</v>
      </c>
      <c r="B16" s="405" t="s">
        <v>40</v>
      </c>
      <c r="C16" s="278" t="s">
        <v>42</v>
      </c>
      <c r="D16" s="317">
        <v>290.64999999999998</v>
      </c>
      <c r="E16" s="317">
        <v>290.2</v>
      </c>
      <c r="F16" s="318">
        <v>286.5</v>
      </c>
      <c r="G16" s="318">
        <v>282.35000000000002</v>
      </c>
      <c r="H16" s="318">
        <v>278.65000000000003</v>
      </c>
      <c r="I16" s="318">
        <v>294.34999999999997</v>
      </c>
      <c r="J16" s="318">
        <v>298.0499999999999</v>
      </c>
      <c r="K16" s="318">
        <v>302.19999999999993</v>
      </c>
      <c r="L16" s="305">
        <v>293.89999999999998</v>
      </c>
      <c r="M16" s="305">
        <v>286.05</v>
      </c>
      <c r="N16" s="320">
        <v>38245000</v>
      </c>
      <c r="O16" s="321">
        <v>3.8716451210709362E-3</v>
      </c>
    </row>
    <row r="17" spans="1:15" ht="15">
      <c r="A17" s="278">
        <v>7</v>
      </c>
      <c r="B17" s="405" t="s">
        <v>43</v>
      </c>
      <c r="C17" s="278" t="s">
        <v>44</v>
      </c>
      <c r="D17" s="317">
        <v>29.65</v>
      </c>
      <c r="E17" s="317">
        <v>29.849999999999998</v>
      </c>
      <c r="F17" s="318">
        <v>29.349999999999994</v>
      </c>
      <c r="G17" s="318">
        <v>29.049999999999997</v>
      </c>
      <c r="H17" s="318">
        <v>28.549999999999994</v>
      </c>
      <c r="I17" s="318">
        <v>30.149999999999995</v>
      </c>
      <c r="J17" s="318">
        <v>30.650000000000002</v>
      </c>
      <c r="K17" s="318">
        <v>30.949999999999996</v>
      </c>
      <c r="L17" s="305">
        <v>30.35</v>
      </c>
      <c r="M17" s="305">
        <v>29.55</v>
      </c>
      <c r="N17" s="320">
        <v>60300000</v>
      </c>
      <c r="O17" s="321">
        <v>2.327127659574468E-3</v>
      </c>
    </row>
    <row r="18" spans="1:15" ht="15">
      <c r="A18" s="278">
        <v>8</v>
      </c>
      <c r="B18" s="405" t="s">
        <v>45</v>
      </c>
      <c r="C18" s="278" t="s">
        <v>46</v>
      </c>
      <c r="D18" s="317">
        <v>567.35</v>
      </c>
      <c r="E18" s="317">
        <v>559.93333333333339</v>
      </c>
      <c r="F18" s="318">
        <v>548.56666666666683</v>
      </c>
      <c r="G18" s="318">
        <v>529.78333333333342</v>
      </c>
      <c r="H18" s="318">
        <v>518.41666666666686</v>
      </c>
      <c r="I18" s="318">
        <v>578.71666666666681</v>
      </c>
      <c r="J18" s="318">
        <v>590.08333333333337</v>
      </c>
      <c r="K18" s="318">
        <v>608.86666666666679</v>
      </c>
      <c r="L18" s="305">
        <v>571.29999999999995</v>
      </c>
      <c r="M18" s="305">
        <v>541.15</v>
      </c>
      <c r="N18" s="320">
        <v>1139400</v>
      </c>
      <c r="O18" s="321">
        <v>6.2674874090654725E-2</v>
      </c>
    </row>
    <row r="19" spans="1:15" ht="15">
      <c r="A19" s="278">
        <v>9</v>
      </c>
      <c r="B19" s="405" t="s">
        <v>38</v>
      </c>
      <c r="C19" s="278" t="s">
        <v>47</v>
      </c>
      <c r="D19" s="317">
        <v>173.35</v>
      </c>
      <c r="E19" s="317">
        <v>172.26666666666665</v>
      </c>
      <c r="F19" s="318">
        <v>170.2833333333333</v>
      </c>
      <c r="G19" s="318">
        <v>167.21666666666664</v>
      </c>
      <c r="H19" s="318">
        <v>165.23333333333329</v>
      </c>
      <c r="I19" s="318">
        <v>175.33333333333331</v>
      </c>
      <c r="J19" s="318">
        <v>177.31666666666666</v>
      </c>
      <c r="K19" s="318">
        <v>180.38333333333333</v>
      </c>
      <c r="L19" s="305">
        <v>174.25</v>
      </c>
      <c r="M19" s="305">
        <v>169.2</v>
      </c>
      <c r="N19" s="320">
        <v>18447500</v>
      </c>
      <c r="O19" s="321">
        <v>2.1032240210322403E-2</v>
      </c>
    </row>
    <row r="20" spans="1:15" ht="15">
      <c r="A20" s="278">
        <v>10</v>
      </c>
      <c r="B20" s="405" t="s">
        <v>40</v>
      </c>
      <c r="C20" s="278" t="s">
        <v>48</v>
      </c>
      <c r="D20" s="317">
        <v>1299.0999999999999</v>
      </c>
      <c r="E20" s="317">
        <v>1304.5999999999999</v>
      </c>
      <c r="F20" s="318">
        <v>1270.5999999999999</v>
      </c>
      <c r="G20" s="318">
        <v>1242.0999999999999</v>
      </c>
      <c r="H20" s="318">
        <v>1208.0999999999999</v>
      </c>
      <c r="I20" s="318">
        <v>1333.1</v>
      </c>
      <c r="J20" s="318">
        <v>1367.1</v>
      </c>
      <c r="K20" s="318">
        <v>1395.6</v>
      </c>
      <c r="L20" s="305">
        <v>1338.6</v>
      </c>
      <c r="M20" s="305">
        <v>1276.0999999999999</v>
      </c>
      <c r="N20" s="320">
        <v>1082000</v>
      </c>
      <c r="O20" s="321">
        <v>5.201750121536218E-2</v>
      </c>
    </row>
    <row r="21" spans="1:15" ht="15">
      <c r="A21" s="278">
        <v>11</v>
      </c>
      <c r="B21" s="405" t="s">
        <v>45</v>
      </c>
      <c r="C21" s="278" t="s">
        <v>49</v>
      </c>
      <c r="D21" s="317">
        <v>93.15</v>
      </c>
      <c r="E21" s="317">
        <v>92.733333333333348</v>
      </c>
      <c r="F21" s="318">
        <v>90.816666666666691</v>
      </c>
      <c r="G21" s="318">
        <v>88.483333333333348</v>
      </c>
      <c r="H21" s="318">
        <v>86.566666666666691</v>
      </c>
      <c r="I21" s="318">
        <v>95.066666666666691</v>
      </c>
      <c r="J21" s="318">
        <v>96.983333333333348</v>
      </c>
      <c r="K21" s="318">
        <v>99.316666666666691</v>
      </c>
      <c r="L21" s="305">
        <v>94.65</v>
      </c>
      <c r="M21" s="305">
        <v>90.4</v>
      </c>
      <c r="N21" s="320">
        <v>5763000</v>
      </c>
      <c r="O21" s="321">
        <v>8.0630039377461091E-2</v>
      </c>
    </row>
    <row r="22" spans="1:15" ht="15">
      <c r="A22" s="278">
        <v>12</v>
      </c>
      <c r="B22" s="405" t="s">
        <v>45</v>
      </c>
      <c r="C22" s="278" t="s">
        <v>50</v>
      </c>
      <c r="D22" s="317">
        <v>48.55</v>
      </c>
      <c r="E22" s="317">
        <v>47.766666666666673</v>
      </c>
      <c r="F22" s="318">
        <v>46.433333333333344</v>
      </c>
      <c r="G22" s="318">
        <v>44.31666666666667</v>
      </c>
      <c r="H22" s="318">
        <v>42.983333333333341</v>
      </c>
      <c r="I22" s="318">
        <v>49.883333333333347</v>
      </c>
      <c r="J22" s="318">
        <v>51.216666666666676</v>
      </c>
      <c r="K22" s="318">
        <v>53.33333333333335</v>
      </c>
      <c r="L22" s="305">
        <v>49.1</v>
      </c>
      <c r="M22" s="305">
        <v>45.65</v>
      </c>
      <c r="N22" s="320">
        <v>47900000</v>
      </c>
      <c r="O22" s="321">
        <v>1.9734741234326104E-2</v>
      </c>
    </row>
    <row r="23" spans="1:15" ht="15">
      <c r="A23" s="278">
        <v>13</v>
      </c>
      <c r="B23" s="405" t="s">
        <v>51</v>
      </c>
      <c r="C23" s="278" t="s">
        <v>52</v>
      </c>
      <c r="D23" s="317">
        <v>1572.95</v>
      </c>
      <c r="E23" s="317">
        <v>1574.4666666666665</v>
      </c>
      <c r="F23" s="318">
        <v>1550.9333333333329</v>
      </c>
      <c r="G23" s="318">
        <v>1528.9166666666665</v>
      </c>
      <c r="H23" s="318">
        <v>1505.383333333333</v>
      </c>
      <c r="I23" s="318">
        <v>1596.4833333333329</v>
      </c>
      <c r="J23" s="318">
        <v>1620.0166666666662</v>
      </c>
      <c r="K23" s="318">
        <v>1642.0333333333328</v>
      </c>
      <c r="L23" s="305">
        <v>1598</v>
      </c>
      <c r="M23" s="305">
        <v>1552.45</v>
      </c>
      <c r="N23" s="320">
        <v>5365500</v>
      </c>
      <c r="O23" s="321">
        <v>1.8856101173521704E-2</v>
      </c>
    </row>
    <row r="24" spans="1:15" ht="15">
      <c r="A24" s="278">
        <v>14</v>
      </c>
      <c r="B24" s="405" t="s">
        <v>53</v>
      </c>
      <c r="C24" s="278" t="s">
        <v>54</v>
      </c>
      <c r="D24" s="317">
        <v>664.35</v>
      </c>
      <c r="E24" s="317">
        <v>662.36666666666667</v>
      </c>
      <c r="F24" s="318">
        <v>650.08333333333337</v>
      </c>
      <c r="G24" s="318">
        <v>635.81666666666672</v>
      </c>
      <c r="H24" s="318">
        <v>623.53333333333342</v>
      </c>
      <c r="I24" s="318">
        <v>676.63333333333333</v>
      </c>
      <c r="J24" s="318">
        <v>688.91666666666663</v>
      </c>
      <c r="K24" s="318">
        <v>703.18333333333328</v>
      </c>
      <c r="L24" s="305">
        <v>674.65</v>
      </c>
      <c r="M24" s="305">
        <v>648.1</v>
      </c>
      <c r="N24" s="320">
        <v>10499800</v>
      </c>
      <c r="O24" s="321">
        <v>-5.9643276403983795E-3</v>
      </c>
    </row>
    <row r="25" spans="1:15" ht="15">
      <c r="A25" s="278">
        <v>15</v>
      </c>
      <c r="B25" s="405" t="s">
        <v>55</v>
      </c>
      <c r="C25" s="278" t="s">
        <v>56</v>
      </c>
      <c r="D25" s="317">
        <v>380.15</v>
      </c>
      <c r="E25" s="317">
        <v>384.08333333333331</v>
      </c>
      <c r="F25" s="318">
        <v>373.66666666666663</v>
      </c>
      <c r="G25" s="318">
        <v>367.18333333333334</v>
      </c>
      <c r="H25" s="318">
        <v>356.76666666666665</v>
      </c>
      <c r="I25" s="318">
        <v>390.56666666666661</v>
      </c>
      <c r="J25" s="318">
        <v>400.98333333333323</v>
      </c>
      <c r="K25" s="318">
        <v>407.46666666666658</v>
      </c>
      <c r="L25" s="305">
        <v>394.5</v>
      </c>
      <c r="M25" s="305">
        <v>377.6</v>
      </c>
      <c r="N25" s="320">
        <v>53971200</v>
      </c>
      <c r="O25" s="321">
        <v>2.4883784522832922E-2</v>
      </c>
    </row>
    <row r="26" spans="1:15" ht="15">
      <c r="A26" s="278">
        <v>16</v>
      </c>
      <c r="B26" s="405" t="s">
        <v>45</v>
      </c>
      <c r="C26" s="278" t="s">
        <v>57</v>
      </c>
      <c r="D26" s="317">
        <v>2562.65</v>
      </c>
      <c r="E26" s="317">
        <v>2539.3333333333335</v>
      </c>
      <c r="F26" s="318">
        <v>2454.3166666666671</v>
      </c>
      <c r="G26" s="318">
        <v>2345.9833333333336</v>
      </c>
      <c r="H26" s="318">
        <v>2260.9666666666672</v>
      </c>
      <c r="I26" s="318">
        <v>2647.666666666667</v>
      </c>
      <c r="J26" s="318">
        <v>2732.6833333333334</v>
      </c>
      <c r="K26" s="318">
        <v>2841.0166666666669</v>
      </c>
      <c r="L26" s="305">
        <v>2624.35</v>
      </c>
      <c r="M26" s="305">
        <v>2431</v>
      </c>
      <c r="N26" s="320">
        <v>1504750</v>
      </c>
      <c r="O26" s="321">
        <v>1.8960555273404435E-2</v>
      </c>
    </row>
    <row r="27" spans="1:15" ht="15">
      <c r="A27" s="278">
        <v>17</v>
      </c>
      <c r="B27" s="405" t="s">
        <v>58</v>
      </c>
      <c r="C27" s="278" t="s">
        <v>59</v>
      </c>
      <c r="D27" s="317">
        <v>4567.1000000000004</v>
      </c>
      <c r="E27" s="317">
        <v>4614.7333333333336</v>
      </c>
      <c r="F27" s="318">
        <v>4499.5666666666675</v>
      </c>
      <c r="G27" s="318">
        <v>4432.0333333333338</v>
      </c>
      <c r="H27" s="318">
        <v>4316.8666666666677</v>
      </c>
      <c r="I27" s="318">
        <v>4682.2666666666673</v>
      </c>
      <c r="J27" s="318">
        <v>4797.4333333333334</v>
      </c>
      <c r="K27" s="318">
        <v>4864.9666666666672</v>
      </c>
      <c r="L27" s="305">
        <v>4729.8999999999996</v>
      </c>
      <c r="M27" s="305">
        <v>4547.2</v>
      </c>
      <c r="N27" s="320">
        <v>679000</v>
      </c>
      <c r="O27" s="321">
        <v>1.5137357503270417E-2</v>
      </c>
    </row>
    <row r="28" spans="1:15" ht="15">
      <c r="A28" s="278">
        <v>18</v>
      </c>
      <c r="B28" s="405" t="s">
        <v>58</v>
      </c>
      <c r="C28" s="278" t="s">
        <v>60</v>
      </c>
      <c r="D28" s="317">
        <v>2013.55</v>
      </c>
      <c r="E28" s="317">
        <v>2032.4833333333333</v>
      </c>
      <c r="F28" s="318">
        <v>1969.0666666666666</v>
      </c>
      <c r="G28" s="318">
        <v>1924.5833333333333</v>
      </c>
      <c r="H28" s="318">
        <v>1861.1666666666665</v>
      </c>
      <c r="I28" s="318">
        <v>2076.9666666666667</v>
      </c>
      <c r="J28" s="318">
        <v>2140.3833333333332</v>
      </c>
      <c r="K28" s="318">
        <v>2184.8666666666668</v>
      </c>
      <c r="L28" s="305">
        <v>2095.9</v>
      </c>
      <c r="M28" s="305">
        <v>1988</v>
      </c>
      <c r="N28" s="320">
        <v>6372500</v>
      </c>
      <c r="O28" s="321">
        <v>1.448698559261323E-2</v>
      </c>
    </row>
    <row r="29" spans="1:15" ht="15">
      <c r="A29" s="278">
        <v>19</v>
      </c>
      <c r="B29" s="405" t="s">
        <v>45</v>
      </c>
      <c r="C29" s="278" t="s">
        <v>61</v>
      </c>
      <c r="D29" s="317">
        <v>922.6</v>
      </c>
      <c r="E29" s="317">
        <v>917.5333333333333</v>
      </c>
      <c r="F29" s="318">
        <v>899.06666666666661</v>
      </c>
      <c r="G29" s="318">
        <v>875.5333333333333</v>
      </c>
      <c r="H29" s="318">
        <v>857.06666666666661</v>
      </c>
      <c r="I29" s="318">
        <v>941.06666666666661</v>
      </c>
      <c r="J29" s="318">
        <v>959.5333333333333</v>
      </c>
      <c r="K29" s="318">
        <v>983.06666666666661</v>
      </c>
      <c r="L29" s="305">
        <v>936</v>
      </c>
      <c r="M29" s="305">
        <v>894</v>
      </c>
      <c r="N29" s="320">
        <v>690400</v>
      </c>
      <c r="O29" s="321">
        <v>9.6569250317662003E-2</v>
      </c>
    </row>
    <row r="30" spans="1:15" ht="15">
      <c r="A30" s="278">
        <v>20</v>
      </c>
      <c r="B30" s="405" t="s">
        <v>55</v>
      </c>
      <c r="C30" s="278" t="s">
        <v>234</v>
      </c>
      <c r="D30" s="317">
        <v>239.25</v>
      </c>
      <c r="E30" s="317">
        <v>242.38333333333333</v>
      </c>
      <c r="F30" s="318">
        <v>233.86666666666665</v>
      </c>
      <c r="G30" s="318">
        <v>228.48333333333332</v>
      </c>
      <c r="H30" s="318">
        <v>219.96666666666664</v>
      </c>
      <c r="I30" s="318">
        <v>247.76666666666665</v>
      </c>
      <c r="J30" s="318">
        <v>256.2833333333333</v>
      </c>
      <c r="K30" s="318">
        <v>261.66666666666663</v>
      </c>
      <c r="L30" s="305">
        <v>250.9</v>
      </c>
      <c r="M30" s="305">
        <v>237</v>
      </c>
      <c r="N30" s="320">
        <v>10087200</v>
      </c>
      <c r="O30" s="321">
        <v>2.9768467475192944E-2</v>
      </c>
    </row>
    <row r="31" spans="1:15" ht="15">
      <c r="A31" s="278">
        <v>21</v>
      </c>
      <c r="B31" s="405" t="s">
        <v>55</v>
      </c>
      <c r="C31" s="278" t="s">
        <v>62</v>
      </c>
      <c r="D31" s="317">
        <v>41.1</v>
      </c>
      <c r="E31" s="317">
        <v>41.216666666666669</v>
      </c>
      <c r="F31" s="318">
        <v>40.483333333333334</v>
      </c>
      <c r="G31" s="318">
        <v>39.866666666666667</v>
      </c>
      <c r="H31" s="318">
        <v>39.133333333333333</v>
      </c>
      <c r="I31" s="318">
        <v>41.833333333333336</v>
      </c>
      <c r="J31" s="318">
        <v>42.56666666666667</v>
      </c>
      <c r="K31" s="318">
        <v>43.183333333333337</v>
      </c>
      <c r="L31" s="305">
        <v>41.95</v>
      </c>
      <c r="M31" s="305">
        <v>40.6</v>
      </c>
      <c r="N31" s="320">
        <v>44132400</v>
      </c>
      <c r="O31" s="321">
        <v>3.0372401913008001E-4</v>
      </c>
    </row>
    <row r="32" spans="1:15" ht="15">
      <c r="A32" s="278">
        <v>22</v>
      </c>
      <c r="B32" s="405" t="s">
        <v>51</v>
      </c>
      <c r="C32" s="278" t="s">
        <v>64</v>
      </c>
      <c r="D32" s="317">
        <v>1322.3</v>
      </c>
      <c r="E32" s="317">
        <v>1319.8166666666668</v>
      </c>
      <c r="F32" s="318">
        <v>1302.6333333333337</v>
      </c>
      <c r="G32" s="318">
        <v>1282.9666666666669</v>
      </c>
      <c r="H32" s="318">
        <v>1265.7833333333338</v>
      </c>
      <c r="I32" s="318">
        <v>1339.4833333333336</v>
      </c>
      <c r="J32" s="318">
        <v>1356.6666666666665</v>
      </c>
      <c r="K32" s="318">
        <v>1376.3333333333335</v>
      </c>
      <c r="L32" s="305">
        <v>1337</v>
      </c>
      <c r="M32" s="305">
        <v>1300.1500000000001</v>
      </c>
      <c r="N32" s="320">
        <v>1394800</v>
      </c>
      <c r="O32" s="321">
        <v>5.8430717863105178E-2</v>
      </c>
    </row>
    <row r="33" spans="1:15" ht="15">
      <c r="A33" s="278">
        <v>23</v>
      </c>
      <c r="B33" s="405" t="s">
        <v>65</v>
      </c>
      <c r="C33" s="278" t="s">
        <v>66</v>
      </c>
      <c r="D33" s="317">
        <v>60.35</v>
      </c>
      <c r="E33" s="317">
        <v>60.65</v>
      </c>
      <c r="F33" s="318">
        <v>59.199999999999996</v>
      </c>
      <c r="G33" s="318">
        <v>58.05</v>
      </c>
      <c r="H33" s="318">
        <v>56.599999999999994</v>
      </c>
      <c r="I33" s="318">
        <v>61.8</v>
      </c>
      <c r="J33" s="318">
        <v>63.25</v>
      </c>
      <c r="K33" s="318">
        <v>64.400000000000006</v>
      </c>
      <c r="L33" s="305">
        <v>62.1</v>
      </c>
      <c r="M33" s="305">
        <v>59.5</v>
      </c>
      <c r="N33" s="320">
        <v>24732400</v>
      </c>
      <c r="O33" s="321">
        <v>2.9281528832068186E-2</v>
      </c>
    </row>
    <row r="34" spans="1:15" ht="15">
      <c r="A34" s="278">
        <v>24</v>
      </c>
      <c r="B34" s="405" t="s">
        <v>51</v>
      </c>
      <c r="C34" s="278" t="s">
        <v>67</v>
      </c>
      <c r="D34" s="317">
        <v>452.75</v>
      </c>
      <c r="E34" s="317">
        <v>453.75</v>
      </c>
      <c r="F34" s="318">
        <v>446.6</v>
      </c>
      <c r="G34" s="318">
        <v>440.45000000000005</v>
      </c>
      <c r="H34" s="318">
        <v>433.30000000000007</v>
      </c>
      <c r="I34" s="318">
        <v>459.9</v>
      </c>
      <c r="J34" s="318">
        <v>467.04999999999995</v>
      </c>
      <c r="K34" s="318">
        <v>473.19999999999993</v>
      </c>
      <c r="L34" s="305">
        <v>460.9</v>
      </c>
      <c r="M34" s="305">
        <v>447.6</v>
      </c>
      <c r="N34" s="320">
        <v>4547400</v>
      </c>
      <c r="O34" s="321">
        <v>-2.9121653358384219E-2</v>
      </c>
    </row>
    <row r="35" spans="1:15" ht="15">
      <c r="A35" s="278">
        <v>25</v>
      </c>
      <c r="B35" s="405" t="s">
        <v>45</v>
      </c>
      <c r="C35" s="278" t="s">
        <v>68</v>
      </c>
      <c r="D35" s="317">
        <v>287.2</v>
      </c>
      <c r="E35" s="317">
        <v>287.66666666666669</v>
      </c>
      <c r="F35" s="318">
        <v>279.13333333333338</v>
      </c>
      <c r="G35" s="318">
        <v>271.06666666666672</v>
      </c>
      <c r="H35" s="318">
        <v>262.53333333333342</v>
      </c>
      <c r="I35" s="318">
        <v>295.73333333333335</v>
      </c>
      <c r="J35" s="318">
        <v>304.26666666666665</v>
      </c>
      <c r="K35" s="318">
        <v>312.33333333333331</v>
      </c>
      <c r="L35" s="305">
        <v>296.2</v>
      </c>
      <c r="M35" s="305">
        <v>279.60000000000002</v>
      </c>
      <c r="N35" s="320">
        <v>5605600</v>
      </c>
      <c r="O35" s="321">
        <v>8.9439110661950483E-2</v>
      </c>
    </row>
    <row r="36" spans="1:15" ht="15">
      <c r="A36" s="278">
        <v>26</v>
      </c>
      <c r="B36" s="405" t="s">
        <v>69</v>
      </c>
      <c r="C36" s="278" t="s">
        <v>70</v>
      </c>
      <c r="D36" s="317">
        <v>535.1</v>
      </c>
      <c r="E36" s="317">
        <v>538.63333333333333</v>
      </c>
      <c r="F36" s="318">
        <v>528.56666666666661</v>
      </c>
      <c r="G36" s="318">
        <v>522.0333333333333</v>
      </c>
      <c r="H36" s="318">
        <v>511.96666666666658</v>
      </c>
      <c r="I36" s="318">
        <v>545.16666666666663</v>
      </c>
      <c r="J36" s="318">
        <v>555.23333333333346</v>
      </c>
      <c r="K36" s="318">
        <v>561.76666666666665</v>
      </c>
      <c r="L36" s="305">
        <v>548.70000000000005</v>
      </c>
      <c r="M36" s="305">
        <v>532.1</v>
      </c>
      <c r="N36" s="320">
        <v>57269940</v>
      </c>
      <c r="O36" s="321">
        <v>5.1981806367771277E-3</v>
      </c>
    </row>
    <row r="37" spans="1:15" ht="15">
      <c r="A37" s="278">
        <v>27</v>
      </c>
      <c r="B37" s="405" t="s">
        <v>65</v>
      </c>
      <c r="C37" s="278" t="s">
        <v>71</v>
      </c>
      <c r="D37" s="317">
        <v>22.65</v>
      </c>
      <c r="E37" s="317">
        <v>22.616666666666664</v>
      </c>
      <c r="F37" s="318">
        <v>22.133333333333326</v>
      </c>
      <c r="G37" s="318">
        <v>21.616666666666664</v>
      </c>
      <c r="H37" s="318">
        <v>21.133333333333326</v>
      </c>
      <c r="I37" s="318">
        <v>23.133333333333326</v>
      </c>
      <c r="J37" s="318">
        <v>23.616666666666667</v>
      </c>
      <c r="K37" s="318">
        <v>24.133333333333326</v>
      </c>
      <c r="L37" s="305">
        <v>23.1</v>
      </c>
      <c r="M37" s="305">
        <v>22.1</v>
      </c>
      <c r="N37" s="320">
        <v>61049000</v>
      </c>
      <c r="O37" s="321">
        <v>-3.7388718420944746E-2</v>
      </c>
    </row>
    <row r="38" spans="1:15" ht="15">
      <c r="A38" s="278">
        <v>28</v>
      </c>
      <c r="B38" s="405" t="s">
        <v>53</v>
      </c>
      <c r="C38" s="278" t="s">
        <v>72</v>
      </c>
      <c r="D38" s="317">
        <v>351.55</v>
      </c>
      <c r="E38" s="317">
        <v>354.73333333333329</v>
      </c>
      <c r="F38" s="318">
        <v>346.21666666666658</v>
      </c>
      <c r="G38" s="318">
        <v>340.88333333333327</v>
      </c>
      <c r="H38" s="318">
        <v>332.36666666666656</v>
      </c>
      <c r="I38" s="318">
        <v>360.06666666666661</v>
      </c>
      <c r="J38" s="318">
        <v>368.58333333333337</v>
      </c>
      <c r="K38" s="318">
        <v>373.91666666666663</v>
      </c>
      <c r="L38" s="305">
        <v>363.25</v>
      </c>
      <c r="M38" s="305">
        <v>349.4</v>
      </c>
      <c r="N38" s="320">
        <v>13487200</v>
      </c>
      <c r="O38" s="321">
        <v>4.625663868425561E-3</v>
      </c>
    </row>
    <row r="39" spans="1:15" ht="15">
      <c r="A39" s="278">
        <v>29</v>
      </c>
      <c r="B39" s="405" t="s">
        <v>45</v>
      </c>
      <c r="C39" s="278" t="s">
        <v>73</v>
      </c>
      <c r="D39" s="317">
        <v>9888.15</v>
      </c>
      <c r="E39" s="317">
        <v>9908.8166666666657</v>
      </c>
      <c r="F39" s="318">
        <v>9806.3333333333321</v>
      </c>
      <c r="G39" s="318">
        <v>9724.5166666666664</v>
      </c>
      <c r="H39" s="318">
        <v>9622.0333333333328</v>
      </c>
      <c r="I39" s="318">
        <v>9990.6333333333314</v>
      </c>
      <c r="J39" s="318">
        <v>10093.116666666665</v>
      </c>
      <c r="K39" s="318">
        <v>10174.933333333331</v>
      </c>
      <c r="L39" s="305">
        <v>10011.299999999999</v>
      </c>
      <c r="M39" s="305">
        <v>9827</v>
      </c>
      <c r="N39" s="320">
        <v>142840</v>
      </c>
      <c r="O39" s="321">
        <v>3.7176880627359861E-2</v>
      </c>
    </row>
    <row r="40" spans="1:15" ht="15">
      <c r="A40" s="278">
        <v>30</v>
      </c>
      <c r="B40" s="405" t="s">
        <v>74</v>
      </c>
      <c r="C40" s="278" t="s">
        <v>75</v>
      </c>
      <c r="D40" s="317">
        <v>315.45</v>
      </c>
      <c r="E40" s="317">
        <v>319.51666666666665</v>
      </c>
      <c r="F40" s="318">
        <v>308.13333333333333</v>
      </c>
      <c r="G40" s="318">
        <v>300.81666666666666</v>
      </c>
      <c r="H40" s="318">
        <v>289.43333333333334</v>
      </c>
      <c r="I40" s="318">
        <v>326.83333333333331</v>
      </c>
      <c r="J40" s="318">
        <v>338.21666666666664</v>
      </c>
      <c r="K40" s="318">
        <v>345.5333333333333</v>
      </c>
      <c r="L40" s="305">
        <v>330.9</v>
      </c>
      <c r="M40" s="305">
        <v>312.2</v>
      </c>
      <c r="N40" s="320">
        <v>19785600</v>
      </c>
      <c r="O40" s="321">
        <v>6.1003861003861001E-2</v>
      </c>
    </row>
    <row r="41" spans="1:15" ht="15">
      <c r="A41" s="278">
        <v>31</v>
      </c>
      <c r="B41" s="405" t="s">
        <v>51</v>
      </c>
      <c r="C41" s="278" t="s">
        <v>76</v>
      </c>
      <c r="D41" s="317">
        <v>3055.55</v>
      </c>
      <c r="E41" s="317">
        <v>3041.7000000000003</v>
      </c>
      <c r="F41" s="318">
        <v>2994.4000000000005</v>
      </c>
      <c r="G41" s="318">
        <v>2933.2500000000005</v>
      </c>
      <c r="H41" s="318">
        <v>2885.9500000000007</v>
      </c>
      <c r="I41" s="318">
        <v>3102.8500000000004</v>
      </c>
      <c r="J41" s="318">
        <v>3150.1500000000005</v>
      </c>
      <c r="K41" s="318">
        <v>3211.3</v>
      </c>
      <c r="L41" s="305">
        <v>3089</v>
      </c>
      <c r="M41" s="305">
        <v>2980.55</v>
      </c>
      <c r="N41" s="320">
        <v>1190600</v>
      </c>
      <c r="O41" s="321">
        <v>-2.9665851670741646E-2</v>
      </c>
    </row>
    <row r="42" spans="1:15" ht="15">
      <c r="A42" s="278">
        <v>32</v>
      </c>
      <c r="B42" s="405" t="s">
        <v>53</v>
      </c>
      <c r="C42" s="278" t="s">
        <v>77</v>
      </c>
      <c r="D42" s="317">
        <v>328.7</v>
      </c>
      <c r="E42" s="317">
        <v>329.33333333333331</v>
      </c>
      <c r="F42" s="318">
        <v>324.36666666666662</v>
      </c>
      <c r="G42" s="318">
        <v>320.0333333333333</v>
      </c>
      <c r="H42" s="318">
        <v>315.06666666666661</v>
      </c>
      <c r="I42" s="318">
        <v>333.66666666666663</v>
      </c>
      <c r="J42" s="318">
        <v>338.63333333333333</v>
      </c>
      <c r="K42" s="318">
        <v>342.96666666666664</v>
      </c>
      <c r="L42" s="305">
        <v>334.3</v>
      </c>
      <c r="M42" s="305">
        <v>325</v>
      </c>
      <c r="N42" s="320">
        <v>6837600</v>
      </c>
      <c r="O42" s="321">
        <v>-9.8757566103854725E-3</v>
      </c>
    </row>
    <row r="43" spans="1:15" ht="15">
      <c r="A43" s="278">
        <v>33</v>
      </c>
      <c r="B43" s="405" t="s">
        <v>55</v>
      </c>
      <c r="C43" s="278" t="s">
        <v>78</v>
      </c>
      <c r="D43" s="317">
        <v>78.900000000000006</v>
      </c>
      <c r="E43" s="317">
        <v>79.466666666666654</v>
      </c>
      <c r="F43" s="318">
        <v>77.883333333333312</v>
      </c>
      <c r="G43" s="318">
        <v>76.86666666666666</v>
      </c>
      <c r="H43" s="318">
        <v>75.283333333333317</v>
      </c>
      <c r="I43" s="318">
        <v>80.483333333333306</v>
      </c>
      <c r="J43" s="318">
        <v>82.066666666666649</v>
      </c>
      <c r="K43" s="318">
        <v>83.0833333333333</v>
      </c>
      <c r="L43" s="305">
        <v>81.05</v>
      </c>
      <c r="M43" s="305">
        <v>78.45</v>
      </c>
      <c r="N43" s="320">
        <v>8540200</v>
      </c>
      <c r="O43" s="321">
        <v>4.7851586464135849E-2</v>
      </c>
    </row>
    <row r="44" spans="1:15" ht="15">
      <c r="A44" s="278">
        <v>34</v>
      </c>
      <c r="B44" s="405" t="s">
        <v>80</v>
      </c>
      <c r="C44" s="278" t="s">
        <v>81</v>
      </c>
      <c r="D44" s="317">
        <v>272</v>
      </c>
      <c r="E44" s="317">
        <v>271.25</v>
      </c>
      <c r="F44" s="318">
        <v>265.8</v>
      </c>
      <c r="G44" s="318">
        <v>259.60000000000002</v>
      </c>
      <c r="H44" s="318">
        <v>254.15000000000003</v>
      </c>
      <c r="I44" s="318">
        <v>277.45</v>
      </c>
      <c r="J44" s="318">
        <v>282.90000000000003</v>
      </c>
      <c r="K44" s="318">
        <v>289.09999999999997</v>
      </c>
      <c r="L44" s="305">
        <v>276.7</v>
      </c>
      <c r="M44" s="305">
        <v>265.05</v>
      </c>
      <c r="N44" s="320">
        <v>2610600</v>
      </c>
      <c r="O44" s="321">
        <v>5.4787878787878788E-2</v>
      </c>
    </row>
    <row r="45" spans="1:15" ht="15">
      <c r="A45" s="278">
        <v>35</v>
      </c>
      <c r="B45" s="405" t="s">
        <v>43</v>
      </c>
      <c r="C45" s="278" t="s">
        <v>82</v>
      </c>
      <c r="D45" s="317">
        <v>608.29999999999995</v>
      </c>
      <c r="E45" s="317">
        <v>616.08333333333337</v>
      </c>
      <c r="F45" s="318">
        <v>597.41666666666674</v>
      </c>
      <c r="G45" s="318">
        <v>586.53333333333342</v>
      </c>
      <c r="H45" s="318">
        <v>567.86666666666679</v>
      </c>
      <c r="I45" s="318">
        <v>626.9666666666667</v>
      </c>
      <c r="J45" s="318">
        <v>645.63333333333344</v>
      </c>
      <c r="K45" s="318">
        <v>656.51666666666665</v>
      </c>
      <c r="L45" s="305">
        <v>634.75</v>
      </c>
      <c r="M45" s="305">
        <v>605.20000000000005</v>
      </c>
      <c r="N45" s="320">
        <v>612000</v>
      </c>
      <c r="O45" s="321">
        <v>7.4438202247191013E-2</v>
      </c>
    </row>
    <row r="46" spans="1:15" ht="15">
      <c r="A46" s="278">
        <v>36</v>
      </c>
      <c r="B46" s="405" t="s">
        <v>58</v>
      </c>
      <c r="C46" s="278" t="s">
        <v>83</v>
      </c>
      <c r="D46" s="317">
        <v>152.69999999999999</v>
      </c>
      <c r="E46" s="317">
        <v>150.23333333333332</v>
      </c>
      <c r="F46" s="318">
        <v>145.41666666666663</v>
      </c>
      <c r="G46" s="318">
        <v>138.1333333333333</v>
      </c>
      <c r="H46" s="318">
        <v>133.31666666666661</v>
      </c>
      <c r="I46" s="318">
        <v>157.51666666666665</v>
      </c>
      <c r="J46" s="318">
        <v>162.33333333333331</v>
      </c>
      <c r="K46" s="318">
        <v>169.61666666666667</v>
      </c>
      <c r="L46" s="305">
        <v>155.05000000000001</v>
      </c>
      <c r="M46" s="305">
        <v>142.94999999999999</v>
      </c>
      <c r="N46" s="320">
        <v>7880000</v>
      </c>
      <c r="O46" s="321">
        <v>0.16309963099630997</v>
      </c>
    </row>
    <row r="47" spans="1:15" ht="15">
      <c r="A47" s="278">
        <v>37</v>
      </c>
      <c r="B47" s="405" t="s">
        <v>53</v>
      </c>
      <c r="C47" s="278" t="s">
        <v>84</v>
      </c>
      <c r="D47" s="317">
        <v>587.35</v>
      </c>
      <c r="E47" s="317">
        <v>590.81666666666672</v>
      </c>
      <c r="F47" s="318">
        <v>579.18333333333339</v>
      </c>
      <c r="G47" s="318">
        <v>571.01666666666665</v>
      </c>
      <c r="H47" s="318">
        <v>559.38333333333333</v>
      </c>
      <c r="I47" s="318">
        <v>598.98333333333346</v>
      </c>
      <c r="J47" s="318">
        <v>610.6166666666669</v>
      </c>
      <c r="K47" s="318">
        <v>618.78333333333353</v>
      </c>
      <c r="L47" s="305">
        <v>602.45000000000005</v>
      </c>
      <c r="M47" s="305">
        <v>582.65</v>
      </c>
      <c r="N47" s="320">
        <v>14667250</v>
      </c>
      <c r="O47" s="321">
        <v>3.6921173559561683E-2</v>
      </c>
    </row>
    <row r="48" spans="1:15" ht="15">
      <c r="A48" s="278">
        <v>38</v>
      </c>
      <c r="B48" s="405" t="s">
        <v>40</v>
      </c>
      <c r="C48" s="278" t="s">
        <v>85</v>
      </c>
      <c r="D48" s="317">
        <v>128.69999999999999</v>
      </c>
      <c r="E48" s="317">
        <v>129.48333333333335</v>
      </c>
      <c r="F48" s="318">
        <v>127.56666666666669</v>
      </c>
      <c r="G48" s="318">
        <v>126.43333333333334</v>
      </c>
      <c r="H48" s="318">
        <v>124.51666666666668</v>
      </c>
      <c r="I48" s="318">
        <v>130.6166666666667</v>
      </c>
      <c r="J48" s="318">
        <v>132.53333333333333</v>
      </c>
      <c r="K48" s="318">
        <v>133.66666666666671</v>
      </c>
      <c r="L48" s="305">
        <v>131.4</v>
      </c>
      <c r="M48" s="305">
        <v>128.35</v>
      </c>
      <c r="N48" s="320">
        <v>31138400</v>
      </c>
      <c r="O48" s="321">
        <v>5.6128611382029805E-3</v>
      </c>
    </row>
    <row r="49" spans="1:15" ht="15">
      <c r="A49" s="278">
        <v>39</v>
      </c>
      <c r="B49" s="405" t="s">
        <v>51</v>
      </c>
      <c r="C49" s="278" t="s">
        <v>86</v>
      </c>
      <c r="D49" s="317">
        <v>1355.9</v>
      </c>
      <c r="E49" s="317">
        <v>1355.3333333333333</v>
      </c>
      <c r="F49" s="318">
        <v>1338.2666666666664</v>
      </c>
      <c r="G49" s="318">
        <v>1320.6333333333332</v>
      </c>
      <c r="H49" s="318">
        <v>1303.5666666666664</v>
      </c>
      <c r="I49" s="318">
        <v>1372.9666666666665</v>
      </c>
      <c r="J49" s="318">
        <v>1390.0333333333335</v>
      </c>
      <c r="K49" s="318">
        <v>1407.6666666666665</v>
      </c>
      <c r="L49" s="305">
        <v>1372.4</v>
      </c>
      <c r="M49" s="305">
        <v>1337.7</v>
      </c>
      <c r="N49" s="320">
        <v>1327200</v>
      </c>
      <c r="O49" s="321">
        <v>-6.2893081761006293E-3</v>
      </c>
    </row>
    <row r="50" spans="1:15" ht="15">
      <c r="A50" s="278">
        <v>40</v>
      </c>
      <c r="B50" s="405" t="s">
        <v>40</v>
      </c>
      <c r="C50" s="278" t="s">
        <v>87</v>
      </c>
      <c r="D50" s="317">
        <v>365.05</v>
      </c>
      <c r="E50" s="317">
        <v>365</v>
      </c>
      <c r="F50" s="318">
        <v>359.65</v>
      </c>
      <c r="G50" s="318">
        <v>354.25</v>
      </c>
      <c r="H50" s="318">
        <v>348.9</v>
      </c>
      <c r="I50" s="318">
        <v>370.4</v>
      </c>
      <c r="J50" s="318">
        <v>375.75</v>
      </c>
      <c r="K50" s="318">
        <v>381.15</v>
      </c>
      <c r="L50" s="305">
        <v>370.35</v>
      </c>
      <c r="M50" s="305">
        <v>359.6</v>
      </c>
      <c r="N50" s="320">
        <v>4162269</v>
      </c>
      <c r="O50" s="321">
        <v>1.2932674020540129E-2</v>
      </c>
    </row>
    <row r="51" spans="1:15" ht="15">
      <c r="A51" s="278">
        <v>41</v>
      </c>
      <c r="B51" s="405" t="s">
        <v>65</v>
      </c>
      <c r="C51" s="278" t="s">
        <v>88</v>
      </c>
      <c r="D51" s="317">
        <v>369.2</v>
      </c>
      <c r="E51" s="317">
        <v>369.09999999999997</v>
      </c>
      <c r="F51" s="318">
        <v>361.59999999999991</v>
      </c>
      <c r="G51" s="318">
        <v>353.99999999999994</v>
      </c>
      <c r="H51" s="318">
        <v>346.49999999999989</v>
      </c>
      <c r="I51" s="318">
        <v>376.69999999999993</v>
      </c>
      <c r="J51" s="318">
        <v>384.20000000000005</v>
      </c>
      <c r="K51" s="318">
        <v>391.79999999999995</v>
      </c>
      <c r="L51" s="305">
        <v>376.6</v>
      </c>
      <c r="M51" s="305">
        <v>361.5</v>
      </c>
      <c r="N51" s="320">
        <v>1001700</v>
      </c>
      <c r="O51" s="321">
        <v>5.5977229601518026E-2</v>
      </c>
    </row>
    <row r="52" spans="1:15" ht="15">
      <c r="A52" s="278">
        <v>42</v>
      </c>
      <c r="B52" s="405" t="s">
        <v>51</v>
      </c>
      <c r="C52" s="278" t="s">
        <v>89</v>
      </c>
      <c r="D52" s="317">
        <v>447.15</v>
      </c>
      <c r="E52" s="317">
        <v>448.75</v>
      </c>
      <c r="F52" s="318">
        <v>443</v>
      </c>
      <c r="G52" s="318">
        <v>438.85</v>
      </c>
      <c r="H52" s="318">
        <v>433.1</v>
      </c>
      <c r="I52" s="318">
        <v>452.9</v>
      </c>
      <c r="J52" s="318">
        <v>458.65</v>
      </c>
      <c r="K52" s="318">
        <v>462.79999999999995</v>
      </c>
      <c r="L52" s="305">
        <v>454.5</v>
      </c>
      <c r="M52" s="305">
        <v>444.6</v>
      </c>
      <c r="N52" s="320">
        <v>11145000</v>
      </c>
      <c r="O52" s="321">
        <v>1.6647662485746863E-2</v>
      </c>
    </row>
    <row r="53" spans="1:15" ht="15">
      <c r="A53" s="278">
        <v>43</v>
      </c>
      <c r="B53" s="405" t="s">
        <v>53</v>
      </c>
      <c r="C53" s="278" t="s">
        <v>92</v>
      </c>
      <c r="D53" s="317">
        <v>2322.85</v>
      </c>
      <c r="E53" s="317">
        <v>2326.9500000000003</v>
      </c>
      <c r="F53" s="318">
        <v>2300.9000000000005</v>
      </c>
      <c r="G53" s="318">
        <v>2278.9500000000003</v>
      </c>
      <c r="H53" s="318">
        <v>2252.9000000000005</v>
      </c>
      <c r="I53" s="318">
        <v>2348.9000000000005</v>
      </c>
      <c r="J53" s="318">
        <v>2374.9500000000007</v>
      </c>
      <c r="K53" s="318">
        <v>2396.9000000000005</v>
      </c>
      <c r="L53" s="305">
        <v>2353</v>
      </c>
      <c r="M53" s="305">
        <v>2305</v>
      </c>
      <c r="N53" s="320">
        <v>2254800</v>
      </c>
      <c r="O53" s="321">
        <v>-3.077716643741403E-2</v>
      </c>
    </row>
    <row r="54" spans="1:15" ht="15">
      <c r="A54" s="278">
        <v>44</v>
      </c>
      <c r="B54" s="405" t="s">
        <v>93</v>
      </c>
      <c r="C54" s="278" t="s">
        <v>94</v>
      </c>
      <c r="D54" s="317">
        <v>133.15</v>
      </c>
      <c r="E54" s="317">
        <v>133.43333333333334</v>
      </c>
      <c r="F54" s="318">
        <v>131.21666666666667</v>
      </c>
      <c r="G54" s="318">
        <v>129.28333333333333</v>
      </c>
      <c r="H54" s="318">
        <v>127.06666666666666</v>
      </c>
      <c r="I54" s="318">
        <v>135.36666666666667</v>
      </c>
      <c r="J54" s="318">
        <v>137.58333333333337</v>
      </c>
      <c r="K54" s="318">
        <v>139.51666666666668</v>
      </c>
      <c r="L54" s="305">
        <v>135.65</v>
      </c>
      <c r="M54" s="305">
        <v>131.5</v>
      </c>
      <c r="N54" s="320">
        <v>23974500</v>
      </c>
      <c r="O54" s="321">
        <v>9.7289784572619879E-3</v>
      </c>
    </row>
    <row r="55" spans="1:15" ht="15">
      <c r="A55" s="278">
        <v>45</v>
      </c>
      <c r="B55" s="405" t="s">
        <v>53</v>
      </c>
      <c r="C55" s="278" t="s">
        <v>95</v>
      </c>
      <c r="D55" s="317">
        <v>3853.55</v>
      </c>
      <c r="E55" s="317">
        <v>3882.7000000000003</v>
      </c>
      <c r="F55" s="318">
        <v>3809.8500000000004</v>
      </c>
      <c r="G55" s="318">
        <v>3766.15</v>
      </c>
      <c r="H55" s="318">
        <v>3693.3</v>
      </c>
      <c r="I55" s="318">
        <v>3926.4000000000005</v>
      </c>
      <c r="J55" s="318">
        <v>3999.25</v>
      </c>
      <c r="K55" s="318">
        <v>4042.9500000000007</v>
      </c>
      <c r="L55" s="305">
        <v>3955.55</v>
      </c>
      <c r="M55" s="305">
        <v>3839</v>
      </c>
      <c r="N55" s="320">
        <v>2557250</v>
      </c>
      <c r="O55" s="321">
        <v>-6.54179990863408E-2</v>
      </c>
    </row>
    <row r="56" spans="1:15" ht="15">
      <c r="A56" s="278">
        <v>46</v>
      </c>
      <c r="B56" s="405" t="s">
        <v>45</v>
      </c>
      <c r="C56" s="278" t="s">
        <v>96</v>
      </c>
      <c r="D56" s="317">
        <v>14301.35</v>
      </c>
      <c r="E56" s="317">
        <v>14307.033333333333</v>
      </c>
      <c r="F56" s="318">
        <v>14021.166666666666</v>
      </c>
      <c r="G56" s="318">
        <v>13740.983333333334</v>
      </c>
      <c r="H56" s="318">
        <v>13455.116666666667</v>
      </c>
      <c r="I56" s="318">
        <v>14587.216666666665</v>
      </c>
      <c r="J56" s="318">
        <v>14873.083333333334</v>
      </c>
      <c r="K56" s="318">
        <v>15153.266666666665</v>
      </c>
      <c r="L56" s="305">
        <v>14592.9</v>
      </c>
      <c r="M56" s="305">
        <v>14026.85</v>
      </c>
      <c r="N56" s="320">
        <v>278070</v>
      </c>
      <c r="O56" s="321">
        <v>7.967384973791497E-2</v>
      </c>
    </row>
    <row r="57" spans="1:15" ht="15">
      <c r="A57" s="278">
        <v>47</v>
      </c>
      <c r="B57" s="405" t="s">
        <v>58</v>
      </c>
      <c r="C57" s="278" t="s">
        <v>97</v>
      </c>
      <c r="D57" s="317">
        <v>49.15</v>
      </c>
      <c r="E57" s="317">
        <v>49.583333333333336</v>
      </c>
      <c r="F57" s="318">
        <v>48.416666666666671</v>
      </c>
      <c r="G57" s="318">
        <v>47.683333333333337</v>
      </c>
      <c r="H57" s="318">
        <v>46.516666666666673</v>
      </c>
      <c r="I57" s="318">
        <v>50.31666666666667</v>
      </c>
      <c r="J57" s="318">
        <v>51.483333333333341</v>
      </c>
      <c r="K57" s="318">
        <v>52.216666666666669</v>
      </c>
      <c r="L57" s="305">
        <v>50.75</v>
      </c>
      <c r="M57" s="305">
        <v>48.85</v>
      </c>
      <c r="N57" s="320">
        <v>6605700</v>
      </c>
      <c r="O57" s="321">
        <v>-1.6057198182766068E-2</v>
      </c>
    </row>
    <row r="58" spans="1:15" ht="15">
      <c r="A58" s="278">
        <v>48</v>
      </c>
      <c r="B58" s="405" t="s">
        <v>45</v>
      </c>
      <c r="C58" s="278" t="s">
        <v>98</v>
      </c>
      <c r="D58" s="317">
        <v>756.4</v>
      </c>
      <c r="E58" s="317">
        <v>758.63333333333333</v>
      </c>
      <c r="F58" s="318">
        <v>739.76666666666665</v>
      </c>
      <c r="G58" s="318">
        <v>723.13333333333333</v>
      </c>
      <c r="H58" s="318">
        <v>704.26666666666665</v>
      </c>
      <c r="I58" s="318">
        <v>775.26666666666665</v>
      </c>
      <c r="J58" s="318">
        <v>794.13333333333321</v>
      </c>
      <c r="K58" s="318">
        <v>810.76666666666665</v>
      </c>
      <c r="L58" s="305">
        <v>777.5</v>
      </c>
      <c r="M58" s="305">
        <v>742</v>
      </c>
      <c r="N58" s="320">
        <v>1978900</v>
      </c>
      <c r="O58" s="321">
        <v>0.11531308121512709</v>
      </c>
    </row>
    <row r="59" spans="1:15" ht="15">
      <c r="A59" s="278">
        <v>49</v>
      </c>
      <c r="B59" s="405" t="s">
        <v>45</v>
      </c>
      <c r="C59" s="278" t="s">
        <v>99</v>
      </c>
      <c r="D59" s="317">
        <v>148.69999999999999</v>
      </c>
      <c r="E59" s="317">
        <v>148.33333333333334</v>
      </c>
      <c r="F59" s="318">
        <v>146.51666666666668</v>
      </c>
      <c r="G59" s="318">
        <v>144.33333333333334</v>
      </c>
      <c r="H59" s="318">
        <v>142.51666666666668</v>
      </c>
      <c r="I59" s="318">
        <v>150.51666666666668</v>
      </c>
      <c r="J59" s="318">
        <v>152.33333333333334</v>
      </c>
      <c r="K59" s="318">
        <v>154.51666666666668</v>
      </c>
      <c r="L59" s="305">
        <v>150.15</v>
      </c>
      <c r="M59" s="305">
        <v>146.15</v>
      </c>
      <c r="N59" s="320">
        <v>4425400</v>
      </c>
      <c r="O59" s="321">
        <v>6.8627450980392163E-2</v>
      </c>
    </row>
    <row r="60" spans="1:15" ht="15">
      <c r="A60" s="278">
        <v>50</v>
      </c>
      <c r="B60" s="405" t="s">
        <v>55</v>
      </c>
      <c r="C60" s="278" t="s">
        <v>100</v>
      </c>
      <c r="D60" s="317">
        <v>43</v>
      </c>
      <c r="E60" s="317">
        <v>43.516666666666673</v>
      </c>
      <c r="F60" s="318">
        <v>42.183333333333344</v>
      </c>
      <c r="G60" s="318">
        <v>41.366666666666674</v>
      </c>
      <c r="H60" s="318">
        <v>40.033333333333346</v>
      </c>
      <c r="I60" s="318">
        <v>44.333333333333343</v>
      </c>
      <c r="J60" s="318">
        <v>45.666666666666671</v>
      </c>
      <c r="K60" s="318">
        <v>46.483333333333341</v>
      </c>
      <c r="L60" s="305">
        <v>44.85</v>
      </c>
      <c r="M60" s="305">
        <v>42.7</v>
      </c>
      <c r="N60" s="320">
        <v>48227500</v>
      </c>
      <c r="O60" s="321">
        <v>3.3295124642463071E-2</v>
      </c>
    </row>
    <row r="61" spans="1:15" ht="15">
      <c r="A61" s="278">
        <v>51</v>
      </c>
      <c r="B61" s="405" t="s">
        <v>74</v>
      </c>
      <c r="C61" s="278" t="s">
        <v>101</v>
      </c>
      <c r="D61" s="317">
        <v>92.15</v>
      </c>
      <c r="E61" s="317">
        <v>92.883333333333326</v>
      </c>
      <c r="F61" s="318">
        <v>90.916666666666657</v>
      </c>
      <c r="G61" s="318">
        <v>89.683333333333337</v>
      </c>
      <c r="H61" s="318">
        <v>87.716666666666669</v>
      </c>
      <c r="I61" s="318">
        <v>94.116666666666646</v>
      </c>
      <c r="J61" s="318">
        <v>96.083333333333314</v>
      </c>
      <c r="K61" s="318">
        <v>97.316666666666634</v>
      </c>
      <c r="L61" s="305">
        <v>94.85</v>
      </c>
      <c r="M61" s="305">
        <v>91.65</v>
      </c>
      <c r="N61" s="320">
        <v>21171412</v>
      </c>
      <c r="O61" s="321">
        <v>9.1529838715981617E-3</v>
      </c>
    </row>
    <row r="62" spans="1:15" ht="15">
      <c r="A62" s="278">
        <v>52</v>
      </c>
      <c r="B62" s="405" t="s">
        <v>53</v>
      </c>
      <c r="C62" s="278" t="s">
        <v>102</v>
      </c>
      <c r="D62" s="317">
        <v>335.9</v>
      </c>
      <c r="E62" s="317">
        <v>334.93333333333334</v>
      </c>
      <c r="F62" s="318">
        <v>329.86666666666667</v>
      </c>
      <c r="G62" s="318">
        <v>323.83333333333331</v>
      </c>
      <c r="H62" s="318">
        <v>318.76666666666665</v>
      </c>
      <c r="I62" s="318">
        <v>340.9666666666667</v>
      </c>
      <c r="J62" s="318">
        <v>346.03333333333342</v>
      </c>
      <c r="K62" s="318">
        <v>352.06666666666672</v>
      </c>
      <c r="L62" s="305">
        <v>340</v>
      </c>
      <c r="M62" s="305">
        <v>328.9</v>
      </c>
      <c r="N62" s="320">
        <v>3533100</v>
      </c>
      <c r="O62" s="321">
        <v>-1.9773452727324088E-3</v>
      </c>
    </row>
    <row r="63" spans="1:15" ht="15">
      <c r="A63" s="278">
        <v>53</v>
      </c>
      <c r="B63" s="405" t="s">
        <v>103</v>
      </c>
      <c r="C63" s="278" t="s">
        <v>104</v>
      </c>
      <c r="D63" s="317">
        <v>17.8</v>
      </c>
      <c r="E63" s="317">
        <v>17.766666666666669</v>
      </c>
      <c r="F63" s="318">
        <v>17.63333333333334</v>
      </c>
      <c r="G63" s="318">
        <v>17.466666666666672</v>
      </c>
      <c r="H63" s="318">
        <v>17.333333333333343</v>
      </c>
      <c r="I63" s="318">
        <v>17.933333333333337</v>
      </c>
      <c r="J63" s="318">
        <v>18.06666666666667</v>
      </c>
      <c r="K63" s="318">
        <v>18.233333333333334</v>
      </c>
      <c r="L63" s="305">
        <v>17.899999999999999</v>
      </c>
      <c r="M63" s="305">
        <v>17.600000000000001</v>
      </c>
      <c r="N63" s="320">
        <v>44325000</v>
      </c>
      <c r="O63" s="321">
        <v>-2.3785926660059464E-2</v>
      </c>
    </row>
    <row r="64" spans="1:15" ht="15">
      <c r="A64" s="278">
        <v>54</v>
      </c>
      <c r="B64" s="405" t="s">
        <v>51</v>
      </c>
      <c r="C64" s="278" t="s">
        <v>105</v>
      </c>
      <c r="D64" s="317">
        <v>516.85</v>
      </c>
      <c r="E64" s="317">
        <v>514.75</v>
      </c>
      <c r="F64" s="318">
        <v>505.25</v>
      </c>
      <c r="G64" s="318">
        <v>493.65</v>
      </c>
      <c r="H64" s="318">
        <v>484.15</v>
      </c>
      <c r="I64" s="318">
        <v>526.35</v>
      </c>
      <c r="J64" s="318">
        <v>535.85</v>
      </c>
      <c r="K64" s="318">
        <v>547.45000000000005</v>
      </c>
      <c r="L64" s="305">
        <v>524.25</v>
      </c>
      <c r="M64" s="305">
        <v>503.15</v>
      </c>
      <c r="N64" s="320">
        <v>5272000</v>
      </c>
      <c r="O64" s="321">
        <v>4.6031746031746035E-2</v>
      </c>
    </row>
    <row r="65" spans="1:15" ht="15">
      <c r="A65" s="278">
        <v>55</v>
      </c>
      <c r="B65" s="470" t="s">
        <v>40</v>
      </c>
      <c r="C65" s="278" t="s">
        <v>249</v>
      </c>
      <c r="D65" s="317">
        <v>621.75</v>
      </c>
      <c r="E65" s="317">
        <v>622.76666666666665</v>
      </c>
      <c r="F65" s="318">
        <v>609.48333333333335</v>
      </c>
      <c r="G65" s="318">
        <v>597.2166666666667</v>
      </c>
      <c r="H65" s="318">
        <v>583.93333333333339</v>
      </c>
      <c r="I65" s="318">
        <v>635.0333333333333</v>
      </c>
      <c r="J65" s="318">
        <v>648.31666666666661</v>
      </c>
      <c r="K65" s="318">
        <v>660.58333333333326</v>
      </c>
      <c r="L65" s="305">
        <v>636.04999999999995</v>
      </c>
      <c r="M65" s="305">
        <v>610.5</v>
      </c>
      <c r="N65" s="320">
        <v>156650</v>
      </c>
      <c r="O65" s="321">
        <v>0.23589743589743589</v>
      </c>
    </row>
    <row r="66" spans="1:15" ht="15">
      <c r="A66" s="278">
        <v>56</v>
      </c>
      <c r="B66" s="405" t="s">
        <v>38</v>
      </c>
      <c r="C66" s="278" t="s">
        <v>106</v>
      </c>
      <c r="D66" s="317">
        <v>505.25</v>
      </c>
      <c r="E66" s="317">
        <v>501.61666666666662</v>
      </c>
      <c r="F66" s="318">
        <v>489.23333333333323</v>
      </c>
      <c r="G66" s="318">
        <v>473.21666666666664</v>
      </c>
      <c r="H66" s="318">
        <v>460.83333333333326</v>
      </c>
      <c r="I66" s="318">
        <v>517.63333333333321</v>
      </c>
      <c r="J66" s="318">
        <v>530.01666666666654</v>
      </c>
      <c r="K66" s="318">
        <v>546.03333333333319</v>
      </c>
      <c r="L66" s="305">
        <v>514</v>
      </c>
      <c r="M66" s="305">
        <v>485.6</v>
      </c>
      <c r="N66" s="320">
        <v>19656200</v>
      </c>
      <c r="O66" s="321">
        <v>4.4695127622540229E-2</v>
      </c>
    </row>
    <row r="67" spans="1:15" ht="15">
      <c r="A67" s="278">
        <v>57</v>
      </c>
      <c r="B67" s="405" t="s">
        <v>40</v>
      </c>
      <c r="C67" s="278" t="s">
        <v>107</v>
      </c>
      <c r="D67" s="317">
        <v>486.1</v>
      </c>
      <c r="E67" s="317">
        <v>485.63333333333338</v>
      </c>
      <c r="F67" s="318">
        <v>478.36666666666679</v>
      </c>
      <c r="G67" s="318">
        <v>470.63333333333338</v>
      </c>
      <c r="H67" s="318">
        <v>463.36666666666679</v>
      </c>
      <c r="I67" s="318">
        <v>493.36666666666679</v>
      </c>
      <c r="J67" s="318">
        <v>500.63333333333333</v>
      </c>
      <c r="K67" s="318">
        <v>508.36666666666679</v>
      </c>
      <c r="L67" s="305">
        <v>492.9</v>
      </c>
      <c r="M67" s="305">
        <v>477.9</v>
      </c>
      <c r="N67" s="320">
        <v>5612000</v>
      </c>
      <c r="O67" s="321">
        <v>7.7366097139566131E-2</v>
      </c>
    </row>
    <row r="68" spans="1:15" ht="15">
      <c r="A68" s="278">
        <v>58</v>
      </c>
      <c r="B68" s="405" t="s">
        <v>108</v>
      </c>
      <c r="C68" s="278" t="s">
        <v>109</v>
      </c>
      <c r="D68" s="317">
        <v>527.1</v>
      </c>
      <c r="E68" s="317">
        <v>527.73333333333323</v>
      </c>
      <c r="F68" s="318">
        <v>520.46666666666647</v>
      </c>
      <c r="G68" s="318">
        <v>513.83333333333326</v>
      </c>
      <c r="H68" s="318">
        <v>506.56666666666649</v>
      </c>
      <c r="I68" s="318">
        <v>534.36666666666645</v>
      </c>
      <c r="J68" s="318">
        <v>541.6333333333331</v>
      </c>
      <c r="K68" s="318">
        <v>548.26666666666642</v>
      </c>
      <c r="L68" s="305">
        <v>535</v>
      </c>
      <c r="M68" s="305">
        <v>521.1</v>
      </c>
      <c r="N68" s="320">
        <v>19723200</v>
      </c>
      <c r="O68" s="321">
        <v>-1.4273719563392108E-2</v>
      </c>
    </row>
    <row r="69" spans="1:15" ht="15">
      <c r="A69" s="278">
        <v>59</v>
      </c>
      <c r="B69" s="405" t="s">
        <v>58</v>
      </c>
      <c r="C69" s="278" t="s">
        <v>110</v>
      </c>
      <c r="D69" s="317">
        <v>1655.9</v>
      </c>
      <c r="E69" s="317">
        <v>1676.8166666666668</v>
      </c>
      <c r="F69" s="318">
        <v>1627.6833333333336</v>
      </c>
      <c r="G69" s="318">
        <v>1599.4666666666667</v>
      </c>
      <c r="H69" s="318">
        <v>1550.3333333333335</v>
      </c>
      <c r="I69" s="318">
        <v>1705.0333333333338</v>
      </c>
      <c r="J69" s="318">
        <v>1754.166666666667</v>
      </c>
      <c r="K69" s="318">
        <v>1782.3833333333339</v>
      </c>
      <c r="L69" s="305">
        <v>1725.95</v>
      </c>
      <c r="M69" s="305">
        <v>1648.6</v>
      </c>
      <c r="N69" s="320">
        <v>26397450</v>
      </c>
      <c r="O69" s="321">
        <v>-3.7626688153254216E-3</v>
      </c>
    </row>
    <row r="70" spans="1:15" ht="15">
      <c r="A70" s="278">
        <v>60</v>
      </c>
      <c r="B70" s="405" t="s">
        <v>55</v>
      </c>
      <c r="C70" s="278" t="s">
        <v>111</v>
      </c>
      <c r="D70" s="317">
        <v>914.45</v>
      </c>
      <c r="E70" s="317">
        <v>926.70000000000016</v>
      </c>
      <c r="F70" s="318">
        <v>900.0500000000003</v>
      </c>
      <c r="G70" s="318">
        <v>885.65000000000009</v>
      </c>
      <c r="H70" s="318">
        <v>859.00000000000023</v>
      </c>
      <c r="I70" s="318">
        <v>941.10000000000036</v>
      </c>
      <c r="J70" s="318">
        <v>967.75000000000023</v>
      </c>
      <c r="K70" s="318">
        <v>982.15000000000043</v>
      </c>
      <c r="L70" s="305">
        <v>953.35</v>
      </c>
      <c r="M70" s="305">
        <v>912.3</v>
      </c>
      <c r="N70" s="320">
        <v>29516550</v>
      </c>
      <c r="O70" s="321">
        <v>3.0090390104662228E-3</v>
      </c>
    </row>
    <row r="71" spans="1:15" ht="15">
      <c r="A71" s="278">
        <v>61</v>
      </c>
      <c r="B71" s="405" t="s">
        <v>58</v>
      </c>
      <c r="C71" s="278" t="s">
        <v>254</v>
      </c>
      <c r="D71" s="317">
        <v>526</v>
      </c>
      <c r="E71" s="317">
        <v>529.30000000000007</v>
      </c>
      <c r="F71" s="318">
        <v>519.65000000000009</v>
      </c>
      <c r="G71" s="318">
        <v>513.30000000000007</v>
      </c>
      <c r="H71" s="318">
        <v>503.65000000000009</v>
      </c>
      <c r="I71" s="318">
        <v>535.65000000000009</v>
      </c>
      <c r="J71" s="318">
        <v>545.29999999999995</v>
      </c>
      <c r="K71" s="318">
        <v>551.65000000000009</v>
      </c>
      <c r="L71" s="305">
        <v>538.95000000000005</v>
      </c>
      <c r="M71" s="305">
        <v>522.95000000000005</v>
      </c>
      <c r="N71" s="320">
        <v>13782600</v>
      </c>
      <c r="O71" s="321">
        <v>4.1414484869092147E-2</v>
      </c>
    </row>
    <row r="72" spans="1:15" ht="15">
      <c r="A72" s="278">
        <v>62</v>
      </c>
      <c r="B72" s="405" t="s">
        <v>45</v>
      </c>
      <c r="C72" s="278" t="s">
        <v>112</v>
      </c>
      <c r="D72" s="317">
        <v>2084.9499999999998</v>
      </c>
      <c r="E72" s="317">
        <v>2071.8333333333335</v>
      </c>
      <c r="F72" s="318">
        <v>2005.7166666666672</v>
      </c>
      <c r="G72" s="318">
        <v>1926.4833333333336</v>
      </c>
      <c r="H72" s="318">
        <v>1860.3666666666672</v>
      </c>
      <c r="I72" s="318">
        <v>2151.0666666666671</v>
      </c>
      <c r="J72" s="318">
        <v>2217.1833333333329</v>
      </c>
      <c r="K72" s="318">
        <v>2296.416666666667</v>
      </c>
      <c r="L72" s="305">
        <v>2137.9499999999998</v>
      </c>
      <c r="M72" s="305">
        <v>1992.6</v>
      </c>
      <c r="N72" s="320">
        <v>2648400</v>
      </c>
      <c r="O72" s="321">
        <v>5.5475848876135818E-2</v>
      </c>
    </row>
    <row r="73" spans="1:15" ht="15">
      <c r="A73" s="278">
        <v>63</v>
      </c>
      <c r="B73" s="405" t="s">
        <v>114</v>
      </c>
      <c r="C73" s="278" t="s">
        <v>115</v>
      </c>
      <c r="D73" s="317">
        <v>119.4</v>
      </c>
      <c r="E73" s="317">
        <v>119.56666666666668</v>
      </c>
      <c r="F73" s="318">
        <v>117.48333333333335</v>
      </c>
      <c r="G73" s="318">
        <v>115.56666666666668</v>
      </c>
      <c r="H73" s="318">
        <v>113.48333333333335</v>
      </c>
      <c r="I73" s="318">
        <v>121.48333333333335</v>
      </c>
      <c r="J73" s="318">
        <v>123.56666666666669</v>
      </c>
      <c r="K73" s="318">
        <v>125.48333333333335</v>
      </c>
      <c r="L73" s="305">
        <v>121.65</v>
      </c>
      <c r="M73" s="305">
        <v>117.65</v>
      </c>
      <c r="N73" s="320">
        <v>28518000</v>
      </c>
      <c r="O73" s="321">
        <v>-4.2087937926169765E-2</v>
      </c>
    </row>
    <row r="74" spans="1:15" ht="15">
      <c r="A74" s="278">
        <v>64</v>
      </c>
      <c r="B74" s="405" t="s">
        <v>74</v>
      </c>
      <c r="C74" s="278" t="s">
        <v>116</v>
      </c>
      <c r="D74" s="317">
        <v>193.25</v>
      </c>
      <c r="E74" s="317">
        <v>195.66666666666666</v>
      </c>
      <c r="F74" s="318">
        <v>189.88333333333333</v>
      </c>
      <c r="G74" s="318">
        <v>186.51666666666668</v>
      </c>
      <c r="H74" s="318">
        <v>180.73333333333335</v>
      </c>
      <c r="I74" s="318">
        <v>199.0333333333333</v>
      </c>
      <c r="J74" s="318">
        <v>204.81666666666666</v>
      </c>
      <c r="K74" s="318">
        <v>208.18333333333328</v>
      </c>
      <c r="L74" s="305">
        <v>201.45</v>
      </c>
      <c r="M74" s="305">
        <v>192.3</v>
      </c>
      <c r="N74" s="320">
        <v>18406500</v>
      </c>
      <c r="O74" s="321">
        <v>2.7670301324891546E-2</v>
      </c>
    </row>
    <row r="75" spans="1:15" ht="15">
      <c r="A75" s="278">
        <v>65</v>
      </c>
      <c r="B75" s="405" t="s">
        <v>51</v>
      </c>
      <c r="C75" s="278" t="s">
        <v>117</v>
      </c>
      <c r="D75" s="317">
        <v>2028.55</v>
      </c>
      <c r="E75" s="317">
        <v>2045.8500000000001</v>
      </c>
      <c r="F75" s="318">
        <v>1999.7000000000003</v>
      </c>
      <c r="G75" s="318">
        <v>1970.8500000000001</v>
      </c>
      <c r="H75" s="318">
        <v>1924.7000000000003</v>
      </c>
      <c r="I75" s="318">
        <v>2074.7000000000003</v>
      </c>
      <c r="J75" s="318">
        <v>2120.8500000000004</v>
      </c>
      <c r="K75" s="318">
        <v>2149.7000000000003</v>
      </c>
      <c r="L75" s="305">
        <v>2092</v>
      </c>
      <c r="M75" s="305">
        <v>2017</v>
      </c>
      <c r="N75" s="320">
        <v>26077800</v>
      </c>
      <c r="O75" s="321">
        <v>0.13591636720026135</v>
      </c>
    </row>
    <row r="76" spans="1:15" ht="15">
      <c r="A76" s="278">
        <v>66</v>
      </c>
      <c r="B76" s="405" t="s">
        <v>58</v>
      </c>
      <c r="C76" s="278" t="s">
        <v>118</v>
      </c>
      <c r="D76" s="317">
        <v>118.55</v>
      </c>
      <c r="E76" s="317">
        <v>119.64999999999999</v>
      </c>
      <c r="F76" s="318">
        <v>115.59999999999998</v>
      </c>
      <c r="G76" s="318">
        <v>112.64999999999999</v>
      </c>
      <c r="H76" s="318">
        <v>108.59999999999998</v>
      </c>
      <c r="I76" s="318">
        <v>122.59999999999998</v>
      </c>
      <c r="J76" s="318">
        <v>126.64999999999999</v>
      </c>
      <c r="K76" s="318">
        <v>129.59999999999997</v>
      </c>
      <c r="L76" s="305">
        <v>123.7</v>
      </c>
      <c r="M76" s="305">
        <v>116.7</v>
      </c>
      <c r="N76" s="320">
        <v>14416300</v>
      </c>
      <c r="O76" s="321">
        <v>3.9005124287392522E-2</v>
      </c>
    </row>
    <row r="77" spans="1:15" ht="15">
      <c r="A77" s="278">
        <v>67</v>
      </c>
      <c r="B77" s="405" t="s">
        <v>55</v>
      </c>
      <c r="C77" s="278" t="s">
        <v>119</v>
      </c>
      <c r="D77" s="317">
        <v>320.5</v>
      </c>
      <c r="E77" s="317">
        <v>327.51666666666665</v>
      </c>
      <c r="F77" s="318">
        <v>311.63333333333333</v>
      </c>
      <c r="G77" s="318">
        <v>302.76666666666665</v>
      </c>
      <c r="H77" s="318">
        <v>286.88333333333333</v>
      </c>
      <c r="I77" s="318">
        <v>336.38333333333333</v>
      </c>
      <c r="J77" s="318">
        <v>352.26666666666665</v>
      </c>
      <c r="K77" s="318">
        <v>361.13333333333333</v>
      </c>
      <c r="L77" s="305">
        <v>343.4</v>
      </c>
      <c r="M77" s="305">
        <v>318.64999999999998</v>
      </c>
      <c r="N77" s="320">
        <v>84440125</v>
      </c>
      <c r="O77" s="321">
        <v>1.396846363411211E-2</v>
      </c>
    </row>
    <row r="78" spans="1:15" ht="15">
      <c r="A78" s="278">
        <v>68</v>
      </c>
      <c r="B78" s="405" t="s">
        <v>58</v>
      </c>
      <c r="C78" s="278" t="s">
        <v>120</v>
      </c>
      <c r="D78" s="317">
        <v>396.8</v>
      </c>
      <c r="E78" s="317">
        <v>399.25</v>
      </c>
      <c r="F78" s="318">
        <v>391.55</v>
      </c>
      <c r="G78" s="318">
        <v>386.3</v>
      </c>
      <c r="H78" s="318">
        <v>378.6</v>
      </c>
      <c r="I78" s="318">
        <v>404.5</v>
      </c>
      <c r="J78" s="318">
        <v>412.20000000000005</v>
      </c>
      <c r="K78" s="318">
        <v>417.45</v>
      </c>
      <c r="L78" s="305">
        <v>406.95</v>
      </c>
      <c r="M78" s="305">
        <v>394</v>
      </c>
      <c r="N78" s="320">
        <v>7353000</v>
      </c>
      <c r="O78" s="321">
        <v>-3.93885949441505E-2</v>
      </c>
    </row>
    <row r="79" spans="1:15" ht="15">
      <c r="A79" s="278">
        <v>69</v>
      </c>
      <c r="B79" s="405" t="s">
        <v>69</v>
      </c>
      <c r="C79" s="278" t="s">
        <v>121</v>
      </c>
      <c r="D79" s="317">
        <v>4.5999999999999996</v>
      </c>
      <c r="E79" s="317">
        <v>4.5666666666666664</v>
      </c>
      <c r="F79" s="318">
        <v>4.2833333333333332</v>
      </c>
      <c r="G79" s="318">
        <v>3.9666666666666668</v>
      </c>
      <c r="H79" s="318">
        <v>3.6833333333333336</v>
      </c>
      <c r="I79" s="318">
        <v>4.8833333333333329</v>
      </c>
      <c r="J79" s="318">
        <v>5.1666666666666661</v>
      </c>
      <c r="K79" s="318">
        <v>5.4833333333333325</v>
      </c>
      <c r="L79" s="305">
        <v>4.8499999999999996</v>
      </c>
      <c r="M79" s="305">
        <v>4.25</v>
      </c>
      <c r="N79" s="320">
        <v>579082000</v>
      </c>
      <c r="O79" s="321">
        <v>0.28094515499674833</v>
      </c>
    </row>
    <row r="80" spans="1:15" ht="15">
      <c r="A80" s="278">
        <v>70</v>
      </c>
      <c r="B80" s="405" t="s">
        <v>55</v>
      </c>
      <c r="C80" s="278" t="s">
        <v>122</v>
      </c>
      <c r="D80" s="317">
        <v>20.399999999999999</v>
      </c>
      <c r="E80" s="317">
        <v>20.5</v>
      </c>
      <c r="F80" s="318">
        <v>20.149999999999999</v>
      </c>
      <c r="G80" s="318">
        <v>19.899999999999999</v>
      </c>
      <c r="H80" s="318">
        <v>19.549999999999997</v>
      </c>
      <c r="I80" s="318">
        <v>20.75</v>
      </c>
      <c r="J80" s="318">
        <v>21.1</v>
      </c>
      <c r="K80" s="318">
        <v>21.35</v>
      </c>
      <c r="L80" s="305">
        <v>20.85</v>
      </c>
      <c r="M80" s="305">
        <v>20.25</v>
      </c>
      <c r="N80" s="320">
        <v>120053000</v>
      </c>
      <c r="O80" s="321">
        <v>3.0692491285908067E-2</v>
      </c>
    </row>
    <row r="81" spans="1:15" ht="15">
      <c r="A81" s="278">
        <v>71</v>
      </c>
      <c r="B81" s="405" t="s">
        <v>74</v>
      </c>
      <c r="C81" s="278" t="s">
        <v>123</v>
      </c>
      <c r="D81" s="317">
        <v>494.55</v>
      </c>
      <c r="E81" s="317">
        <v>488.11666666666662</v>
      </c>
      <c r="F81" s="318">
        <v>477.83333333333326</v>
      </c>
      <c r="G81" s="318">
        <v>461.11666666666662</v>
      </c>
      <c r="H81" s="318">
        <v>450.83333333333326</v>
      </c>
      <c r="I81" s="318">
        <v>504.83333333333326</v>
      </c>
      <c r="J81" s="318">
        <v>515.11666666666667</v>
      </c>
      <c r="K81" s="318">
        <v>531.83333333333326</v>
      </c>
      <c r="L81" s="305">
        <v>498.4</v>
      </c>
      <c r="M81" s="305">
        <v>471.4</v>
      </c>
      <c r="N81" s="320">
        <v>5413375</v>
      </c>
      <c r="O81" s="321">
        <v>1.7312661498708009E-2</v>
      </c>
    </row>
    <row r="82" spans="1:15" ht="15">
      <c r="A82" s="278">
        <v>72</v>
      </c>
      <c r="B82" s="405" t="s">
        <v>40</v>
      </c>
      <c r="C82" s="278" t="s">
        <v>124</v>
      </c>
      <c r="D82" s="317">
        <v>958.45</v>
      </c>
      <c r="E82" s="317">
        <v>963.93333333333339</v>
      </c>
      <c r="F82" s="318">
        <v>937.86666666666679</v>
      </c>
      <c r="G82" s="318">
        <v>917.28333333333342</v>
      </c>
      <c r="H82" s="318">
        <v>891.21666666666681</v>
      </c>
      <c r="I82" s="318">
        <v>984.51666666666677</v>
      </c>
      <c r="J82" s="318">
        <v>1010.5833333333334</v>
      </c>
      <c r="K82" s="318">
        <v>1031.1666666666667</v>
      </c>
      <c r="L82" s="305">
        <v>990</v>
      </c>
      <c r="M82" s="305">
        <v>943.35</v>
      </c>
      <c r="N82" s="320">
        <v>3100700</v>
      </c>
      <c r="O82" s="321">
        <v>5.1762151894440486E-2</v>
      </c>
    </row>
    <row r="83" spans="1:15" ht="15">
      <c r="A83" s="278">
        <v>73</v>
      </c>
      <c r="B83" s="405" t="s">
        <v>55</v>
      </c>
      <c r="C83" s="278" t="s">
        <v>125</v>
      </c>
      <c r="D83" s="317">
        <v>433.9</v>
      </c>
      <c r="E83" s="317">
        <v>440.91666666666669</v>
      </c>
      <c r="F83" s="318">
        <v>422.08333333333337</v>
      </c>
      <c r="G83" s="318">
        <v>410.26666666666671</v>
      </c>
      <c r="H83" s="318">
        <v>391.43333333333339</v>
      </c>
      <c r="I83" s="318">
        <v>452.73333333333335</v>
      </c>
      <c r="J83" s="318">
        <v>471.56666666666672</v>
      </c>
      <c r="K83" s="318">
        <v>483.38333333333333</v>
      </c>
      <c r="L83" s="305">
        <v>459.75</v>
      </c>
      <c r="M83" s="305">
        <v>429.1</v>
      </c>
      <c r="N83" s="320">
        <v>16488400</v>
      </c>
      <c r="O83" s="321">
        <v>-2.6727740655915756E-2</v>
      </c>
    </row>
    <row r="84" spans="1:15" ht="15">
      <c r="A84" s="278">
        <v>74</v>
      </c>
      <c r="B84" s="405" t="s">
        <v>69</v>
      </c>
      <c r="C84" s="278" t="s">
        <v>126</v>
      </c>
      <c r="D84" s="317">
        <v>182.95</v>
      </c>
      <c r="E84" s="317">
        <v>180.69999999999996</v>
      </c>
      <c r="F84" s="318">
        <v>175.94999999999993</v>
      </c>
      <c r="G84" s="318">
        <v>168.94999999999996</v>
      </c>
      <c r="H84" s="318">
        <v>164.19999999999993</v>
      </c>
      <c r="I84" s="318">
        <v>187.69999999999993</v>
      </c>
      <c r="J84" s="318">
        <v>192.45</v>
      </c>
      <c r="K84" s="318">
        <v>199.44999999999993</v>
      </c>
      <c r="L84" s="305">
        <v>185.45</v>
      </c>
      <c r="M84" s="305">
        <v>173.7</v>
      </c>
      <c r="N84" s="320">
        <v>7978000</v>
      </c>
      <c r="O84" s="321">
        <v>-1.627620221948212E-2</v>
      </c>
    </row>
    <row r="85" spans="1:15" ht="15">
      <c r="A85" s="278">
        <v>75</v>
      </c>
      <c r="B85" s="405" t="s">
        <v>108</v>
      </c>
      <c r="C85" s="278" t="s">
        <v>127</v>
      </c>
      <c r="D85" s="317">
        <v>683.8</v>
      </c>
      <c r="E85" s="317">
        <v>687.63333333333321</v>
      </c>
      <c r="F85" s="318">
        <v>675.46666666666647</v>
      </c>
      <c r="G85" s="318">
        <v>667.13333333333321</v>
      </c>
      <c r="H85" s="318">
        <v>654.96666666666647</v>
      </c>
      <c r="I85" s="318">
        <v>695.96666666666647</v>
      </c>
      <c r="J85" s="318">
        <v>708.13333333333321</v>
      </c>
      <c r="K85" s="318">
        <v>716.46666666666647</v>
      </c>
      <c r="L85" s="305">
        <v>699.8</v>
      </c>
      <c r="M85" s="305">
        <v>679.3</v>
      </c>
      <c r="N85" s="320">
        <v>51903600</v>
      </c>
      <c r="O85" s="321">
        <v>1.9901436015940011E-2</v>
      </c>
    </row>
    <row r="86" spans="1:15" ht="15">
      <c r="A86" s="278">
        <v>76</v>
      </c>
      <c r="B86" s="405" t="s">
        <v>74</v>
      </c>
      <c r="C86" s="278" t="s">
        <v>128</v>
      </c>
      <c r="D86" s="317">
        <v>75.150000000000006</v>
      </c>
      <c r="E86" s="317">
        <v>75.433333333333337</v>
      </c>
      <c r="F86" s="318">
        <v>74.366666666666674</v>
      </c>
      <c r="G86" s="318">
        <v>73.583333333333343</v>
      </c>
      <c r="H86" s="318">
        <v>72.51666666666668</v>
      </c>
      <c r="I86" s="318">
        <v>76.216666666666669</v>
      </c>
      <c r="J86" s="318">
        <v>77.283333333333331</v>
      </c>
      <c r="K86" s="318">
        <v>78.066666666666663</v>
      </c>
      <c r="L86" s="305">
        <v>76.5</v>
      </c>
      <c r="M86" s="305">
        <v>74.650000000000006</v>
      </c>
      <c r="N86" s="320">
        <v>56231300</v>
      </c>
      <c r="O86" s="321">
        <v>-5.2469665421853631E-3</v>
      </c>
    </row>
    <row r="87" spans="1:15" ht="15">
      <c r="A87" s="278">
        <v>77</v>
      </c>
      <c r="B87" s="405" t="s">
        <v>51</v>
      </c>
      <c r="C87" s="278" t="s">
        <v>129</v>
      </c>
      <c r="D87" s="317">
        <v>158.69999999999999</v>
      </c>
      <c r="E87" s="317">
        <v>160.13333333333333</v>
      </c>
      <c r="F87" s="318">
        <v>156.66666666666666</v>
      </c>
      <c r="G87" s="318">
        <v>154.63333333333333</v>
      </c>
      <c r="H87" s="318">
        <v>151.16666666666666</v>
      </c>
      <c r="I87" s="318">
        <v>162.16666666666666</v>
      </c>
      <c r="J87" s="318">
        <v>165.63333333333335</v>
      </c>
      <c r="K87" s="318">
        <v>167.66666666666666</v>
      </c>
      <c r="L87" s="305">
        <v>163.6</v>
      </c>
      <c r="M87" s="305">
        <v>158.1</v>
      </c>
      <c r="N87" s="320">
        <v>39195200</v>
      </c>
      <c r="O87" s="321">
        <v>2.9199226955718006E-2</v>
      </c>
    </row>
    <row r="88" spans="1:15" ht="15">
      <c r="A88" s="278">
        <v>78</v>
      </c>
      <c r="B88" s="405" t="s">
        <v>114</v>
      </c>
      <c r="C88" s="278" t="s">
        <v>130</v>
      </c>
      <c r="D88" s="317">
        <v>90</v>
      </c>
      <c r="E88" s="317">
        <v>90.566666666666663</v>
      </c>
      <c r="F88" s="318">
        <v>88.533333333333331</v>
      </c>
      <c r="G88" s="318">
        <v>87.066666666666663</v>
      </c>
      <c r="H88" s="318">
        <v>85.033333333333331</v>
      </c>
      <c r="I88" s="318">
        <v>92.033333333333331</v>
      </c>
      <c r="J88" s="318">
        <v>94.066666666666663</v>
      </c>
      <c r="K88" s="318">
        <v>95.533333333333331</v>
      </c>
      <c r="L88" s="305">
        <v>92.6</v>
      </c>
      <c r="M88" s="305">
        <v>89.1</v>
      </c>
      <c r="N88" s="320">
        <v>14875000</v>
      </c>
      <c r="O88" s="321">
        <v>1.8138261464750172E-2</v>
      </c>
    </row>
    <row r="89" spans="1:15" ht="15">
      <c r="A89" s="278">
        <v>79</v>
      </c>
      <c r="B89" s="405" t="s">
        <v>114</v>
      </c>
      <c r="C89" s="278" t="s">
        <v>131</v>
      </c>
      <c r="D89" s="317">
        <v>174.05</v>
      </c>
      <c r="E89" s="317">
        <v>173.11666666666667</v>
      </c>
      <c r="F89" s="318">
        <v>169.83333333333334</v>
      </c>
      <c r="G89" s="318">
        <v>165.61666666666667</v>
      </c>
      <c r="H89" s="318">
        <v>162.33333333333334</v>
      </c>
      <c r="I89" s="318">
        <v>177.33333333333334</v>
      </c>
      <c r="J89" s="318">
        <v>180.61666666666665</v>
      </c>
      <c r="K89" s="318">
        <v>184.83333333333334</v>
      </c>
      <c r="L89" s="305">
        <v>176.4</v>
      </c>
      <c r="M89" s="305">
        <v>168.9</v>
      </c>
      <c r="N89" s="320">
        <v>22353700</v>
      </c>
      <c r="O89" s="321">
        <v>-2.8779854102128511E-2</v>
      </c>
    </row>
    <row r="90" spans="1:15" ht="15">
      <c r="A90" s="278">
        <v>80</v>
      </c>
      <c r="B90" s="405" t="s">
        <v>40</v>
      </c>
      <c r="C90" s="278" t="s">
        <v>132</v>
      </c>
      <c r="D90" s="317">
        <v>1555.05</v>
      </c>
      <c r="E90" s="317">
        <v>1552.0166666666667</v>
      </c>
      <c r="F90" s="318">
        <v>1525.0333333333333</v>
      </c>
      <c r="G90" s="318">
        <v>1495.0166666666667</v>
      </c>
      <c r="H90" s="318">
        <v>1468.0333333333333</v>
      </c>
      <c r="I90" s="318">
        <v>1582.0333333333333</v>
      </c>
      <c r="J90" s="318">
        <v>1609.0166666666664</v>
      </c>
      <c r="K90" s="318">
        <v>1639.0333333333333</v>
      </c>
      <c r="L90" s="305">
        <v>1579</v>
      </c>
      <c r="M90" s="305">
        <v>1522</v>
      </c>
      <c r="N90" s="320">
        <v>1999000</v>
      </c>
      <c r="O90" s="321">
        <v>7.8791149487317858E-2</v>
      </c>
    </row>
    <row r="91" spans="1:15" ht="15">
      <c r="A91" s="278">
        <v>81</v>
      </c>
      <c r="B91" s="405" t="s">
        <v>40</v>
      </c>
      <c r="C91" s="278" t="s">
        <v>133</v>
      </c>
      <c r="D91" s="317">
        <v>345.7</v>
      </c>
      <c r="E91" s="317">
        <v>346.41666666666669</v>
      </c>
      <c r="F91" s="318">
        <v>336.98333333333335</v>
      </c>
      <c r="G91" s="318">
        <v>328.26666666666665</v>
      </c>
      <c r="H91" s="318">
        <v>318.83333333333331</v>
      </c>
      <c r="I91" s="318">
        <v>355.13333333333338</v>
      </c>
      <c r="J91" s="318">
        <v>364.56666666666666</v>
      </c>
      <c r="K91" s="318">
        <v>373.28333333333342</v>
      </c>
      <c r="L91" s="305">
        <v>355.85</v>
      </c>
      <c r="M91" s="305">
        <v>337.7</v>
      </c>
      <c r="N91" s="320">
        <v>1939000</v>
      </c>
      <c r="O91" s="321">
        <v>2.7448071216617211E-2</v>
      </c>
    </row>
    <row r="92" spans="1:15" ht="15">
      <c r="A92" s="278">
        <v>82</v>
      </c>
      <c r="B92" s="405" t="s">
        <v>55</v>
      </c>
      <c r="C92" s="278" t="s">
        <v>134</v>
      </c>
      <c r="D92" s="317">
        <v>1188.25</v>
      </c>
      <c r="E92" s="317">
        <v>1207.7833333333335</v>
      </c>
      <c r="F92" s="318">
        <v>1164.666666666667</v>
      </c>
      <c r="G92" s="318">
        <v>1141.0833333333335</v>
      </c>
      <c r="H92" s="318">
        <v>1097.9666666666669</v>
      </c>
      <c r="I92" s="318">
        <v>1231.366666666667</v>
      </c>
      <c r="J92" s="318">
        <v>1274.4833333333333</v>
      </c>
      <c r="K92" s="318">
        <v>1298.0666666666671</v>
      </c>
      <c r="L92" s="305">
        <v>1250.9000000000001</v>
      </c>
      <c r="M92" s="305">
        <v>1184.2</v>
      </c>
      <c r="N92" s="320">
        <v>8614800</v>
      </c>
      <c r="O92" s="321">
        <v>-1.0248161764705882E-2</v>
      </c>
    </row>
    <row r="93" spans="1:15" ht="15">
      <c r="A93" s="278">
        <v>83</v>
      </c>
      <c r="B93" s="405" t="s">
        <v>58</v>
      </c>
      <c r="C93" s="278" t="s">
        <v>135</v>
      </c>
      <c r="D93" s="317">
        <v>56.75</v>
      </c>
      <c r="E93" s="317">
        <v>57.316666666666663</v>
      </c>
      <c r="F93" s="318">
        <v>55.733333333333327</v>
      </c>
      <c r="G93" s="318">
        <v>54.716666666666661</v>
      </c>
      <c r="H93" s="318">
        <v>53.133333333333326</v>
      </c>
      <c r="I93" s="318">
        <v>58.333333333333329</v>
      </c>
      <c r="J93" s="318">
        <v>59.916666666666671</v>
      </c>
      <c r="K93" s="318">
        <v>60.93333333333333</v>
      </c>
      <c r="L93" s="305">
        <v>58.9</v>
      </c>
      <c r="M93" s="305">
        <v>56.3</v>
      </c>
      <c r="N93" s="320">
        <v>26103600</v>
      </c>
      <c r="O93" s="321">
        <v>8.7957953315813877E-3</v>
      </c>
    </row>
    <row r="94" spans="1:15" ht="15">
      <c r="A94" s="278">
        <v>84</v>
      </c>
      <c r="B94" s="405" t="s">
        <v>58</v>
      </c>
      <c r="C94" s="278" t="s">
        <v>136</v>
      </c>
      <c r="D94" s="317">
        <v>265.64999999999998</v>
      </c>
      <c r="E94" s="317">
        <v>267.2833333333333</v>
      </c>
      <c r="F94" s="318">
        <v>262.56666666666661</v>
      </c>
      <c r="G94" s="318">
        <v>259.48333333333329</v>
      </c>
      <c r="H94" s="318">
        <v>254.76666666666659</v>
      </c>
      <c r="I94" s="318">
        <v>270.36666666666662</v>
      </c>
      <c r="J94" s="318">
        <v>275.08333333333331</v>
      </c>
      <c r="K94" s="318">
        <v>278.16666666666663</v>
      </c>
      <c r="L94" s="305">
        <v>272</v>
      </c>
      <c r="M94" s="305">
        <v>264.2</v>
      </c>
      <c r="N94" s="320">
        <v>7969100</v>
      </c>
      <c r="O94" s="321">
        <v>2.6112820776946551E-2</v>
      </c>
    </row>
    <row r="95" spans="1:15" ht="15">
      <c r="A95" s="278">
        <v>85</v>
      </c>
      <c r="B95" s="405" t="s">
        <v>65</v>
      </c>
      <c r="C95" s="278" t="s">
        <v>137</v>
      </c>
      <c r="D95" s="317">
        <v>822.65</v>
      </c>
      <c r="E95" s="317">
        <v>823.4</v>
      </c>
      <c r="F95" s="318">
        <v>817.5</v>
      </c>
      <c r="G95" s="318">
        <v>812.35</v>
      </c>
      <c r="H95" s="318">
        <v>806.45</v>
      </c>
      <c r="I95" s="318">
        <v>828.55</v>
      </c>
      <c r="J95" s="318">
        <v>834.44999999999982</v>
      </c>
      <c r="K95" s="318">
        <v>839.59999999999991</v>
      </c>
      <c r="L95" s="305">
        <v>829.3</v>
      </c>
      <c r="M95" s="305">
        <v>818.25</v>
      </c>
      <c r="N95" s="320">
        <v>11355650</v>
      </c>
      <c r="O95" s="321">
        <v>1.8599248315886729E-2</v>
      </c>
    </row>
    <row r="96" spans="1:15" ht="15">
      <c r="A96" s="278">
        <v>86</v>
      </c>
      <c r="B96" s="405" t="s">
        <v>53</v>
      </c>
      <c r="C96" s="278" t="s">
        <v>138</v>
      </c>
      <c r="D96" s="317">
        <v>848.45</v>
      </c>
      <c r="E96" s="317">
        <v>846.1</v>
      </c>
      <c r="F96" s="318">
        <v>834</v>
      </c>
      <c r="G96" s="318">
        <v>819.55</v>
      </c>
      <c r="H96" s="318">
        <v>807.44999999999993</v>
      </c>
      <c r="I96" s="318">
        <v>860.55000000000007</v>
      </c>
      <c r="J96" s="318">
        <v>872.6500000000002</v>
      </c>
      <c r="K96" s="318">
        <v>887.10000000000014</v>
      </c>
      <c r="L96" s="305">
        <v>858.2</v>
      </c>
      <c r="M96" s="305">
        <v>831.65</v>
      </c>
      <c r="N96" s="320">
        <v>9324000</v>
      </c>
      <c r="O96" s="321">
        <v>-3.8891694927483948E-2</v>
      </c>
    </row>
    <row r="97" spans="1:15" ht="15">
      <c r="A97" s="278">
        <v>87</v>
      </c>
      <c r="B97" s="405" t="s">
        <v>45</v>
      </c>
      <c r="C97" s="278" t="s">
        <v>139</v>
      </c>
      <c r="D97" s="317">
        <v>390.45</v>
      </c>
      <c r="E97" s="317">
        <v>392.9666666666667</v>
      </c>
      <c r="F97" s="318">
        <v>382.83333333333337</v>
      </c>
      <c r="G97" s="318">
        <v>375.2166666666667</v>
      </c>
      <c r="H97" s="318">
        <v>365.08333333333337</v>
      </c>
      <c r="I97" s="318">
        <v>400.58333333333337</v>
      </c>
      <c r="J97" s="318">
        <v>410.7166666666667</v>
      </c>
      <c r="K97" s="318">
        <v>418.33333333333337</v>
      </c>
      <c r="L97" s="305">
        <v>403.1</v>
      </c>
      <c r="M97" s="305">
        <v>385.35</v>
      </c>
      <c r="N97" s="320">
        <v>13340600</v>
      </c>
      <c r="O97" s="321">
        <v>1.5374545233129861E-2</v>
      </c>
    </row>
    <row r="98" spans="1:15" ht="15">
      <c r="A98" s="278">
        <v>88</v>
      </c>
      <c r="B98" s="405" t="s">
        <v>58</v>
      </c>
      <c r="C98" s="278" t="s">
        <v>140</v>
      </c>
      <c r="D98" s="317">
        <v>157.6</v>
      </c>
      <c r="E98" s="317">
        <v>160.46666666666667</v>
      </c>
      <c r="F98" s="318">
        <v>153.73333333333335</v>
      </c>
      <c r="G98" s="318">
        <v>149.86666666666667</v>
      </c>
      <c r="H98" s="318">
        <v>143.13333333333335</v>
      </c>
      <c r="I98" s="318">
        <v>164.33333333333334</v>
      </c>
      <c r="J98" s="318">
        <v>171.06666666666663</v>
      </c>
      <c r="K98" s="318">
        <v>174.93333333333334</v>
      </c>
      <c r="L98" s="305">
        <v>167.2</v>
      </c>
      <c r="M98" s="305">
        <v>156.6</v>
      </c>
      <c r="N98" s="320">
        <v>13880100</v>
      </c>
      <c r="O98" s="321">
        <v>1.393048636171052E-2</v>
      </c>
    </row>
    <row r="99" spans="1:15" ht="15">
      <c r="A99" s="278">
        <v>89</v>
      </c>
      <c r="B99" s="405" t="s">
        <v>58</v>
      </c>
      <c r="C99" s="278" t="s">
        <v>141</v>
      </c>
      <c r="D99" s="317">
        <v>117.15</v>
      </c>
      <c r="E99" s="317">
        <v>118.66666666666667</v>
      </c>
      <c r="F99" s="318">
        <v>114.58333333333334</v>
      </c>
      <c r="G99" s="318">
        <v>112.01666666666667</v>
      </c>
      <c r="H99" s="318">
        <v>107.93333333333334</v>
      </c>
      <c r="I99" s="318">
        <v>121.23333333333335</v>
      </c>
      <c r="J99" s="318">
        <v>125.31666666666669</v>
      </c>
      <c r="K99" s="318">
        <v>127.88333333333335</v>
      </c>
      <c r="L99" s="305">
        <v>122.75</v>
      </c>
      <c r="M99" s="305">
        <v>116.1</v>
      </c>
      <c r="N99" s="320">
        <v>13530000</v>
      </c>
      <c r="O99" s="321">
        <v>3.5829122645842905E-2</v>
      </c>
    </row>
    <row r="100" spans="1:15" ht="15">
      <c r="A100" s="278">
        <v>90</v>
      </c>
      <c r="B100" s="405" t="s">
        <v>51</v>
      </c>
      <c r="C100" s="278" t="s">
        <v>142</v>
      </c>
      <c r="D100" s="317">
        <v>303</v>
      </c>
      <c r="E100" s="317">
        <v>303.35000000000002</v>
      </c>
      <c r="F100" s="318">
        <v>301.25000000000006</v>
      </c>
      <c r="G100" s="318">
        <v>299.50000000000006</v>
      </c>
      <c r="H100" s="318">
        <v>297.40000000000009</v>
      </c>
      <c r="I100" s="318">
        <v>305.10000000000002</v>
      </c>
      <c r="J100" s="318">
        <v>307.19999999999993</v>
      </c>
      <c r="K100" s="318">
        <v>308.95</v>
      </c>
      <c r="L100" s="305">
        <v>305.45</v>
      </c>
      <c r="M100" s="305">
        <v>301.60000000000002</v>
      </c>
      <c r="N100" s="320">
        <v>12301900</v>
      </c>
      <c r="O100" s="321">
        <v>-3.1692372702302977E-4</v>
      </c>
    </row>
    <row r="101" spans="1:15" ht="15">
      <c r="A101" s="278">
        <v>91</v>
      </c>
      <c r="B101" s="405" t="s">
        <v>45</v>
      </c>
      <c r="C101" s="278" t="s">
        <v>143</v>
      </c>
      <c r="D101" s="317">
        <v>4926.8999999999996</v>
      </c>
      <c r="E101" s="317">
        <v>4891.7666666666664</v>
      </c>
      <c r="F101" s="318">
        <v>4759.5333333333328</v>
      </c>
      <c r="G101" s="318">
        <v>4592.1666666666661</v>
      </c>
      <c r="H101" s="318">
        <v>4459.9333333333325</v>
      </c>
      <c r="I101" s="318">
        <v>5059.1333333333332</v>
      </c>
      <c r="J101" s="318">
        <v>5191.3666666666668</v>
      </c>
      <c r="K101" s="318">
        <v>5358.7333333333336</v>
      </c>
      <c r="L101" s="305">
        <v>5024</v>
      </c>
      <c r="M101" s="305">
        <v>4724.3999999999996</v>
      </c>
      <c r="N101" s="320">
        <v>2965100</v>
      </c>
      <c r="O101" s="321">
        <v>7.5090645395213929E-2</v>
      </c>
    </row>
    <row r="102" spans="1:15" ht="15">
      <c r="A102" s="278">
        <v>92</v>
      </c>
      <c r="B102" s="405" t="s">
        <v>51</v>
      </c>
      <c r="C102" s="278" t="s">
        <v>144</v>
      </c>
      <c r="D102" s="317">
        <v>493.85</v>
      </c>
      <c r="E102" s="317">
        <v>498.48333333333335</v>
      </c>
      <c r="F102" s="318">
        <v>487.56666666666672</v>
      </c>
      <c r="G102" s="318">
        <v>481.28333333333336</v>
      </c>
      <c r="H102" s="318">
        <v>470.36666666666673</v>
      </c>
      <c r="I102" s="318">
        <v>504.76666666666671</v>
      </c>
      <c r="J102" s="318">
        <v>515.68333333333339</v>
      </c>
      <c r="K102" s="318">
        <v>521.9666666666667</v>
      </c>
      <c r="L102" s="305">
        <v>509.4</v>
      </c>
      <c r="M102" s="305">
        <v>492.2</v>
      </c>
      <c r="N102" s="320">
        <v>11076250</v>
      </c>
      <c r="O102" s="321">
        <v>-2.3688849713530191E-2</v>
      </c>
    </row>
    <row r="103" spans="1:15" ht="15">
      <c r="A103" s="278">
        <v>93</v>
      </c>
      <c r="B103" s="405" t="s">
        <v>58</v>
      </c>
      <c r="C103" s="278" t="s">
        <v>145</v>
      </c>
      <c r="D103" s="317">
        <v>442.45</v>
      </c>
      <c r="E103" s="317">
        <v>452.08333333333331</v>
      </c>
      <c r="F103" s="318">
        <v>430.51666666666665</v>
      </c>
      <c r="G103" s="318">
        <v>418.58333333333331</v>
      </c>
      <c r="H103" s="318">
        <v>397.01666666666665</v>
      </c>
      <c r="I103" s="318">
        <v>464.01666666666665</v>
      </c>
      <c r="J103" s="318">
        <v>485.58333333333337</v>
      </c>
      <c r="K103" s="318">
        <v>497.51666666666665</v>
      </c>
      <c r="L103" s="305">
        <v>473.65</v>
      </c>
      <c r="M103" s="305">
        <v>440.15</v>
      </c>
      <c r="N103" s="320">
        <v>1804400</v>
      </c>
      <c r="O103" s="321">
        <v>0.26642335766423358</v>
      </c>
    </row>
    <row r="104" spans="1:15" ht="15">
      <c r="A104" s="278">
        <v>94</v>
      </c>
      <c r="B104" s="405" t="s">
        <v>74</v>
      </c>
      <c r="C104" s="278" t="s">
        <v>146</v>
      </c>
      <c r="D104" s="317">
        <v>899.85</v>
      </c>
      <c r="E104" s="317">
        <v>891.25</v>
      </c>
      <c r="F104" s="318">
        <v>878.3</v>
      </c>
      <c r="G104" s="318">
        <v>856.75</v>
      </c>
      <c r="H104" s="318">
        <v>843.8</v>
      </c>
      <c r="I104" s="318">
        <v>912.8</v>
      </c>
      <c r="J104" s="318">
        <v>925.75</v>
      </c>
      <c r="K104" s="318">
        <v>947.3</v>
      </c>
      <c r="L104" s="305">
        <v>904.2</v>
      </c>
      <c r="M104" s="305">
        <v>869.7</v>
      </c>
      <c r="N104" s="320">
        <v>1599600</v>
      </c>
      <c r="O104" s="321">
        <v>-8.921933085501859E-3</v>
      </c>
    </row>
    <row r="105" spans="1:15" ht="15">
      <c r="A105" s="278">
        <v>95</v>
      </c>
      <c r="B105" s="405" t="s">
        <v>108</v>
      </c>
      <c r="C105" s="278" t="s">
        <v>147</v>
      </c>
      <c r="D105" s="317">
        <v>888.75</v>
      </c>
      <c r="E105" s="317">
        <v>897.41666666666663</v>
      </c>
      <c r="F105" s="318">
        <v>878.13333333333321</v>
      </c>
      <c r="G105" s="318">
        <v>867.51666666666654</v>
      </c>
      <c r="H105" s="318">
        <v>848.23333333333312</v>
      </c>
      <c r="I105" s="318">
        <v>908.0333333333333</v>
      </c>
      <c r="J105" s="318">
        <v>927.31666666666683</v>
      </c>
      <c r="K105" s="318">
        <v>937.93333333333339</v>
      </c>
      <c r="L105" s="305">
        <v>916.7</v>
      </c>
      <c r="M105" s="305">
        <v>886.8</v>
      </c>
      <c r="N105" s="320">
        <v>868000</v>
      </c>
      <c r="O105" s="321">
        <v>-5.8976582827406768E-2</v>
      </c>
    </row>
    <row r="106" spans="1:15" ht="15">
      <c r="A106" s="278">
        <v>96</v>
      </c>
      <c r="B106" s="405" t="s">
        <v>45</v>
      </c>
      <c r="C106" s="278" t="s">
        <v>148</v>
      </c>
      <c r="D106" s="317">
        <v>80.5</v>
      </c>
      <c r="E106" s="317">
        <v>81.350000000000009</v>
      </c>
      <c r="F106" s="318">
        <v>77.65000000000002</v>
      </c>
      <c r="G106" s="318">
        <v>74.800000000000011</v>
      </c>
      <c r="H106" s="318">
        <v>71.100000000000023</v>
      </c>
      <c r="I106" s="318">
        <v>84.200000000000017</v>
      </c>
      <c r="J106" s="318">
        <v>87.9</v>
      </c>
      <c r="K106" s="318">
        <v>90.750000000000014</v>
      </c>
      <c r="L106" s="305">
        <v>85.05</v>
      </c>
      <c r="M106" s="305">
        <v>78.5</v>
      </c>
      <c r="N106" s="320">
        <v>21130000</v>
      </c>
      <c r="O106" s="321">
        <v>-8.0389653378729845E-4</v>
      </c>
    </row>
    <row r="107" spans="1:15" ht="15">
      <c r="A107" s="278">
        <v>97</v>
      </c>
      <c r="B107" s="405" t="s">
        <v>45</v>
      </c>
      <c r="C107" s="278" t="s">
        <v>149</v>
      </c>
      <c r="D107" s="317">
        <v>58611.7</v>
      </c>
      <c r="E107" s="317">
        <v>58766.75</v>
      </c>
      <c r="F107" s="318">
        <v>57954.95</v>
      </c>
      <c r="G107" s="318">
        <v>57298.2</v>
      </c>
      <c r="H107" s="318">
        <v>56486.399999999994</v>
      </c>
      <c r="I107" s="318">
        <v>59423.5</v>
      </c>
      <c r="J107" s="318">
        <v>60235.3</v>
      </c>
      <c r="K107" s="318">
        <v>60892.05</v>
      </c>
      <c r="L107" s="305">
        <v>59578.55</v>
      </c>
      <c r="M107" s="305">
        <v>58110</v>
      </c>
      <c r="N107" s="320">
        <v>16220</v>
      </c>
      <c r="O107" s="321">
        <v>-7.8932424758659858E-2</v>
      </c>
    </row>
    <row r="108" spans="1:15" ht="15">
      <c r="A108" s="278">
        <v>98</v>
      </c>
      <c r="B108" s="405" t="s">
        <v>58</v>
      </c>
      <c r="C108" s="278" t="s">
        <v>150</v>
      </c>
      <c r="D108" s="317">
        <v>824.85</v>
      </c>
      <c r="E108" s="317">
        <v>828.16666666666663</v>
      </c>
      <c r="F108" s="318">
        <v>812.58333333333326</v>
      </c>
      <c r="G108" s="318">
        <v>800.31666666666661</v>
      </c>
      <c r="H108" s="318">
        <v>784.73333333333323</v>
      </c>
      <c r="I108" s="318">
        <v>840.43333333333328</v>
      </c>
      <c r="J108" s="318">
        <v>856.01666666666654</v>
      </c>
      <c r="K108" s="318">
        <v>868.2833333333333</v>
      </c>
      <c r="L108" s="305">
        <v>843.75</v>
      </c>
      <c r="M108" s="305">
        <v>815.9</v>
      </c>
      <c r="N108" s="320">
        <v>1525500</v>
      </c>
      <c r="O108" s="321">
        <v>-1.4057198254968492E-2</v>
      </c>
    </row>
    <row r="109" spans="1:15" ht="15">
      <c r="A109" s="278">
        <v>99</v>
      </c>
      <c r="B109" s="405" t="s">
        <v>114</v>
      </c>
      <c r="C109" s="278" t="s">
        <v>151</v>
      </c>
      <c r="D109" s="317">
        <v>28.05</v>
      </c>
      <c r="E109" s="317">
        <v>28.3</v>
      </c>
      <c r="F109" s="318">
        <v>27.700000000000003</v>
      </c>
      <c r="G109" s="318">
        <v>27.35</v>
      </c>
      <c r="H109" s="318">
        <v>26.750000000000004</v>
      </c>
      <c r="I109" s="318">
        <v>28.650000000000002</v>
      </c>
      <c r="J109" s="318">
        <v>29.250000000000004</v>
      </c>
      <c r="K109" s="318">
        <v>29.6</v>
      </c>
      <c r="L109" s="305">
        <v>28.9</v>
      </c>
      <c r="M109" s="305">
        <v>27.95</v>
      </c>
      <c r="N109" s="320">
        <v>22955400</v>
      </c>
      <c r="O109" s="321">
        <v>1.134020618556701E-2</v>
      </c>
    </row>
    <row r="110" spans="1:15" ht="15">
      <c r="A110" s="278">
        <v>100</v>
      </c>
      <c r="B110" s="405" t="s">
        <v>40</v>
      </c>
      <c r="C110" s="278" t="s">
        <v>262</v>
      </c>
      <c r="D110" s="317">
        <v>2567.6999999999998</v>
      </c>
      <c r="E110" s="317">
        <v>2611.5833333333335</v>
      </c>
      <c r="F110" s="318">
        <v>2511.166666666667</v>
      </c>
      <c r="G110" s="318">
        <v>2454.6333333333337</v>
      </c>
      <c r="H110" s="318">
        <v>2354.2166666666672</v>
      </c>
      <c r="I110" s="318">
        <v>2668.1166666666668</v>
      </c>
      <c r="J110" s="318">
        <v>2768.5333333333338</v>
      </c>
      <c r="K110" s="318">
        <v>2825.0666666666666</v>
      </c>
      <c r="L110" s="305">
        <v>2712</v>
      </c>
      <c r="M110" s="305">
        <v>2555.0500000000002</v>
      </c>
      <c r="N110" s="320">
        <v>721200</v>
      </c>
      <c r="O110" s="321">
        <v>1.6060862214708368E-2</v>
      </c>
    </row>
    <row r="111" spans="1:15" ht="15">
      <c r="A111" s="278">
        <v>101</v>
      </c>
      <c r="B111" s="405" t="s">
        <v>103</v>
      </c>
      <c r="C111" s="278" t="s">
        <v>153</v>
      </c>
      <c r="D111" s="317">
        <v>23.6</v>
      </c>
      <c r="E111" s="317">
        <v>23.7</v>
      </c>
      <c r="F111" s="318">
        <v>23.299999999999997</v>
      </c>
      <c r="G111" s="318">
        <v>22.999999999999996</v>
      </c>
      <c r="H111" s="318">
        <v>22.599999999999994</v>
      </c>
      <c r="I111" s="318">
        <v>24</v>
      </c>
      <c r="J111" s="318">
        <v>24.4</v>
      </c>
      <c r="K111" s="318">
        <v>24.700000000000003</v>
      </c>
      <c r="L111" s="305">
        <v>24.1</v>
      </c>
      <c r="M111" s="305">
        <v>23.4</v>
      </c>
      <c r="N111" s="320">
        <v>15402000</v>
      </c>
      <c r="O111" s="321">
        <v>6.0086723105513114E-2</v>
      </c>
    </row>
    <row r="112" spans="1:15" ht="15">
      <c r="A112" s="278">
        <v>102</v>
      </c>
      <c r="B112" s="405" t="s">
        <v>51</v>
      </c>
      <c r="C112" s="278" t="s">
        <v>154</v>
      </c>
      <c r="D112" s="317">
        <v>17602.349999999999</v>
      </c>
      <c r="E112" s="317">
        <v>17777.583333333332</v>
      </c>
      <c r="F112" s="318">
        <v>17299.516666666663</v>
      </c>
      <c r="G112" s="318">
        <v>16996.683333333331</v>
      </c>
      <c r="H112" s="318">
        <v>16518.616666666661</v>
      </c>
      <c r="I112" s="318">
        <v>18080.416666666664</v>
      </c>
      <c r="J112" s="318">
        <v>18558.483333333337</v>
      </c>
      <c r="K112" s="318">
        <v>18861.316666666666</v>
      </c>
      <c r="L112" s="305">
        <v>18255.650000000001</v>
      </c>
      <c r="M112" s="305">
        <v>17474.75</v>
      </c>
      <c r="N112" s="320">
        <v>334200</v>
      </c>
      <c r="O112" s="321">
        <v>9.7536945812807876E-2</v>
      </c>
    </row>
    <row r="113" spans="1:15" ht="15">
      <c r="A113" s="278">
        <v>103</v>
      </c>
      <c r="B113" s="405" t="s">
        <v>108</v>
      </c>
      <c r="C113" s="278" t="s">
        <v>155</v>
      </c>
      <c r="D113" s="317">
        <v>1420</v>
      </c>
      <c r="E113" s="317">
        <v>1419.3</v>
      </c>
      <c r="F113" s="318">
        <v>1388.25</v>
      </c>
      <c r="G113" s="318">
        <v>1356.5</v>
      </c>
      <c r="H113" s="318">
        <v>1325.45</v>
      </c>
      <c r="I113" s="318">
        <v>1451.05</v>
      </c>
      <c r="J113" s="318">
        <v>1482.0999999999997</v>
      </c>
      <c r="K113" s="318">
        <v>1513.85</v>
      </c>
      <c r="L113" s="305">
        <v>1450.35</v>
      </c>
      <c r="M113" s="305">
        <v>1387.55</v>
      </c>
      <c r="N113" s="320">
        <v>567000</v>
      </c>
      <c r="O113" s="321">
        <v>-2.0090732339598186E-2</v>
      </c>
    </row>
    <row r="114" spans="1:15" ht="15">
      <c r="A114" s="278">
        <v>104</v>
      </c>
      <c r="B114" s="405" t="s">
        <v>114</v>
      </c>
      <c r="C114" s="278" t="s">
        <v>156</v>
      </c>
      <c r="D114" s="317">
        <v>72.599999999999994</v>
      </c>
      <c r="E114" s="317">
        <v>73.36666666666666</v>
      </c>
      <c r="F114" s="318">
        <v>71.583333333333314</v>
      </c>
      <c r="G114" s="318">
        <v>70.566666666666649</v>
      </c>
      <c r="H114" s="318">
        <v>68.783333333333303</v>
      </c>
      <c r="I114" s="318">
        <v>74.383333333333326</v>
      </c>
      <c r="J114" s="318">
        <v>76.166666666666657</v>
      </c>
      <c r="K114" s="318">
        <v>77.183333333333337</v>
      </c>
      <c r="L114" s="305">
        <v>75.150000000000006</v>
      </c>
      <c r="M114" s="305">
        <v>72.349999999999994</v>
      </c>
      <c r="N114" s="320">
        <v>25353500</v>
      </c>
      <c r="O114" s="321">
        <v>1.1489896471245337E-2</v>
      </c>
    </row>
    <row r="115" spans="1:15" ht="15">
      <c r="A115" s="278">
        <v>105</v>
      </c>
      <c r="B115" s="405" t="s">
        <v>43</v>
      </c>
      <c r="C115" s="278" t="s">
        <v>157</v>
      </c>
      <c r="D115" s="317">
        <v>86.65</v>
      </c>
      <c r="E115" s="317">
        <v>87.399999999999991</v>
      </c>
      <c r="F115" s="318">
        <v>85.299999999999983</v>
      </c>
      <c r="G115" s="318">
        <v>83.949999999999989</v>
      </c>
      <c r="H115" s="318">
        <v>81.84999999999998</v>
      </c>
      <c r="I115" s="318">
        <v>88.749999999999986</v>
      </c>
      <c r="J115" s="318">
        <v>90.84999999999998</v>
      </c>
      <c r="K115" s="318">
        <v>92.199999999999989</v>
      </c>
      <c r="L115" s="305">
        <v>89.5</v>
      </c>
      <c r="M115" s="305">
        <v>86.05</v>
      </c>
      <c r="N115" s="320">
        <v>39121800</v>
      </c>
      <c r="O115" s="321">
        <v>-2.3483248715759835E-2</v>
      </c>
    </row>
    <row r="116" spans="1:15" ht="15">
      <c r="A116" s="278">
        <v>106</v>
      </c>
      <c r="B116" s="405" t="s">
        <v>74</v>
      </c>
      <c r="C116" s="278" t="s">
        <v>159</v>
      </c>
      <c r="D116" s="317">
        <v>77.2</v>
      </c>
      <c r="E116" s="317">
        <v>76.716666666666669</v>
      </c>
      <c r="F116" s="318">
        <v>75.083333333333343</v>
      </c>
      <c r="G116" s="318">
        <v>72.966666666666669</v>
      </c>
      <c r="H116" s="318">
        <v>71.333333333333343</v>
      </c>
      <c r="I116" s="318">
        <v>78.833333333333343</v>
      </c>
      <c r="J116" s="318">
        <v>80.466666666666669</v>
      </c>
      <c r="K116" s="318">
        <v>82.583333333333343</v>
      </c>
      <c r="L116" s="305">
        <v>78.349999999999994</v>
      </c>
      <c r="M116" s="305">
        <v>74.599999999999994</v>
      </c>
      <c r="N116" s="320">
        <v>53187800</v>
      </c>
      <c r="O116" s="321">
        <v>6.898457880409061E-3</v>
      </c>
    </row>
    <row r="117" spans="1:15" ht="15">
      <c r="A117" s="278">
        <v>107</v>
      </c>
      <c r="B117" s="405" t="s">
        <v>80</v>
      </c>
      <c r="C117" s="278" t="s">
        <v>160</v>
      </c>
      <c r="D117" s="317">
        <v>17369.25</v>
      </c>
      <c r="E117" s="317">
        <v>17341.483333333334</v>
      </c>
      <c r="F117" s="318">
        <v>17038.666666666668</v>
      </c>
      <c r="G117" s="318">
        <v>16708.083333333336</v>
      </c>
      <c r="H117" s="318">
        <v>16405.26666666667</v>
      </c>
      <c r="I117" s="318">
        <v>17672.066666666666</v>
      </c>
      <c r="J117" s="318">
        <v>17974.883333333331</v>
      </c>
      <c r="K117" s="318">
        <v>18305.466666666664</v>
      </c>
      <c r="L117" s="305">
        <v>17644.3</v>
      </c>
      <c r="M117" s="305">
        <v>17010.900000000001</v>
      </c>
      <c r="N117" s="320">
        <v>129150</v>
      </c>
      <c r="O117" s="321">
        <v>-1.3531799729364006E-3</v>
      </c>
    </row>
    <row r="118" spans="1:15" ht="15">
      <c r="A118" s="278">
        <v>108</v>
      </c>
      <c r="B118" s="405" t="s">
        <v>53</v>
      </c>
      <c r="C118" s="278" t="s">
        <v>161</v>
      </c>
      <c r="D118" s="317">
        <v>924</v>
      </c>
      <c r="E118" s="317">
        <v>920.63333333333333</v>
      </c>
      <c r="F118" s="318">
        <v>898.11666666666667</v>
      </c>
      <c r="G118" s="318">
        <v>872.23333333333335</v>
      </c>
      <c r="H118" s="318">
        <v>849.7166666666667</v>
      </c>
      <c r="I118" s="318">
        <v>946.51666666666665</v>
      </c>
      <c r="J118" s="318">
        <v>969.0333333333333</v>
      </c>
      <c r="K118" s="318">
        <v>994.91666666666663</v>
      </c>
      <c r="L118" s="305">
        <v>943.15</v>
      </c>
      <c r="M118" s="305">
        <v>894.75</v>
      </c>
      <c r="N118" s="320">
        <v>3339295</v>
      </c>
      <c r="O118" s="321">
        <v>1.2460440519338135E-2</v>
      </c>
    </row>
    <row r="119" spans="1:15" ht="15">
      <c r="A119" s="278">
        <v>109</v>
      </c>
      <c r="B119" s="405" t="s">
        <v>74</v>
      </c>
      <c r="C119" s="278" t="s">
        <v>162</v>
      </c>
      <c r="D119" s="317">
        <v>234.25</v>
      </c>
      <c r="E119" s="317">
        <v>233.31666666666669</v>
      </c>
      <c r="F119" s="318">
        <v>228.48333333333338</v>
      </c>
      <c r="G119" s="318">
        <v>222.7166666666667</v>
      </c>
      <c r="H119" s="318">
        <v>217.88333333333338</v>
      </c>
      <c r="I119" s="318">
        <v>239.08333333333337</v>
      </c>
      <c r="J119" s="318">
        <v>243.91666666666669</v>
      </c>
      <c r="K119" s="318">
        <v>249.68333333333337</v>
      </c>
      <c r="L119" s="305">
        <v>238.15</v>
      </c>
      <c r="M119" s="305">
        <v>227.55</v>
      </c>
      <c r="N119" s="320">
        <v>12060000</v>
      </c>
      <c r="O119" s="321">
        <v>8.0240722166499499E-3</v>
      </c>
    </row>
    <row r="120" spans="1:15" ht="15">
      <c r="A120" s="278">
        <v>110</v>
      </c>
      <c r="B120" s="405" t="s">
        <v>58</v>
      </c>
      <c r="C120" s="278" t="s">
        <v>163</v>
      </c>
      <c r="D120" s="317">
        <v>84.2</v>
      </c>
      <c r="E120" s="317">
        <v>84.183333333333337</v>
      </c>
      <c r="F120" s="318">
        <v>82.216666666666669</v>
      </c>
      <c r="G120" s="318">
        <v>80.233333333333334</v>
      </c>
      <c r="H120" s="318">
        <v>78.266666666666666</v>
      </c>
      <c r="I120" s="318">
        <v>86.166666666666671</v>
      </c>
      <c r="J120" s="318">
        <v>88.13333333333334</v>
      </c>
      <c r="K120" s="318">
        <v>90.116666666666674</v>
      </c>
      <c r="L120" s="305">
        <v>86.15</v>
      </c>
      <c r="M120" s="305">
        <v>82.2</v>
      </c>
      <c r="N120" s="320">
        <v>35612800</v>
      </c>
      <c r="O120" s="321">
        <v>-1.2379642365887207E-2</v>
      </c>
    </row>
    <row r="121" spans="1:15" ht="15">
      <c r="A121" s="278">
        <v>111</v>
      </c>
      <c r="B121" s="405" t="s">
        <v>51</v>
      </c>
      <c r="C121" s="278" t="s">
        <v>164</v>
      </c>
      <c r="D121" s="317">
        <v>1374.4</v>
      </c>
      <c r="E121" s="317">
        <v>1373.1166666666668</v>
      </c>
      <c r="F121" s="318">
        <v>1358.4833333333336</v>
      </c>
      <c r="G121" s="318">
        <v>1342.5666666666668</v>
      </c>
      <c r="H121" s="318">
        <v>1327.9333333333336</v>
      </c>
      <c r="I121" s="318">
        <v>1389.0333333333335</v>
      </c>
      <c r="J121" s="318">
        <v>1403.6666666666667</v>
      </c>
      <c r="K121" s="318">
        <v>1419.5833333333335</v>
      </c>
      <c r="L121" s="305">
        <v>1387.75</v>
      </c>
      <c r="M121" s="305">
        <v>1357.2</v>
      </c>
      <c r="N121" s="320">
        <v>2394000</v>
      </c>
      <c r="O121" s="321">
        <v>8.2122552116234999E-3</v>
      </c>
    </row>
    <row r="122" spans="1:15" ht="15">
      <c r="A122" s="278">
        <v>112</v>
      </c>
      <c r="B122" s="405" t="s">
        <v>55</v>
      </c>
      <c r="C122" s="278" t="s">
        <v>165</v>
      </c>
      <c r="D122" s="317">
        <v>28.9</v>
      </c>
      <c r="E122" s="317">
        <v>29.033333333333331</v>
      </c>
      <c r="F122" s="318">
        <v>28.566666666666663</v>
      </c>
      <c r="G122" s="318">
        <v>28.233333333333331</v>
      </c>
      <c r="H122" s="318">
        <v>27.766666666666662</v>
      </c>
      <c r="I122" s="318">
        <v>29.366666666666664</v>
      </c>
      <c r="J122" s="318">
        <v>29.833333333333332</v>
      </c>
      <c r="K122" s="318">
        <v>30.166666666666664</v>
      </c>
      <c r="L122" s="305">
        <v>29.5</v>
      </c>
      <c r="M122" s="305">
        <v>28.7</v>
      </c>
      <c r="N122" s="320">
        <v>45205900</v>
      </c>
      <c r="O122" s="321">
        <v>2.0170562893656586E-2</v>
      </c>
    </row>
    <row r="123" spans="1:15" ht="15">
      <c r="A123" s="278">
        <v>113</v>
      </c>
      <c r="B123" s="405" t="s">
        <v>43</v>
      </c>
      <c r="C123" s="278" t="s">
        <v>166</v>
      </c>
      <c r="D123" s="317">
        <v>158.69999999999999</v>
      </c>
      <c r="E123" s="317">
        <v>159.94999999999999</v>
      </c>
      <c r="F123" s="318">
        <v>157.19999999999999</v>
      </c>
      <c r="G123" s="318">
        <v>155.69999999999999</v>
      </c>
      <c r="H123" s="318">
        <v>152.94999999999999</v>
      </c>
      <c r="I123" s="318">
        <v>161.44999999999999</v>
      </c>
      <c r="J123" s="318">
        <v>164.2</v>
      </c>
      <c r="K123" s="318">
        <v>165.7</v>
      </c>
      <c r="L123" s="305">
        <v>162.69999999999999</v>
      </c>
      <c r="M123" s="305">
        <v>158.44999999999999</v>
      </c>
      <c r="N123" s="320">
        <v>30576000</v>
      </c>
      <c r="O123" s="321">
        <v>-1.4948453608247423E-2</v>
      </c>
    </row>
    <row r="124" spans="1:15" ht="15">
      <c r="A124" s="278">
        <v>114</v>
      </c>
      <c r="B124" s="405" t="s">
        <v>90</v>
      </c>
      <c r="C124" s="278" t="s">
        <v>167</v>
      </c>
      <c r="D124" s="317">
        <v>888.6</v>
      </c>
      <c r="E124" s="317">
        <v>890.70000000000016</v>
      </c>
      <c r="F124" s="318">
        <v>874.60000000000036</v>
      </c>
      <c r="G124" s="318">
        <v>860.60000000000025</v>
      </c>
      <c r="H124" s="318">
        <v>844.50000000000045</v>
      </c>
      <c r="I124" s="318">
        <v>904.70000000000027</v>
      </c>
      <c r="J124" s="318">
        <v>920.8</v>
      </c>
      <c r="K124" s="318">
        <v>934.80000000000018</v>
      </c>
      <c r="L124" s="305">
        <v>906.8</v>
      </c>
      <c r="M124" s="305">
        <v>876.7</v>
      </c>
      <c r="N124" s="320">
        <v>1402000</v>
      </c>
      <c r="O124" s="321">
        <v>-1.2119503945885006E-2</v>
      </c>
    </row>
    <row r="125" spans="1:15" ht="15">
      <c r="A125" s="278">
        <v>115</v>
      </c>
      <c r="B125" s="405" t="s">
        <v>38</v>
      </c>
      <c r="C125" s="278" t="s">
        <v>168</v>
      </c>
      <c r="D125" s="317">
        <v>530.35</v>
      </c>
      <c r="E125" s="317">
        <v>532.6</v>
      </c>
      <c r="F125" s="318">
        <v>523.5</v>
      </c>
      <c r="G125" s="318">
        <v>516.65</v>
      </c>
      <c r="H125" s="318">
        <v>507.54999999999995</v>
      </c>
      <c r="I125" s="318">
        <v>539.45000000000005</v>
      </c>
      <c r="J125" s="318">
        <v>548.55000000000018</v>
      </c>
      <c r="K125" s="318">
        <v>555.40000000000009</v>
      </c>
      <c r="L125" s="305">
        <v>541.70000000000005</v>
      </c>
      <c r="M125" s="305">
        <v>525.75</v>
      </c>
      <c r="N125" s="320">
        <v>524000</v>
      </c>
      <c r="O125" s="321">
        <v>6.1588330632090758E-2</v>
      </c>
    </row>
    <row r="126" spans="1:15" ht="15">
      <c r="A126" s="278">
        <v>116</v>
      </c>
      <c r="B126" s="405" t="s">
        <v>55</v>
      </c>
      <c r="C126" s="278" t="s">
        <v>169</v>
      </c>
      <c r="D126" s="317">
        <v>116.55</v>
      </c>
      <c r="E126" s="317">
        <v>116.71666666666665</v>
      </c>
      <c r="F126" s="318">
        <v>112.73333333333331</v>
      </c>
      <c r="G126" s="318">
        <v>108.91666666666666</v>
      </c>
      <c r="H126" s="318">
        <v>104.93333333333331</v>
      </c>
      <c r="I126" s="318">
        <v>120.5333333333333</v>
      </c>
      <c r="J126" s="318">
        <v>124.51666666666665</v>
      </c>
      <c r="K126" s="318">
        <v>128.33333333333331</v>
      </c>
      <c r="L126" s="305">
        <v>120.7</v>
      </c>
      <c r="M126" s="305">
        <v>112.9</v>
      </c>
      <c r="N126" s="320">
        <v>23079400</v>
      </c>
      <c r="O126" s="321">
        <v>-2.1939136588818117E-2</v>
      </c>
    </row>
    <row r="127" spans="1:15" ht="15">
      <c r="A127" s="278">
        <v>117</v>
      </c>
      <c r="B127" s="405" t="s">
        <v>43</v>
      </c>
      <c r="C127" s="278" t="s">
        <v>170</v>
      </c>
      <c r="D127" s="317">
        <v>89.2</v>
      </c>
      <c r="E127" s="317">
        <v>89.63333333333334</v>
      </c>
      <c r="F127" s="318">
        <v>87.366666666666674</v>
      </c>
      <c r="G127" s="318">
        <v>85.533333333333331</v>
      </c>
      <c r="H127" s="318">
        <v>83.266666666666666</v>
      </c>
      <c r="I127" s="318">
        <v>91.466666666666683</v>
      </c>
      <c r="J127" s="318">
        <v>93.733333333333363</v>
      </c>
      <c r="K127" s="318">
        <v>95.566666666666691</v>
      </c>
      <c r="L127" s="305">
        <v>91.9</v>
      </c>
      <c r="M127" s="305">
        <v>87.8</v>
      </c>
      <c r="N127" s="320">
        <v>21174000</v>
      </c>
      <c r="O127" s="321">
        <v>-2.8626479493531518E-2</v>
      </c>
    </row>
    <row r="128" spans="1:15" ht="15">
      <c r="A128" s="278">
        <v>118</v>
      </c>
      <c r="B128" s="405" t="s">
        <v>74</v>
      </c>
      <c r="C128" s="278" t="s">
        <v>171</v>
      </c>
      <c r="D128" s="317">
        <v>1572.65</v>
      </c>
      <c r="E128" s="317">
        <v>1583.25</v>
      </c>
      <c r="F128" s="318">
        <v>1557.95</v>
      </c>
      <c r="G128" s="318">
        <v>1543.25</v>
      </c>
      <c r="H128" s="318">
        <v>1517.95</v>
      </c>
      <c r="I128" s="318">
        <v>1597.95</v>
      </c>
      <c r="J128" s="318">
        <v>1623.2500000000002</v>
      </c>
      <c r="K128" s="318">
        <v>1637.95</v>
      </c>
      <c r="L128" s="305">
        <v>1608.55</v>
      </c>
      <c r="M128" s="305">
        <v>1568.55</v>
      </c>
      <c r="N128" s="320">
        <v>29870000</v>
      </c>
      <c r="O128" s="321">
        <v>-0.11417556346381968</v>
      </c>
    </row>
    <row r="129" spans="1:15" ht="15">
      <c r="A129" s="278">
        <v>119</v>
      </c>
      <c r="B129" s="405" t="s">
        <v>114</v>
      </c>
      <c r="C129" s="278" t="s">
        <v>172</v>
      </c>
      <c r="D129" s="317">
        <v>27.85</v>
      </c>
      <c r="E129" s="317">
        <v>27.866666666666664</v>
      </c>
      <c r="F129" s="318">
        <v>27.383333333333326</v>
      </c>
      <c r="G129" s="318">
        <v>26.916666666666661</v>
      </c>
      <c r="H129" s="318">
        <v>26.433333333333323</v>
      </c>
      <c r="I129" s="318">
        <v>28.333333333333329</v>
      </c>
      <c r="J129" s="318">
        <v>28.81666666666667</v>
      </c>
      <c r="K129" s="318">
        <v>29.283333333333331</v>
      </c>
      <c r="L129" s="305">
        <v>28.35</v>
      </c>
      <c r="M129" s="305">
        <v>27.4</v>
      </c>
      <c r="N129" s="320">
        <v>38126200</v>
      </c>
      <c r="O129" s="321">
        <v>-2.4111681623417511E-2</v>
      </c>
    </row>
    <row r="130" spans="1:15" ht="15">
      <c r="A130" s="278">
        <v>120</v>
      </c>
      <c r="B130" s="470" t="s">
        <v>58</v>
      </c>
      <c r="C130" s="278" t="s">
        <v>281</v>
      </c>
      <c r="D130" s="317">
        <v>751.8</v>
      </c>
      <c r="E130" s="317">
        <v>756.55000000000007</v>
      </c>
      <c r="F130" s="318">
        <v>741.25000000000011</v>
      </c>
      <c r="G130" s="318">
        <v>730.7</v>
      </c>
      <c r="H130" s="318">
        <v>715.40000000000009</v>
      </c>
      <c r="I130" s="318">
        <v>767.10000000000014</v>
      </c>
      <c r="J130" s="318">
        <v>782.40000000000009</v>
      </c>
      <c r="K130" s="318">
        <v>792.95000000000016</v>
      </c>
      <c r="L130" s="305">
        <v>771.85</v>
      </c>
      <c r="M130" s="305">
        <v>746</v>
      </c>
      <c r="N130" s="320">
        <v>1444500</v>
      </c>
      <c r="O130" s="321">
        <v>0.16304347826086957</v>
      </c>
    </row>
    <row r="131" spans="1:15" ht="15">
      <c r="A131" s="278">
        <v>121</v>
      </c>
      <c r="B131" s="405" t="s">
        <v>55</v>
      </c>
      <c r="C131" s="278" t="s">
        <v>173</v>
      </c>
      <c r="D131" s="317">
        <v>165.4</v>
      </c>
      <c r="E131" s="317">
        <v>166.45000000000002</v>
      </c>
      <c r="F131" s="318">
        <v>163.70000000000005</v>
      </c>
      <c r="G131" s="318">
        <v>162.00000000000003</v>
      </c>
      <c r="H131" s="318">
        <v>159.25000000000006</v>
      </c>
      <c r="I131" s="318">
        <v>168.15000000000003</v>
      </c>
      <c r="J131" s="318">
        <v>170.89999999999998</v>
      </c>
      <c r="K131" s="318">
        <v>172.60000000000002</v>
      </c>
      <c r="L131" s="305">
        <v>169.2</v>
      </c>
      <c r="M131" s="305">
        <v>164.75</v>
      </c>
      <c r="N131" s="320">
        <v>97986000</v>
      </c>
      <c r="O131" s="321">
        <v>-6.7812072373422535E-3</v>
      </c>
    </row>
    <row r="132" spans="1:15" ht="15">
      <c r="A132" s="278">
        <v>122</v>
      </c>
      <c r="B132" s="405" t="s">
        <v>38</v>
      </c>
      <c r="C132" s="278" t="s">
        <v>174</v>
      </c>
      <c r="D132" s="317">
        <v>18969.099999999999</v>
      </c>
      <c r="E132" s="317">
        <v>19020.966666666664</v>
      </c>
      <c r="F132" s="318">
        <v>18735.333333333328</v>
      </c>
      <c r="G132" s="318">
        <v>18501.566666666666</v>
      </c>
      <c r="H132" s="318">
        <v>18215.933333333331</v>
      </c>
      <c r="I132" s="318">
        <v>19254.733333333326</v>
      </c>
      <c r="J132" s="318">
        <v>19540.366666666665</v>
      </c>
      <c r="K132" s="318">
        <v>19774.133333333324</v>
      </c>
      <c r="L132" s="305">
        <v>19306.599999999999</v>
      </c>
      <c r="M132" s="305">
        <v>18787.2</v>
      </c>
      <c r="N132" s="320">
        <v>138350</v>
      </c>
      <c r="O132" s="321">
        <v>-6.4631956912028724E-3</v>
      </c>
    </row>
    <row r="133" spans="1:15" ht="15">
      <c r="A133" s="278">
        <v>123</v>
      </c>
      <c r="B133" s="405" t="s">
        <v>65</v>
      </c>
      <c r="C133" s="278" t="s">
        <v>175</v>
      </c>
      <c r="D133" s="317">
        <v>1031.8499999999999</v>
      </c>
      <c r="E133" s="317">
        <v>1036.8666666666666</v>
      </c>
      <c r="F133" s="318">
        <v>1015.083333333333</v>
      </c>
      <c r="G133" s="318">
        <v>998.31666666666649</v>
      </c>
      <c r="H133" s="318">
        <v>976.53333333333296</v>
      </c>
      <c r="I133" s="318">
        <v>1053.6333333333332</v>
      </c>
      <c r="J133" s="318">
        <v>1075.4166666666665</v>
      </c>
      <c r="K133" s="318">
        <v>1092.1833333333332</v>
      </c>
      <c r="L133" s="305">
        <v>1058.6500000000001</v>
      </c>
      <c r="M133" s="305">
        <v>1020.1</v>
      </c>
      <c r="N133" s="320">
        <v>1764400</v>
      </c>
      <c r="O133" s="321">
        <v>0.11041883004499826</v>
      </c>
    </row>
    <row r="134" spans="1:15" ht="15">
      <c r="A134" s="278">
        <v>124</v>
      </c>
      <c r="B134" s="405" t="s">
        <v>80</v>
      </c>
      <c r="C134" s="278" t="s">
        <v>176</v>
      </c>
      <c r="D134" s="317">
        <v>3583.55</v>
      </c>
      <c r="E134" s="317">
        <v>3602.0166666666669</v>
      </c>
      <c r="F134" s="318">
        <v>3539.6333333333337</v>
      </c>
      <c r="G134" s="318">
        <v>3495.7166666666667</v>
      </c>
      <c r="H134" s="318">
        <v>3433.3333333333335</v>
      </c>
      <c r="I134" s="318">
        <v>3645.9333333333338</v>
      </c>
      <c r="J134" s="318">
        <v>3708.3166666666671</v>
      </c>
      <c r="K134" s="318">
        <v>3752.233333333334</v>
      </c>
      <c r="L134" s="305">
        <v>3664.4</v>
      </c>
      <c r="M134" s="305">
        <v>3558.1</v>
      </c>
      <c r="N134" s="320">
        <v>512750</v>
      </c>
      <c r="O134" s="321">
        <v>5.1794871794871793E-2</v>
      </c>
    </row>
    <row r="135" spans="1:15" ht="15">
      <c r="A135" s="278">
        <v>125</v>
      </c>
      <c r="B135" s="405" t="s">
        <v>58</v>
      </c>
      <c r="C135" s="278" t="s">
        <v>177</v>
      </c>
      <c r="D135" s="317">
        <v>671.45</v>
      </c>
      <c r="E135" s="317">
        <v>686.31666666666661</v>
      </c>
      <c r="F135" s="318">
        <v>652.68333333333317</v>
      </c>
      <c r="G135" s="318">
        <v>633.91666666666652</v>
      </c>
      <c r="H135" s="318">
        <v>600.28333333333308</v>
      </c>
      <c r="I135" s="318">
        <v>705.08333333333326</v>
      </c>
      <c r="J135" s="318">
        <v>738.7166666666667</v>
      </c>
      <c r="K135" s="318">
        <v>757.48333333333335</v>
      </c>
      <c r="L135" s="305">
        <v>719.95</v>
      </c>
      <c r="M135" s="305">
        <v>667.55</v>
      </c>
      <c r="N135" s="320">
        <v>3139200</v>
      </c>
      <c r="O135" s="321">
        <v>1.8096906012842966E-2</v>
      </c>
    </row>
    <row r="136" spans="1:15" ht="15">
      <c r="A136" s="278">
        <v>126</v>
      </c>
      <c r="B136" s="405" t="s">
        <v>53</v>
      </c>
      <c r="C136" s="278" t="s">
        <v>179</v>
      </c>
      <c r="D136" s="317">
        <v>464.4</v>
      </c>
      <c r="E136" s="317">
        <v>467.4666666666667</v>
      </c>
      <c r="F136" s="318">
        <v>458.93333333333339</v>
      </c>
      <c r="G136" s="318">
        <v>453.4666666666667</v>
      </c>
      <c r="H136" s="318">
        <v>444.93333333333339</v>
      </c>
      <c r="I136" s="318">
        <v>472.93333333333339</v>
      </c>
      <c r="J136" s="318">
        <v>481.4666666666667</v>
      </c>
      <c r="K136" s="318">
        <v>486.93333333333339</v>
      </c>
      <c r="L136" s="305">
        <v>476</v>
      </c>
      <c r="M136" s="305">
        <v>462</v>
      </c>
      <c r="N136" s="320">
        <v>42926550</v>
      </c>
      <c r="O136" s="321">
        <v>8.6943138012832329E-3</v>
      </c>
    </row>
    <row r="137" spans="1:15" ht="15">
      <c r="A137" s="278">
        <v>127</v>
      </c>
      <c r="B137" s="405" t="s">
        <v>90</v>
      </c>
      <c r="C137" s="278" t="s">
        <v>180</v>
      </c>
      <c r="D137" s="317">
        <v>392.1</v>
      </c>
      <c r="E137" s="317">
        <v>389.05</v>
      </c>
      <c r="F137" s="318">
        <v>383.25</v>
      </c>
      <c r="G137" s="318">
        <v>374.4</v>
      </c>
      <c r="H137" s="318">
        <v>368.59999999999997</v>
      </c>
      <c r="I137" s="318">
        <v>397.90000000000003</v>
      </c>
      <c r="J137" s="318">
        <v>403.7000000000001</v>
      </c>
      <c r="K137" s="318">
        <v>412.55000000000007</v>
      </c>
      <c r="L137" s="305">
        <v>394.85</v>
      </c>
      <c r="M137" s="305">
        <v>380.2</v>
      </c>
      <c r="N137" s="320">
        <v>4008000</v>
      </c>
      <c r="O137" s="321">
        <v>-4.0229885057471264E-2</v>
      </c>
    </row>
    <row r="138" spans="1:15" ht="15">
      <c r="A138" s="278">
        <v>128</v>
      </c>
      <c r="B138" s="405" t="s">
        <v>181</v>
      </c>
      <c r="C138" s="278" t="s">
        <v>182</v>
      </c>
      <c r="D138" s="317">
        <v>288.10000000000002</v>
      </c>
      <c r="E138" s="317">
        <v>287.9666666666667</v>
      </c>
      <c r="F138" s="318">
        <v>284.18333333333339</v>
      </c>
      <c r="G138" s="318">
        <v>280.26666666666671</v>
      </c>
      <c r="H138" s="318">
        <v>276.48333333333341</v>
      </c>
      <c r="I138" s="318">
        <v>291.88333333333338</v>
      </c>
      <c r="J138" s="318">
        <v>295.66666666666669</v>
      </c>
      <c r="K138" s="318">
        <v>299.58333333333337</v>
      </c>
      <c r="L138" s="305">
        <v>291.75</v>
      </c>
      <c r="M138" s="305">
        <v>284.05</v>
      </c>
      <c r="N138" s="320">
        <v>1544400</v>
      </c>
      <c r="O138" s="321">
        <v>-7.6426264800861135E-2</v>
      </c>
    </row>
    <row r="139" spans="1:15" ht="15">
      <c r="A139" s="278">
        <v>129</v>
      </c>
      <c r="B139" s="405" t="s">
        <v>40</v>
      </c>
      <c r="C139" s="278" t="s">
        <v>3466</v>
      </c>
      <c r="D139" s="317">
        <v>354.7</v>
      </c>
      <c r="E139" s="317">
        <v>355.11666666666662</v>
      </c>
      <c r="F139" s="318">
        <v>346.78333333333325</v>
      </c>
      <c r="G139" s="318">
        <v>338.86666666666662</v>
      </c>
      <c r="H139" s="318">
        <v>330.53333333333325</v>
      </c>
      <c r="I139" s="318">
        <v>363.03333333333325</v>
      </c>
      <c r="J139" s="318">
        <v>371.36666666666662</v>
      </c>
      <c r="K139" s="318">
        <v>379.28333333333325</v>
      </c>
      <c r="L139" s="305">
        <v>363.45</v>
      </c>
      <c r="M139" s="305">
        <v>347.2</v>
      </c>
      <c r="N139" s="320">
        <v>9093600</v>
      </c>
      <c r="O139" s="321">
        <v>-9.4117647058823521E-3</v>
      </c>
    </row>
    <row r="140" spans="1:15" ht="15">
      <c r="A140" s="278">
        <v>130</v>
      </c>
      <c r="B140" s="405" t="s">
        <v>45</v>
      </c>
      <c r="C140" s="278" t="s">
        <v>184</v>
      </c>
      <c r="D140" s="317">
        <v>86.05</v>
      </c>
      <c r="E140" s="317">
        <v>86.850000000000009</v>
      </c>
      <c r="F140" s="318">
        <v>80.700000000000017</v>
      </c>
      <c r="G140" s="318">
        <v>75.350000000000009</v>
      </c>
      <c r="H140" s="318">
        <v>69.200000000000017</v>
      </c>
      <c r="I140" s="318">
        <v>92.200000000000017</v>
      </c>
      <c r="J140" s="318">
        <v>98.350000000000023</v>
      </c>
      <c r="K140" s="318">
        <v>103.70000000000002</v>
      </c>
      <c r="L140" s="305">
        <v>93</v>
      </c>
      <c r="M140" s="305">
        <v>81.5</v>
      </c>
      <c r="N140" s="320">
        <v>62318100</v>
      </c>
      <c r="O140" s="321">
        <v>8.0841875227639318E-2</v>
      </c>
    </row>
    <row r="141" spans="1:15" ht="15">
      <c r="A141" s="278">
        <v>131</v>
      </c>
      <c r="B141" s="405" t="s">
        <v>43</v>
      </c>
      <c r="C141" s="278" t="s">
        <v>186</v>
      </c>
      <c r="D141" s="317">
        <v>27.4</v>
      </c>
      <c r="E141" s="317">
        <v>27.883333333333336</v>
      </c>
      <c r="F141" s="318">
        <v>26.716666666666672</v>
      </c>
      <c r="G141" s="318">
        <v>26.033333333333335</v>
      </c>
      <c r="H141" s="318">
        <v>24.866666666666671</v>
      </c>
      <c r="I141" s="318">
        <v>28.566666666666674</v>
      </c>
      <c r="J141" s="318">
        <v>29.733333333333338</v>
      </c>
      <c r="K141" s="318">
        <v>30.416666666666675</v>
      </c>
      <c r="L141" s="305">
        <v>29.05</v>
      </c>
      <c r="M141" s="305">
        <v>27.2</v>
      </c>
      <c r="N141" s="320">
        <v>59895000</v>
      </c>
      <c r="O141" s="321">
        <v>7.8431372549019607E-2</v>
      </c>
    </row>
    <row r="142" spans="1:15" ht="15">
      <c r="A142" s="278">
        <v>132</v>
      </c>
      <c r="B142" s="405" t="s">
        <v>114</v>
      </c>
      <c r="C142" s="278" t="s">
        <v>187</v>
      </c>
      <c r="D142" s="317">
        <v>276.10000000000002</v>
      </c>
      <c r="E142" s="317">
        <v>277.78333333333336</v>
      </c>
      <c r="F142" s="318">
        <v>271.9666666666667</v>
      </c>
      <c r="G142" s="318">
        <v>267.83333333333331</v>
      </c>
      <c r="H142" s="318">
        <v>262.01666666666665</v>
      </c>
      <c r="I142" s="318">
        <v>281.91666666666674</v>
      </c>
      <c r="J142" s="318">
        <v>287.73333333333346</v>
      </c>
      <c r="K142" s="318">
        <v>291.86666666666679</v>
      </c>
      <c r="L142" s="305">
        <v>283.60000000000002</v>
      </c>
      <c r="M142" s="305">
        <v>273.64999999999998</v>
      </c>
      <c r="N142" s="320">
        <v>16070200</v>
      </c>
      <c r="O142" s="321">
        <v>-3.5633701392222758E-2</v>
      </c>
    </row>
    <row r="143" spans="1:15" ht="15">
      <c r="A143" s="278">
        <v>133</v>
      </c>
      <c r="B143" s="405" t="s">
        <v>108</v>
      </c>
      <c r="C143" s="278" t="s">
        <v>188</v>
      </c>
      <c r="D143" s="317">
        <v>1931.85</v>
      </c>
      <c r="E143" s="317">
        <v>1930.8333333333333</v>
      </c>
      <c r="F143" s="318">
        <v>1907.5166666666664</v>
      </c>
      <c r="G143" s="318">
        <v>1883.1833333333332</v>
      </c>
      <c r="H143" s="318">
        <v>1859.8666666666663</v>
      </c>
      <c r="I143" s="318">
        <v>1955.1666666666665</v>
      </c>
      <c r="J143" s="318">
        <v>1978.4833333333336</v>
      </c>
      <c r="K143" s="318">
        <v>2002.8166666666666</v>
      </c>
      <c r="L143" s="305">
        <v>1954.15</v>
      </c>
      <c r="M143" s="305">
        <v>1906.5</v>
      </c>
      <c r="N143" s="320">
        <v>13646300</v>
      </c>
      <c r="O143" s="321">
        <v>-1.9928986985822995E-3</v>
      </c>
    </row>
    <row r="144" spans="1:15" ht="15">
      <c r="A144" s="278">
        <v>134</v>
      </c>
      <c r="B144" s="405" t="s">
        <v>108</v>
      </c>
      <c r="C144" s="278" t="s">
        <v>189</v>
      </c>
      <c r="D144" s="317">
        <v>530.5</v>
      </c>
      <c r="E144" s="317">
        <v>534.65</v>
      </c>
      <c r="F144" s="318">
        <v>524.44999999999993</v>
      </c>
      <c r="G144" s="318">
        <v>518.4</v>
      </c>
      <c r="H144" s="318">
        <v>508.19999999999993</v>
      </c>
      <c r="I144" s="318">
        <v>540.69999999999993</v>
      </c>
      <c r="J144" s="318">
        <v>550.9</v>
      </c>
      <c r="K144" s="318">
        <v>556.94999999999993</v>
      </c>
      <c r="L144" s="305">
        <v>544.85</v>
      </c>
      <c r="M144" s="305">
        <v>528.6</v>
      </c>
      <c r="N144" s="320">
        <v>14574000</v>
      </c>
      <c r="O144" s="321">
        <v>-3.9366849831870745E-3</v>
      </c>
    </row>
    <row r="145" spans="1:15" ht="15">
      <c r="A145" s="278">
        <v>135</v>
      </c>
      <c r="B145" s="405" t="s">
        <v>51</v>
      </c>
      <c r="C145" s="278" t="s">
        <v>190</v>
      </c>
      <c r="D145" s="317">
        <v>831</v>
      </c>
      <c r="E145" s="317">
        <v>835.83333333333337</v>
      </c>
      <c r="F145" s="318">
        <v>820.26666666666677</v>
      </c>
      <c r="G145" s="318">
        <v>809.53333333333342</v>
      </c>
      <c r="H145" s="318">
        <v>793.96666666666681</v>
      </c>
      <c r="I145" s="318">
        <v>846.56666666666672</v>
      </c>
      <c r="J145" s="318">
        <v>862.13333333333333</v>
      </c>
      <c r="K145" s="318">
        <v>872.86666666666667</v>
      </c>
      <c r="L145" s="305">
        <v>851.4</v>
      </c>
      <c r="M145" s="305">
        <v>825.1</v>
      </c>
      <c r="N145" s="320">
        <v>7081500</v>
      </c>
      <c r="O145" s="321">
        <v>3.0448543053585072E-2</v>
      </c>
    </row>
    <row r="146" spans="1:15" ht="15">
      <c r="A146" s="278">
        <v>136</v>
      </c>
      <c r="B146" s="405" t="s">
        <v>53</v>
      </c>
      <c r="C146" s="278" t="s">
        <v>191</v>
      </c>
      <c r="D146" s="317">
        <v>2488</v>
      </c>
      <c r="E146" s="317">
        <v>2476.2833333333333</v>
      </c>
      <c r="F146" s="318">
        <v>2448.3166666666666</v>
      </c>
      <c r="G146" s="318">
        <v>2408.6333333333332</v>
      </c>
      <c r="H146" s="318">
        <v>2380.6666666666665</v>
      </c>
      <c r="I146" s="318">
        <v>2515.9666666666667</v>
      </c>
      <c r="J146" s="318">
        <v>2543.9333333333329</v>
      </c>
      <c r="K146" s="318">
        <v>2583.6166666666668</v>
      </c>
      <c r="L146" s="305">
        <v>2504.25</v>
      </c>
      <c r="M146" s="305">
        <v>2436.6</v>
      </c>
      <c r="N146" s="320">
        <v>866000</v>
      </c>
      <c r="O146" s="321">
        <v>-8.1654294803817598E-2</v>
      </c>
    </row>
    <row r="147" spans="1:15" ht="15">
      <c r="A147" s="278">
        <v>137</v>
      </c>
      <c r="B147" s="405" t="s">
        <v>43</v>
      </c>
      <c r="C147" s="278" t="s">
        <v>192</v>
      </c>
      <c r="D147" s="317">
        <v>301.2</v>
      </c>
      <c r="E147" s="317">
        <v>302.23333333333335</v>
      </c>
      <c r="F147" s="318">
        <v>296.9666666666667</v>
      </c>
      <c r="G147" s="318">
        <v>292.73333333333335</v>
      </c>
      <c r="H147" s="318">
        <v>287.4666666666667</v>
      </c>
      <c r="I147" s="318">
        <v>306.4666666666667</v>
      </c>
      <c r="J147" s="318">
        <v>311.73333333333335</v>
      </c>
      <c r="K147" s="318">
        <v>315.9666666666667</v>
      </c>
      <c r="L147" s="305">
        <v>307.5</v>
      </c>
      <c r="M147" s="305">
        <v>298</v>
      </c>
      <c r="N147" s="320">
        <v>2058000</v>
      </c>
      <c r="O147" s="321">
        <v>-5.7971014492753624E-3</v>
      </c>
    </row>
    <row r="148" spans="1:15" ht="15">
      <c r="A148" s="278">
        <v>138</v>
      </c>
      <c r="B148" s="405" t="s">
        <v>45</v>
      </c>
      <c r="C148" s="278" t="s">
        <v>193</v>
      </c>
      <c r="D148" s="317">
        <v>328.85</v>
      </c>
      <c r="E148" s="317">
        <v>325.21666666666664</v>
      </c>
      <c r="F148" s="318">
        <v>311.98333333333329</v>
      </c>
      <c r="G148" s="318">
        <v>295.11666666666667</v>
      </c>
      <c r="H148" s="318">
        <v>281.88333333333333</v>
      </c>
      <c r="I148" s="318">
        <v>342.08333333333326</v>
      </c>
      <c r="J148" s="318">
        <v>355.31666666666661</v>
      </c>
      <c r="K148" s="318">
        <v>372.18333333333322</v>
      </c>
      <c r="L148" s="305">
        <v>338.45</v>
      </c>
      <c r="M148" s="305">
        <v>308.35000000000002</v>
      </c>
      <c r="N148" s="320">
        <v>4010850</v>
      </c>
      <c r="O148" s="321">
        <v>6.0692609782220637E-2</v>
      </c>
    </row>
    <row r="149" spans="1:15" ht="15">
      <c r="A149" s="278">
        <v>139</v>
      </c>
      <c r="B149" s="405" t="s">
        <v>51</v>
      </c>
      <c r="C149" s="278" t="s">
        <v>194</v>
      </c>
      <c r="D149" s="317">
        <v>887.5</v>
      </c>
      <c r="E149" s="317">
        <v>890.81666666666661</v>
      </c>
      <c r="F149" s="318">
        <v>877.63333333333321</v>
      </c>
      <c r="G149" s="318">
        <v>867.76666666666665</v>
      </c>
      <c r="H149" s="318">
        <v>854.58333333333326</v>
      </c>
      <c r="I149" s="318">
        <v>900.68333333333317</v>
      </c>
      <c r="J149" s="318">
        <v>913.86666666666656</v>
      </c>
      <c r="K149" s="318">
        <v>923.73333333333312</v>
      </c>
      <c r="L149" s="305">
        <v>904</v>
      </c>
      <c r="M149" s="305">
        <v>880.95</v>
      </c>
      <c r="N149" s="320">
        <v>821800</v>
      </c>
      <c r="O149" s="321">
        <v>1.6450216450216451E-2</v>
      </c>
    </row>
    <row r="150" spans="1:15" ht="15">
      <c r="A150" s="278">
        <v>140</v>
      </c>
      <c r="B150" s="405" t="s">
        <v>58</v>
      </c>
      <c r="C150" s="278" t="s">
        <v>195</v>
      </c>
      <c r="D150" s="317">
        <v>170.4</v>
      </c>
      <c r="E150" s="317">
        <v>169.79999999999998</v>
      </c>
      <c r="F150" s="318">
        <v>166.19999999999996</v>
      </c>
      <c r="G150" s="318">
        <v>161.99999999999997</v>
      </c>
      <c r="H150" s="318">
        <v>158.39999999999995</v>
      </c>
      <c r="I150" s="318">
        <v>173.99999999999997</v>
      </c>
      <c r="J150" s="318">
        <v>177.6</v>
      </c>
      <c r="K150" s="318">
        <v>181.79999999999998</v>
      </c>
      <c r="L150" s="305">
        <v>173.4</v>
      </c>
      <c r="M150" s="305">
        <v>165.6</v>
      </c>
      <c r="N150" s="320">
        <v>3365300</v>
      </c>
      <c r="O150" s="321">
        <v>-4.6441119800521367E-2</v>
      </c>
    </row>
    <row r="151" spans="1:15" ht="15">
      <c r="A151" s="278">
        <v>141</v>
      </c>
      <c r="B151" s="405" t="s">
        <v>38</v>
      </c>
      <c r="C151" s="278" t="s">
        <v>196</v>
      </c>
      <c r="D151" s="317">
        <v>3364.9</v>
      </c>
      <c r="E151" s="317">
        <v>3389.8666666666668</v>
      </c>
      <c r="F151" s="318">
        <v>3320.7833333333338</v>
      </c>
      <c r="G151" s="318">
        <v>3276.666666666667</v>
      </c>
      <c r="H151" s="318">
        <v>3207.5833333333339</v>
      </c>
      <c r="I151" s="318">
        <v>3433.9833333333336</v>
      </c>
      <c r="J151" s="318">
        <v>3503.0666666666666</v>
      </c>
      <c r="K151" s="318">
        <v>3547.1833333333334</v>
      </c>
      <c r="L151" s="305">
        <v>3458.95</v>
      </c>
      <c r="M151" s="305">
        <v>3345.75</v>
      </c>
      <c r="N151" s="320">
        <v>2278400</v>
      </c>
      <c r="O151" s="321">
        <v>-2.4406953840883788E-2</v>
      </c>
    </row>
    <row r="152" spans="1:15" ht="15">
      <c r="A152" s="278">
        <v>142</v>
      </c>
      <c r="B152" s="405" t="s">
        <v>181</v>
      </c>
      <c r="C152" s="278" t="s">
        <v>198</v>
      </c>
      <c r="D152" s="317">
        <v>368.9</v>
      </c>
      <c r="E152" s="317">
        <v>371.86666666666662</v>
      </c>
      <c r="F152" s="318">
        <v>364.28333333333325</v>
      </c>
      <c r="G152" s="318">
        <v>359.66666666666663</v>
      </c>
      <c r="H152" s="318">
        <v>352.08333333333326</v>
      </c>
      <c r="I152" s="318">
        <v>376.48333333333323</v>
      </c>
      <c r="J152" s="318">
        <v>384.06666666666661</v>
      </c>
      <c r="K152" s="318">
        <v>388.68333333333322</v>
      </c>
      <c r="L152" s="305">
        <v>379.45</v>
      </c>
      <c r="M152" s="305">
        <v>367.25</v>
      </c>
      <c r="N152" s="320">
        <v>15802500</v>
      </c>
      <c r="O152" s="321">
        <v>1.356551856840485E-2</v>
      </c>
    </row>
    <row r="153" spans="1:15" ht="15">
      <c r="A153" s="278">
        <v>143</v>
      </c>
      <c r="B153" s="405" t="s">
        <v>114</v>
      </c>
      <c r="C153" s="278" t="s">
        <v>199</v>
      </c>
      <c r="D153" s="317">
        <v>79.900000000000006</v>
      </c>
      <c r="E153" s="317">
        <v>79.55</v>
      </c>
      <c r="F153" s="318">
        <v>78.3</v>
      </c>
      <c r="G153" s="318">
        <v>76.7</v>
      </c>
      <c r="H153" s="318">
        <v>75.45</v>
      </c>
      <c r="I153" s="318">
        <v>81.149999999999991</v>
      </c>
      <c r="J153" s="318">
        <v>82.399999999999991</v>
      </c>
      <c r="K153" s="318">
        <v>83.999999999999986</v>
      </c>
      <c r="L153" s="305">
        <v>80.8</v>
      </c>
      <c r="M153" s="305">
        <v>77.95</v>
      </c>
      <c r="N153" s="320">
        <v>98915500</v>
      </c>
      <c r="O153" s="321">
        <v>9.4103606104782994E-2</v>
      </c>
    </row>
    <row r="154" spans="1:15" ht="15">
      <c r="A154" s="278">
        <v>144</v>
      </c>
      <c r="B154" s="405" t="s">
        <v>65</v>
      </c>
      <c r="C154" s="278" t="s">
        <v>200</v>
      </c>
      <c r="D154" s="317">
        <v>468.15</v>
      </c>
      <c r="E154" s="317">
        <v>464.9666666666667</v>
      </c>
      <c r="F154" s="318">
        <v>459.18333333333339</v>
      </c>
      <c r="G154" s="318">
        <v>450.2166666666667</v>
      </c>
      <c r="H154" s="318">
        <v>444.43333333333339</v>
      </c>
      <c r="I154" s="318">
        <v>473.93333333333339</v>
      </c>
      <c r="J154" s="318">
        <v>479.7166666666667</v>
      </c>
      <c r="K154" s="318">
        <v>488.68333333333339</v>
      </c>
      <c r="L154" s="305">
        <v>470.75</v>
      </c>
      <c r="M154" s="305">
        <v>456</v>
      </c>
      <c r="N154" s="320">
        <v>3084000</v>
      </c>
      <c r="O154" s="321">
        <v>1.3473545842918173E-2</v>
      </c>
    </row>
    <row r="155" spans="1:15" ht="15">
      <c r="A155" s="278">
        <v>145</v>
      </c>
      <c r="B155" s="405" t="s">
        <v>108</v>
      </c>
      <c r="C155" s="278" t="s">
        <v>201</v>
      </c>
      <c r="D155" s="317">
        <v>185.1</v>
      </c>
      <c r="E155" s="317">
        <v>186.6</v>
      </c>
      <c r="F155" s="318">
        <v>182.85</v>
      </c>
      <c r="G155" s="318">
        <v>180.6</v>
      </c>
      <c r="H155" s="318">
        <v>176.85</v>
      </c>
      <c r="I155" s="318">
        <v>188.85</v>
      </c>
      <c r="J155" s="318">
        <v>192.6</v>
      </c>
      <c r="K155" s="318">
        <v>194.85</v>
      </c>
      <c r="L155" s="305">
        <v>190.35</v>
      </c>
      <c r="M155" s="305">
        <v>184.35</v>
      </c>
      <c r="N155" s="320">
        <v>23900800</v>
      </c>
      <c r="O155" s="321">
        <v>1.2745762711864407E-2</v>
      </c>
    </row>
    <row r="156" spans="1:15" ht="15">
      <c r="A156" s="278">
        <v>146</v>
      </c>
      <c r="B156" s="405" t="s">
        <v>55</v>
      </c>
      <c r="C156" s="278" t="s">
        <v>202</v>
      </c>
      <c r="D156" s="317">
        <v>27.85</v>
      </c>
      <c r="E156" s="317">
        <v>27.466666666666669</v>
      </c>
      <c r="F156" s="318">
        <v>26.883333333333336</v>
      </c>
      <c r="G156" s="318">
        <v>25.916666666666668</v>
      </c>
      <c r="H156" s="318">
        <v>25.333333333333336</v>
      </c>
      <c r="I156" s="318">
        <v>28.433333333333337</v>
      </c>
      <c r="J156" s="318">
        <v>29.016666666666666</v>
      </c>
      <c r="K156" s="318">
        <v>29.983333333333338</v>
      </c>
      <c r="L156" s="305">
        <v>28.05</v>
      </c>
      <c r="M156" s="305">
        <v>26.5</v>
      </c>
      <c r="N156" s="320">
        <v>31873600</v>
      </c>
      <c r="O156" s="321">
        <v>-0.14373522458628843</v>
      </c>
    </row>
    <row r="157" spans="1:15" ht="15">
      <c r="A157" s="278">
        <v>147</v>
      </c>
      <c r="B157" s="405" t="s">
        <v>90</v>
      </c>
      <c r="C157" s="278" t="s">
        <v>203</v>
      </c>
      <c r="D157" s="317">
        <v>155.80000000000001</v>
      </c>
      <c r="E157" s="317">
        <v>157.48333333333332</v>
      </c>
      <c r="F157" s="318">
        <v>152.61666666666665</v>
      </c>
      <c r="G157" s="318">
        <v>149.43333333333334</v>
      </c>
      <c r="H157" s="318">
        <v>144.56666666666666</v>
      </c>
      <c r="I157" s="318">
        <v>160.66666666666663</v>
      </c>
      <c r="J157" s="318">
        <v>165.5333333333333</v>
      </c>
      <c r="K157" s="318">
        <v>168.71666666666661</v>
      </c>
      <c r="L157" s="305">
        <v>162.35</v>
      </c>
      <c r="M157" s="305">
        <v>154.30000000000001</v>
      </c>
      <c r="N157" s="320">
        <v>20666900</v>
      </c>
      <c r="O157" s="321">
        <v>4.6033384959559456E-2</v>
      </c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</row>
    <row r="160" spans="1:15">
      <c r="A160" s="278"/>
      <c r="B160" s="297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297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01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D166" s="322"/>
      <c r="E166" s="322"/>
      <c r="F166" s="324"/>
      <c r="G166" s="324"/>
      <c r="H166" s="292"/>
      <c r="I166" s="324"/>
      <c r="J166" s="324"/>
      <c r="K166" s="324"/>
      <c r="L166" s="324"/>
      <c r="M166" s="324"/>
    </row>
    <row r="167" spans="1:13">
      <c r="A167" s="291"/>
      <c r="B167" s="322"/>
      <c r="D167" s="322"/>
      <c r="E167" s="322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B173" s="323"/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H174" s="324"/>
    </row>
    <row r="175" spans="1:13">
      <c r="A175" s="297" t="s">
        <v>204</v>
      </c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67" activePane="bottomLeft" state="frozen"/>
      <selection pane="bottomLeft" activeCell="F89" sqref="F89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43963</v>
      </c>
    </row>
    <row r="7" spans="1:15">
      <c r="A7"/>
    </row>
    <row r="8" spans="1:15" ht="28.5" customHeight="1">
      <c r="A8" s="510" t="s">
        <v>16</v>
      </c>
      <c r="B8" s="511" t="s">
        <v>18</v>
      </c>
      <c r="C8" s="509" t="s">
        <v>19</v>
      </c>
      <c r="D8" s="509" t="s">
        <v>20</v>
      </c>
      <c r="E8" s="509" t="s">
        <v>21</v>
      </c>
      <c r="F8" s="509"/>
      <c r="G8" s="509"/>
      <c r="H8" s="509" t="s">
        <v>22</v>
      </c>
      <c r="I8" s="509"/>
      <c r="J8" s="509"/>
      <c r="K8" s="275"/>
      <c r="L8" s="283"/>
      <c r="M8" s="283"/>
    </row>
    <row r="9" spans="1:15" ht="36" customHeight="1">
      <c r="A9" s="505"/>
      <c r="B9" s="507"/>
      <c r="C9" s="512" t="s">
        <v>23</v>
      </c>
      <c r="D9" s="512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9239.2000000000007</v>
      </c>
      <c r="D10" s="304">
        <v>9299.6833333333325</v>
      </c>
      <c r="E10" s="304">
        <v>9159.4666666666653</v>
      </c>
      <c r="F10" s="304">
        <v>9079.7333333333336</v>
      </c>
      <c r="G10" s="304">
        <v>8939.5166666666664</v>
      </c>
      <c r="H10" s="304">
        <v>9379.4166666666642</v>
      </c>
      <c r="I10" s="304">
        <v>9519.6333333333314</v>
      </c>
      <c r="J10" s="304">
        <v>9599.3666666666631</v>
      </c>
      <c r="K10" s="303">
        <v>9439.9</v>
      </c>
      <c r="L10" s="303">
        <v>9219.9500000000007</v>
      </c>
      <c r="M10" s="308"/>
    </row>
    <row r="11" spans="1:15">
      <c r="A11" s="302">
        <v>2</v>
      </c>
      <c r="B11" s="278" t="s">
        <v>221</v>
      </c>
      <c r="C11" s="305">
        <v>18950.5</v>
      </c>
      <c r="D11" s="280">
        <v>19194.933333333334</v>
      </c>
      <c r="E11" s="280">
        <v>18656.466666666667</v>
      </c>
      <c r="F11" s="280">
        <v>18362.433333333334</v>
      </c>
      <c r="G11" s="280">
        <v>17823.966666666667</v>
      </c>
      <c r="H11" s="280">
        <v>19488.966666666667</v>
      </c>
      <c r="I11" s="280">
        <v>20027.433333333334</v>
      </c>
      <c r="J11" s="280">
        <v>20321.466666666667</v>
      </c>
      <c r="K11" s="305">
        <v>19733.400000000001</v>
      </c>
      <c r="L11" s="305">
        <v>18900.900000000001</v>
      </c>
      <c r="M11" s="308"/>
    </row>
    <row r="12" spans="1:15">
      <c r="A12" s="302">
        <v>3</v>
      </c>
      <c r="B12" s="286" t="s">
        <v>222</v>
      </c>
      <c r="C12" s="305">
        <v>1313.5</v>
      </c>
      <c r="D12" s="280">
        <v>1318.8666666666666</v>
      </c>
      <c r="E12" s="280">
        <v>1305.7833333333331</v>
      </c>
      <c r="F12" s="280">
        <v>1298.0666666666666</v>
      </c>
      <c r="G12" s="280">
        <v>1284.9833333333331</v>
      </c>
      <c r="H12" s="280">
        <v>1326.583333333333</v>
      </c>
      <c r="I12" s="280">
        <v>1339.6666666666665</v>
      </c>
      <c r="J12" s="280">
        <v>1347.383333333333</v>
      </c>
      <c r="K12" s="305">
        <v>1331.95</v>
      </c>
      <c r="L12" s="305">
        <v>1311.15</v>
      </c>
      <c r="M12" s="308"/>
    </row>
    <row r="13" spans="1:15">
      <c r="A13" s="302">
        <v>4</v>
      </c>
      <c r="B13" s="278" t="s">
        <v>223</v>
      </c>
      <c r="C13" s="305">
        <v>2726.55</v>
      </c>
      <c r="D13" s="280">
        <v>2734.4333333333329</v>
      </c>
      <c r="E13" s="280">
        <v>2711.766666666666</v>
      </c>
      <c r="F13" s="280">
        <v>2696.9833333333331</v>
      </c>
      <c r="G13" s="280">
        <v>2674.3166666666662</v>
      </c>
      <c r="H13" s="280">
        <v>2749.2166666666658</v>
      </c>
      <c r="I13" s="280">
        <v>2771.8833333333328</v>
      </c>
      <c r="J13" s="280">
        <v>2786.6666666666656</v>
      </c>
      <c r="K13" s="305">
        <v>2757.1</v>
      </c>
      <c r="L13" s="305">
        <v>2719.65</v>
      </c>
      <c r="M13" s="308"/>
    </row>
    <row r="14" spans="1:15">
      <c r="A14" s="302">
        <v>5</v>
      </c>
      <c r="B14" s="278" t="s">
        <v>224</v>
      </c>
      <c r="C14" s="305">
        <v>13593.55</v>
      </c>
      <c r="D14" s="280">
        <v>13615.533333333333</v>
      </c>
      <c r="E14" s="280">
        <v>13467.266666666666</v>
      </c>
      <c r="F14" s="280">
        <v>13340.983333333334</v>
      </c>
      <c r="G14" s="280">
        <v>13192.716666666667</v>
      </c>
      <c r="H14" s="280">
        <v>13741.816666666666</v>
      </c>
      <c r="I14" s="280">
        <v>13890.083333333332</v>
      </c>
      <c r="J14" s="280">
        <v>14016.366666666665</v>
      </c>
      <c r="K14" s="305">
        <v>13763.8</v>
      </c>
      <c r="L14" s="305">
        <v>13489.25</v>
      </c>
      <c r="M14" s="308"/>
    </row>
    <row r="15" spans="1:15">
      <c r="A15" s="302">
        <v>6</v>
      </c>
      <c r="B15" s="278" t="s">
        <v>225</v>
      </c>
      <c r="C15" s="305">
        <v>2235.5500000000002</v>
      </c>
      <c r="D15" s="280">
        <v>2246.3833333333337</v>
      </c>
      <c r="E15" s="280">
        <v>2221.7166666666672</v>
      </c>
      <c r="F15" s="280">
        <v>2207.8833333333337</v>
      </c>
      <c r="G15" s="280">
        <v>2183.2166666666672</v>
      </c>
      <c r="H15" s="280">
        <v>2260.2166666666672</v>
      </c>
      <c r="I15" s="280">
        <v>2284.8833333333341</v>
      </c>
      <c r="J15" s="280">
        <v>2298.7166666666672</v>
      </c>
      <c r="K15" s="305">
        <v>2271.0500000000002</v>
      </c>
      <c r="L15" s="305">
        <v>2232.5500000000002</v>
      </c>
      <c r="M15" s="308"/>
    </row>
    <row r="16" spans="1:15">
      <c r="A16" s="302">
        <v>7</v>
      </c>
      <c r="B16" s="278" t="s">
        <v>226</v>
      </c>
      <c r="C16" s="305">
        <v>3567.15</v>
      </c>
      <c r="D16" s="280">
        <v>3577.4166666666665</v>
      </c>
      <c r="E16" s="280">
        <v>3548.6333333333332</v>
      </c>
      <c r="F16" s="280">
        <v>3530.1166666666668</v>
      </c>
      <c r="G16" s="280">
        <v>3501.3333333333335</v>
      </c>
      <c r="H16" s="280">
        <v>3595.9333333333329</v>
      </c>
      <c r="I16" s="280">
        <v>3624.7166666666667</v>
      </c>
      <c r="J16" s="280">
        <v>3643.2333333333327</v>
      </c>
      <c r="K16" s="305">
        <v>3606.2</v>
      </c>
      <c r="L16" s="305">
        <v>3558.9</v>
      </c>
      <c r="M16" s="308"/>
    </row>
    <row r="17" spans="1:13">
      <c r="A17" s="302">
        <v>8</v>
      </c>
      <c r="B17" s="278" t="s">
        <v>39</v>
      </c>
      <c r="C17" s="278">
        <v>1170.2</v>
      </c>
      <c r="D17" s="280">
        <v>1172.7333333333333</v>
      </c>
      <c r="E17" s="280">
        <v>1157.5166666666667</v>
      </c>
      <c r="F17" s="280">
        <v>1144.8333333333333</v>
      </c>
      <c r="G17" s="280">
        <v>1129.6166666666666</v>
      </c>
      <c r="H17" s="280">
        <v>1185.4166666666667</v>
      </c>
      <c r="I17" s="280">
        <v>1200.6333333333334</v>
      </c>
      <c r="J17" s="280">
        <v>1213.3166666666668</v>
      </c>
      <c r="K17" s="278">
        <v>1187.95</v>
      </c>
      <c r="L17" s="278">
        <v>1160.05</v>
      </c>
      <c r="M17" s="278">
        <v>9.8841800000000006</v>
      </c>
    </row>
    <row r="18" spans="1:13">
      <c r="A18" s="302">
        <v>9</v>
      </c>
      <c r="B18" s="278" t="s">
        <v>227</v>
      </c>
      <c r="C18" s="278">
        <v>400.15</v>
      </c>
      <c r="D18" s="280">
        <v>406.43333333333334</v>
      </c>
      <c r="E18" s="280">
        <v>393.86666666666667</v>
      </c>
      <c r="F18" s="280">
        <v>387.58333333333331</v>
      </c>
      <c r="G18" s="280">
        <v>375.01666666666665</v>
      </c>
      <c r="H18" s="280">
        <v>412.7166666666667</v>
      </c>
      <c r="I18" s="280">
        <v>425.28333333333342</v>
      </c>
      <c r="J18" s="280">
        <v>431.56666666666672</v>
      </c>
      <c r="K18" s="278">
        <v>419</v>
      </c>
      <c r="L18" s="278">
        <v>400.15</v>
      </c>
      <c r="M18" s="278">
        <v>14.13419</v>
      </c>
    </row>
    <row r="19" spans="1:13">
      <c r="A19" s="302">
        <v>10</v>
      </c>
      <c r="B19" s="278" t="s">
        <v>42</v>
      </c>
      <c r="C19" s="278">
        <v>289.7</v>
      </c>
      <c r="D19" s="280">
        <v>289.38333333333338</v>
      </c>
      <c r="E19" s="280">
        <v>285.51666666666677</v>
      </c>
      <c r="F19" s="280">
        <v>281.33333333333337</v>
      </c>
      <c r="G19" s="280">
        <v>277.46666666666675</v>
      </c>
      <c r="H19" s="280">
        <v>293.56666666666678</v>
      </c>
      <c r="I19" s="280">
        <v>297.43333333333345</v>
      </c>
      <c r="J19" s="280">
        <v>301.61666666666679</v>
      </c>
      <c r="K19" s="278">
        <v>293.25</v>
      </c>
      <c r="L19" s="278">
        <v>285.2</v>
      </c>
      <c r="M19" s="278">
        <v>32.040700000000001</v>
      </c>
    </row>
    <row r="20" spans="1:13">
      <c r="A20" s="302">
        <v>11</v>
      </c>
      <c r="B20" s="278" t="s">
        <v>44</v>
      </c>
      <c r="C20" s="278">
        <v>29.6</v>
      </c>
      <c r="D20" s="280">
        <v>29.849999999999998</v>
      </c>
      <c r="E20" s="280">
        <v>29.249999999999996</v>
      </c>
      <c r="F20" s="280">
        <v>28.9</v>
      </c>
      <c r="G20" s="280">
        <v>28.299999999999997</v>
      </c>
      <c r="H20" s="280">
        <v>30.199999999999996</v>
      </c>
      <c r="I20" s="280">
        <v>30.799999999999997</v>
      </c>
      <c r="J20" s="280">
        <v>31.149999999999995</v>
      </c>
      <c r="K20" s="278">
        <v>30.45</v>
      </c>
      <c r="L20" s="278">
        <v>29.5</v>
      </c>
      <c r="M20" s="278">
        <v>54.288780000000003</v>
      </c>
    </row>
    <row r="21" spans="1:13">
      <c r="A21" s="302">
        <v>12</v>
      </c>
      <c r="B21" s="278" t="s">
        <v>228</v>
      </c>
      <c r="C21" s="278">
        <v>42.7</v>
      </c>
      <c r="D21" s="280">
        <v>43.083333333333336</v>
      </c>
      <c r="E21" s="280">
        <v>42.166666666666671</v>
      </c>
      <c r="F21" s="280">
        <v>41.633333333333333</v>
      </c>
      <c r="G21" s="280">
        <v>40.716666666666669</v>
      </c>
      <c r="H21" s="280">
        <v>43.616666666666674</v>
      </c>
      <c r="I21" s="280">
        <v>44.533333333333346</v>
      </c>
      <c r="J21" s="280">
        <v>45.066666666666677</v>
      </c>
      <c r="K21" s="278">
        <v>44</v>
      </c>
      <c r="L21" s="278">
        <v>42.55</v>
      </c>
      <c r="M21" s="278">
        <v>12.55607</v>
      </c>
    </row>
    <row r="22" spans="1:13">
      <c r="A22" s="302">
        <v>13</v>
      </c>
      <c r="B22" s="278" t="s">
        <v>229</v>
      </c>
      <c r="C22" s="278">
        <v>105.65</v>
      </c>
      <c r="D22" s="280">
        <v>106.61666666666667</v>
      </c>
      <c r="E22" s="280">
        <v>104.03333333333335</v>
      </c>
      <c r="F22" s="280">
        <v>102.41666666666667</v>
      </c>
      <c r="G22" s="280">
        <v>99.833333333333343</v>
      </c>
      <c r="H22" s="280">
        <v>108.23333333333335</v>
      </c>
      <c r="I22" s="280">
        <v>110.81666666666666</v>
      </c>
      <c r="J22" s="280">
        <v>112.43333333333335</v>
      </c>
      <c r="K22" s="278">
        <v>109.2</v>
      </c>
      <c r="L22" s="278">
        <v>105</v>
      </c>
      <c r="M22" s="278">
        <v>6.95547</v>
      </c>
    </row>
    <row r="23" spans="1:13">
      <c r="A23" s="302">
        <v>14</v>
      </c>
      <c r="B23" s="278" t="s">
        <v>230</v>
      </c>
      <c r="C23" s="278">
        <v>1480.45</v>
      </c>
      <c r="D23" s="280">
        <v>1476.0666666666666</v>
      </c>
      <c r="E23" s="280">
        <v>1464.3833333333332</v>
      </c>
      <c r="F23" s="280">
        <v>1448.3166666666666</v>
      </c>
      <c r="G23" s="280">
        <v>1436.6333333333332</v>
      </c>
      <c r="H23" s="280">
        <v>1492.1333333333332</v>
      </c>
      <c r="I23" s="280">
        <v>1503.8166666666666</v>
      </c>
      <c r="J23" s="280">
        <v>1519.8833333333332</v>
      </c>
      <c r="K23" s="278">
        <v>1487.75</v>
      </c>
      <c r="L23" s="278">
        <v>1460</v>
      </c>
      <c r="M23" s="278">
        <v>0.72596000000000005</v>
      </c>
    </row>
    <row r="24" spans="1:13">
      <c r="A24" s="302">
        <v>15</v>
      </c>
      <c r="B24" s="278" t="s">
        <v>231</v>
      </c>
      <c r="C24" s="278">
        <v>2599.6</v>
      </c>
      <c r="D24" s="280">
        <v>2596.0333333333333</v>
      </c>
      <c r="E24" s="280">
        <v>2566.5666666666666</v>
      </c>
      <c r="F24" s="280">
        <v>2533.5333333333333</v>
      </c>
      <c r="G24" s="280">
        <v>2504.0666666666666</v>
      </c>
      <c r="H24" s="280">
        <v>2629.0666666666666</v>
      </c>
      <c r="I24" s="280">
        <v>2658.5333333333328</v>
      </c>
      <c r="J24" s="280">
        <v>2691.5666666666666</v>
      </c>
      <c r="K24" s="278">
        <v>2625.5</v>
      </c>
      <c r="L24" s="278">
        <v>2563</v>
      </c>
      <c r="M24" s="278">
        <v>1.39331</v>
      </c>
    </row>
    <row r="25" spans="1:13">
      <c r="A25" s="302">
        <v>16</v>
      </c>
      <c r="B25" s="278" t="s">
        <v>46</v>
      </c>
      <c r="C25" s="278">
        <v>568.54999999999995</v>
      </c>
      <c r="D25" s="280">
        <v>562.25</v>
      </c>
      <c r="E25" s="280">
        <v>550.65</v>
      </c>
      <c r="F25" s="280">
        <v>532.75</v>
      </c>
      <c r="G25" s="280">
        <v>521.15</v>
      </c>
      <c r="H25" s="280">
        <v>580.15</v>
      </c>
      <c r="I25" s="280">
        <v>591.74999999999989</v>
      </c>
      <c r="J25" s="280">
        <v>609.65</v>
      </c>
      <c r="K25" s="278">
        <v>573.85</v>
      </c>
      <c r="L25" s="278">
        <v>544.35</v>
      </c>
      <c r="M25" s="278">
        <v>20.922750000000001</v>
      </c>
    </row>
    <row r="26" spans="1:13">
      <c r="A26" s="302">
        <v>17</v>
      </c>
      <c r="B26" s="278" t="s">
        <v>47</v>
      </c>
      <c r="C26" s="278">
        <v>173.95</v>
      </c>
      <c r="D26" s="280">
        <v>172.93333333333331</v>
      </c>
      <c r="E26" s="280">
        <v>171.16666666666663</v>
      </c>
      <c r="F26" s="280">
        <v>168.38333333333333</v>
      </c>
      <c r="G26" s="280">
        <v>166.61666666666665</v>
      </c>
      <c r="H26" s="280">
        <v>175.71666666666661</v>
      </c>
      <c r="I26" s="280">
        <v>177.48333333333332</v>
      </c>
      <c r="J26" s="280">
        <v>180.26666666666659</v>
      </c>
      <c r="K26" s="278">
        <v>174.7</v>
      </c>
      <c r="L26" s="278">
        <v>170.15</v>
      </c>
      <c r="M26" s="278">
        <v>42.587130000000002</v>
      </c>
    </row>
    <row r="27" spans="1:13">
      <c r="A27" s="302">
        <v>18</v>
      </c>
      <c r="B27" s="278" t="s">
        <v>48</v>
      </c>
      <c r="C27" s="278">
        <v>1304.2</v>
      </c>
      <c r="D27" s="280">
        <v>1309.45</v>
      </c>
      <c r="E27" s="280">
        <v>1277.1500000000001</v>
      </c>
      <c r="F27" s="280">
        <v>1250.1000000000001</v>
      </c>
      <c r="G27" s="280">
        <v>1217.8000000000002</v>
      </c>
      <c r="H27" s="280">
        <v>1336.5</v>
      </c>
      <c r="I27" s="280">
        <v>1368.7999999999997</v>
      </c>
      <c r="J27" s="280">
        <v>1395.85</v>
      </c>
      <c r="K27" s="278">
        <v>1341.75</v>
      </c>
      <c r="L27" s="278">
        <v>1282.4000000000001</v>
      </c>
      <c r="M27" s="278">
        <v>7.1800499999999996</v>
      </c>
    </row>
    <row r="28" spans="1:13">
      <c r="A28" s="302">
        <v>19</v>
      </c>
      <c r="B28" s="278" t="s">
        <v>49</v>
      </c>
      <c r="C28" s="278">
        <v>93.1</v>
      </c>
      <c r="D28" s="280">
        <v>92.683333333333323</v>
      </c>
      <c r="E28" s="280">
        <v>91.016666666666652</v>
      </c>
      <c r="F28" s="280">
        <v>88.933333333333323</v>
      </c>
      <c r="G28" s="280">
        <v>87.266666666666652</v>
      </c>
      <c r="H28" s="280">
        <v>94.766666666666652</v>
      </c>
      <c r="I28" s="280">
        <v>96.433333333333309</v>
      </c>
      <c r="J28" s="280">
        <v>98.516666666666652</v>
      </c>
      <c r="K28" s="278">
        <v>94.35</v>
      </c>
      <c r="L28" s="278">
        <v>90.6</v>
      </c>
      <c r="M28" s="278">
        <v>94.976290000000006</v>
      </c>
    </row>
    <row r="29" spans="1:13">
      <c r="A29" s="302">
        <v>20</v>
      </c>
      <c r="B29" s="278" t="s">
        <v>50</v>
      </c>
      <c r="C29" s="278">
        <v>48.75</v>
      </c>
      <c r="D29" s="280">
        <v>48.233333333333327</v>
      </c>
      <c r="E29" s="280">
        <v>47.066666666666656</v>
      </c>
      <c r="F29" s="280">
        <v>45.383333333333326</v>
      </c>
      <c r="G29" s="280">
        <v>44.216666666666654</v>
      </c>
      <c r="H29" s="280">
        <v>49.916666666666657</v>
      </c>
      <c r="I29" s="280">
        <v>51.083333333333329</v>
      </c>
      <c r="J29" s="280">
        <v>52.766666666666659</v>
      </c>
      <c r="K29" s="278">
        <v>49.4</v>
      </c>
      <c r="L29" s="278">
        <v>46.55</v>
      </c>
      <c r="M29" s="278">
        <v>526.22414000000003</v>
      </c>
    </row>
    <row r="30" spans="1:13">
      <c r="A30" s="302">
        <v>21</v>
      </c>
      <c r="B30" s="278" t="s">
        <v>52</v>
      </c>
      <c r="C30" s="278">
        <v>1569.6</v>
      </c>
      <c r="D30" s="280">
        <v>1574.5333333333335</v>
      </c>
      <c r="E30" s="280">
        <v>1550.0666666666671</v>
      </c>
      <c r="F30" s="280">
        <v>1530.5333333333335</v>
      </c>
      <c r="G30" s="280">
        <v>1506.0666666666671</v>
      </c>
      <c r="H30" s="280">
        <v>1594.0666666666671</v>
      </c>
      <c r="I30" s="280">
        <v>1618.5333333333338</v>
      </c>
      <c r="J30" s="280">
        <v>1638.0666666666671</v>
      </c>
      <c r="K30" s="278">
        <v>1599</v>
      </c>
      <c r="L30" s="278">
        <v>1555</v>
      </c>
      <c r="M30" s="278">
        <v>37.677689999999998</v>
      </c>
    </row>
    <row r="31" spans="1:13">
      <c r="A31" s="302">
        <v>22</v>
      </c>
      <c r="B31" s="278" t="s">
        <v>54</v>
      </c>
      <c r="C31" s="278">
        <v>664.5</v>
      </c>
      <c r="D31" s="280">
        <v>661.75</v>
      </c>
      <c r="E31" s="280">
        <v>650</v>
      </c>
      <c r="F31" s="280">
        <v>635.5</v>
      </c>
      <c r="G31" s="280">
        <v>623.75</v>
      </c>
      <c r="H31" s="280">
        <v>676.25</v>
      </c>
      <c r="I31" s="280">
        <v>688</v>
      </c>
      <c r="J31" s="280">
        <v>702.5</v>
      </c>
      <c r="K31" s="278">
        <v>673.5</v>
      </c>
      <c r="L31" s="278">
        <v>647.25</v>
      </c>
      <c r="M31" s="278">
        <v>64.072929999999999</v>
      </c>
    </row>
    <row r="32" spans="1:13">
      <c r="A32" s="302">
        <v>23</v>
      </c>
      <c r="B32" s="278" t="s">
        <v>232</v>
      </c>
      <c r="C32" s="278">
        <v>2313.5500000000002</v>
      </c>
      <c r="D32" s="280">
        <v>2313.85</v>
      </c>
      <c r="E32" s="280">
        <v>2269.6999999999998</v>
      </c>
      <c r="F32" s="280">
        <v>2225.85</v>
      </c>
      <c r="G32" s="280">
        <v>2181.6999999999998</v>
      </c>
      <c r="H32" s="280">
        <v>2357.6999999999998</v>
      </c>
      <c r="I32" s="280">
        <v>2401.8500000000004</v>
      </c>
      <c r="J32" s="280">
        <v>2445.6999999999998</v>
      </c>
      <c r="K32" s="278">
        <v>2358</v>
      </c>
      <c r="L32" s="278">
        <v>2270</v>
      </c>
      <c r="M32" s="278">
        <v>2.79515</v>
      </c>
    </row>
    <row r="33" spans="1:13">
      <c r="A33" s="302">
        <v>24</v>
      </c>
      <c r="B33" s="278" t="s">
        <v>56</v>
      </c>
      <c r="C33" s="278">
        <v>379.55</v>
      </c>
      <c r="D33" s="280">
        <v>383.3</v>
      </c>
      <c r="E33" s="280">
        <v>373.1</v>
      </c>
      <c r="F33" s="280">
        <v>366.65000000000003</v>
      </c>
      <c r="G33" s="280">
        <v>356.45000000000005</v>
      </c>
      <c r="H33" s="280">
        <v>389.75</v>
      </c>
      <c r="I33" s="280">
        <v>399.94999999999993</v>
      </c>
      <c r="J33" s="280">
        <v>406.4</v>
      </c>
      <c r="K33" s="278">
        <v>393.5</v>
      </c>
      <c r="L33" s="278">
        <v>376.85</v>
      </c>
      <c r="M33" s="278">
        <v>301.43520999999998</v>
      </c>
    </row>
    <row r="34" spans="1:13">
      <c r="A34" s="302">
        <v>25</v>
      </c>
      <c r="B34" s="278" t="s">
        <v>57</v>
      </c>
      <c r="C34" s="278">
        <v>2566.3000000000002</v>
      </c>
      <c r="D34" s="280">
        <v>2539.75</v>
      </c>
      <c r="E34" s="280">
        <v>2454.5500000000002</v>
      </c>
      <c r="F34" s="280">
        <v>2342.8000000000002</v>
      </c>
      <c r="G34" s="280">
        <v>2257.6000000000004</v>
      </c>
      <c r="H34" s="280">
        <v>2651.5</v>
      </c>
      <c r="I34" s="280">
        <v>2736.7</v>
      </c>
      <c r="J34" s="280">
        <v>2848.45</v>
      </c>
      <c r="K34" s="278">
        <v>2624.95</v>
      </c>
      <c r="L34" s="278">
        <v>2428</v>
      </c>
      <c r="M34" s="278">
        <v>16.276489999999999</v>
      </c>
    </row>
    <row r="35" spans="1:13">
      <c r="A35" s="302">
        <v>26</v>
      </c>
      <c r="B35" s="278" t="s">
        <v>60</v>
      </c>
      <c r="C35" s="278">
        <v>2015.05</v>
      </c>
      <c r="D35" s="280">
        <v>2034.3500000000001</v>
      </c>
      <c r="E35" s="280">
        <v>1976.0000000000005</v>
      </c>
      <c r="F35" s="280">
        <v>1936.9500000000003</v>
      </c>
      <c r="G35" s="280">
        <v>1878.6000000000006</v>
      </c>
      <c r="H35" s="280">
        <v>2073.4000000000005</v>
      </c>
      <c r="I35" s="280">
        <v>2131.75</v>
      </c>
      <c r="J35" s="280">
        <v>2170.8000000000002</v>
      </c>
      <c r="K35" s="278">
        <v>2092.6999999999998</v>
      </c>
      <c r="L35" s="278">
        <v>1995.3</v>
      </c>
      <c r="M35" s="278">
        <v>76.550330000000002</v>
      </c>
    </row>
    <row r="36" spans="1:13">
      <c r="A36" s="302">
        <v>27</v>
      </c>
      <c r="B36" s="278" t="s">
        <v>59</v>
      </c>
      <c r="C36" s="278">
        <v>4558</v>
      </c>
      <c r="D36" s="280">
        <v>4605.2666666666673</v>
      </c>
      <c r="E36" s="280">
        <v>4492.8333333333348</v>
      </c>
      <c r="F36" s="280">
        <v>4427.6666666666679</v>
      </c>
      <c r="G36" s="280">
        <v>4315.2333333333354</v>
      </c>
      <c r="H36" s="280">
        <v>4670.4333333333343</v>
      </c>
      <c r="I36" s="280">
        <v>4782.8666666666668</v>
      </c>
      <c r="J36" s="280">
        <v>4848.0333333333338</v>
      </c>
      <c r="K36" s="278">
        <v>4717.7</v>
      </c>
      <c r="L36" s="278">
        <v>4540.1000000000004</v>
      </c>
      <c r="M36" s="278">
        <v>5.8522999999999996</v>
      </c>
    </row>
    <row r="37" spans="1:13">
      <c r="A37" s="302">
        <v>28</v>
      </c>
      <c r="B37" s="278" t="s">
        <v>233</v>
      </c>
      <c r="C37" s="278">
        <v>1904.55</v>
      </c>
      <c r="D37" s="280">
        <v>1908.8500000000001</v>
      </c>
      <c r="E37" s="280">
        <v>1879.4500000000003</v>
      </c>
      <c r="F37" s="280">
        <v>1854.3500000000001</v>
      </c>
      <c r="G37" s="280">
        <v>1824.9500000000003</v>
      </c>
      <c r="H37" s="280">
        <v>1933.9500000000003</v>
      </c>
      <c r="I37" s="280">
        <v>1963.3500000000004</v>
      </c>
      <c r="J37" s="280">
        <v>1988.4500000000003</v>
      </c>
      <c r="K37" s="278">
        <v>1938.25</v>
      </c>
      <c r="L37" s="278">
        <v>1883.75</v>
      </c>
      <c r="M37" s="278">
        <v>0.20122000000000001</v>
      </c>
    </row>
    <row r="38" spans="1:13">
      <c r="A38" s="302">
        <v>29</v>
      </c>
      <c r="B38" s="278" t="s">
        <v>61</v>
      </c>
      <c r="C38" s="278">
        <v>926.85</v>
      </c>
      <c r="D38" s="280">
        <v>918.86666666666667</v>
      </c>
      <c r="E38" s="280">
        <v>902.73333333333335</v>
      </c>
      <c r="F38" s="280">
        <v>878.61666666666667</v>
      </c>
      <c r="G38" s="280">
        <v>862.48333333333335</v>
      </c>
      <c r="H38" s="280">
        <v>942.98333333333335</v>
      </c>
      <c r="I38" s="280">
        <v>959.11666666666679</v>
      </c>
      <c r="J38" s="280">
        <v>983.23333333333335</v>
      </c>
      <c r="K38" s="278">
        <v>935</v>
      </c>
      <c r="L38" s="278">
        <v>894.75</v>
      </c>
      <c r="M38" s="278">
        <v>9.5790500000000005</v>
      </c>
    </row>
    <row r="39" spans="1:13">
      <c r="A39" s="302">
        <v>30</v>
      </c>
      <c r="B39" s="278" t="s">
        <v>234</v>
      </c>
      <c r="C39" s="278">
        <v>239.85</v>
      </c>
      <c r="D39" s="280">
        <v>242.73333333333335</v>
      </c>
      <c r="E39" s="280">
        <v>234.6166666666667</v>
      </c>
      <c r="F39" s="280">
        <v>229.38333333333335</v>
      </c>
      <c r="G39" s="280">
        <v>221.26666666666671</v>
      </c>
      <c r="H39" s="280">
        <v>247.9666666666667</v>
      </c>
      <c r="I39" s="280">
        <v>256.08333333333337</v>
      </c>
      <c r="J39" s="280">
        <v>261.31666666666672</v>
      </c>
      <c r="K39" s="278">
        <v>250.85</v>
      </c>
      <c r="L39" s="278">
        <v>237.5</v>
      </c>
      <c r="M39" s="278">
        <v>96.565449999999998</v>
      </c>
    </row>
    <row r="40" spans="1:13">
      <c r="A40" s="302">
        <v>31</v>
      </c>
      <c r="B40" s="278" t="s">
        <v>62</v>
      </c>
      <c r="C40" s="278">
        <v>41</v>
      </c>
      <c r="D40" s="280">
        <v>41.133333333333333</v>
      </c>
      <c r="E40" s="280">
        <v>40.416666666666664</v>
      </c>
      <c r="F40" s="280">
        <v>39.833333333333329</v>
      </c>
      <c r="G40" s="280">
        <v>39.11666666666666</v>
      </c>
      <c r="H40" s="280">
        <v>41.716666666666669</v>
      </c>
      <c r="I40" s="280">
        <v>42.433333333333337</v>
      </c>
      <c r="J40" s="280">
        <v>43.016666666666673</v>
      </c>
      <c r="K40" s="278">
        <v>41.85</v>
      </c>
      <c r="L40" s="278">
        <v>40.549999999999997</v>
      </c>
      <c r="M40" s="278">
        <v>194.53328999999999</v>
      </c>
    </row>
    <row r="41" spans="1:13">
      <c r="A41" s="302">
        <v>32</v>
      </c>
      <c r="B41" s="278" t="s">
        <v>63</v>
      </c>
      <c r="C41" s="278">
        <v>32.65</v>
      </c>
      <c r="D41" s="280">
        <v>32.4</v>
      </c>
      <c r="E41" s="280">
        <v>31.849999999999994</v>
      </c>
      <c r="F41" s="280">
        <v>31.049999999999997</v>
      </c>
      <c r="G41" s="280">
        <v>30.499999999999993</v>
      </c>
      <c r="H41" s="280">
        <v>33.199999999999996</v>
      </c>
      <c r="I41" s="280">
        <v>33.749999999999993</v>
      </c>
      <c r="J41" s="280">
        <v>34.549999999999997</v>
      </c>
      <c r="K41" s="278">
        <v>32.950000000000003</v>
      </c>
      <c r="L41" s="278">
        <v>31.6</v>
      </c>
      <c r="M41" s="278">
        <v>29.916440000000001</v>
      </c>
    </row>
    <row r="42" spans="1:13">
      <c r="A42" s="302">
        <v>33</v>
      </c>
      <c r="B42" s="278" t="s">
        <v>64</v>
      </c>
      <c r="C42" s="278">
        <v>1321</v>
      </c>
      <c r="D42" s="280">
        <v>1319.0666666666666</v>
      </c>
      <c r="E42" s="280">
        <v>1303.2333333333331</v>
      </c>
      <c r="F42" s="280">
        <v>1285.4666666666665</v>
      </c>
      <c r="G42" s="280">
        <v>1269.633333333333</v>
      </c>
      <c r="H42" s="280">
        <v>1336.8333333333333</v>
      </c>
      <c r="I42" s="280">
        <v>1352.6666666666667</v>
      </c>
      <c r="J42" s="280">
        <v>1370.4333333333334</v>
      </c>
      <c r="K42" s="278">
        <v>1334.9</v>
      </c>
      <c r="L42" s="278">
        <v>1301.3</v>
      </c>
      <c r="M42" s="278">
        <v>13.647790000000001</v>
      </c>
    </row>
    <row r="43" spans="1:13">
      <c r="A43" s="302">
        <v>34</v>
      </c>
      <c r="B43" s="278" t="s">
        <v>67</v>
      </c>
      <c r="C43" s="278">
        <v>452.55</v>
      </c>
      <c r="D43" s="280">
        <v>454.36666666666662</v>
      </c>
      <c r="E43" s="280">
        <v>444.83333333333326</v>
      </c>
      <c r="F43" s="280">
        <v>437.11666666666662</v>
      </c>
      <c r="G43" s="280">
        <v>427.58333333333326</v>
      </c>
      <c r="H43" s="280">
        <v>462.08333333333326</v>
      </c>
      <c r="I43" s="280">
        <v>471.61666666666667</v>
      </c>
      <c r="J43" s="280">
        <v>479.33333333333326</v>
      </c>
      <c r="K43" s="278">
        <v>463.9</v>
      </c>
      <c r="L43" s="278">
        <v>446.65</v>
      </c>
      <c r="M43" s="278">
        <v>12.81048</v>
      </c>
    </row>
    <row r="44" spans="1:13">
      <c r="A44" s="302">
        <v>35</v>
      </c>
      <c r="B44" s="278" t="s">
        <v>66</v>
      </c>
      <c r="C44" s="278">
        <v>60.15</v>
      </c>
      <c r="D44" s="280">
        <v>60.5</v>
      </c>
      <c r="E44" s="280">
        <v>59</v>
      </c>
      <c r="F44" s="280">
        <v>57.85</v>
      </c>
      <c r="G44" s="280">
        <v>56.35</v>
      </c>
      <c r="H44" s="280">
        <v>61.65</v>
      </c>
      <c r="I44" s="280">
        <v>63.15</v>
      </c>
      <c r="J44" s="280">
        <v>64.3</v>
      </c>
      <c r="K44" s="278">
        <v>62</v>
      </c>
      <c r="L44" s="278">
        <v>59.35</v>
      </c>
      <c r="M44" s="278">
        <v>145.10665</v>
      </c>
    </row>
    <row r="45" spans="1:13">
      <c r="A45" s="302">
        <v>36</v>
      </c>
      <c r="B45" s="278" t="s">
        <v>68</v>
      </c>
      <c r="C45" s="278">
        <v>286.55</v>
      </c>
      <c r="D45" s="280">
        <v>287.73333333333335</v>
      </c>
      <c r="E45" s="280">
        <v>279.56666666666672</v>
      </c>
      <c r="F45" s="280">
        <v>272.58333333333337</v>
      </c>
      <c r="G45" s="280">
        <v>264.41666666666674</v>
      </c>
      <c r="H45" s="280">
        <v>294.7166666666667</v>
      </c>
      <c r="I45" s="280">
        <v>302.88333333333333</v>
      </c>
      <c r="J45" s="280">
        <v>309.86666666666667</v>
      </c>
      <c r="K45" s="278">
        <v>295.89999999999998</v>
      </c>
      <c r="L45" s="278">
        <v>280.75</v>
      </c>
      <c r="M45" s="278">
        <v>44.244340000000001</v>
      </c>
    </row>
    <row r="46" spans="1:13">
      <c r="A46" s="302">
        <v>37</v>
      </c>
      <c r="B46" s="278" t="s">
        <v>71</v>
      </c>
      <c r="C46" s="278">
        <v>22.55</v>
      </c>
      <c r="D46" s="280">
        <v>22.55</v>
      </c>
      <c r="E46" s="280">
        <v>22.1</v>
      </c>
      <c r="F46" s="280">
        <v>21.650000000000002</v>
      </c>
      <c r="G46" s="280">
        <v>21.200000000000003</v>
      </c>
      <c r="H46" s="280">
        <v>23</v>
      </c>
      <c r="I46" s="280">
        <v>23.449999999999996</v>
      </c>
      <c r="J46" s="280">
        <v>23.9</v>
      </c>
      <c r="K46" s="278">
        <v>23</v>
      </c>
      <c r="L46" s="278">
        <v>22.1</v>
      </c>
      <c r="M46" s="278">
        <v>286.61144999999999</v>
      </c>
    </row>
    <row r="47" spans="1:13">
      <c r="A47" s="302">
        <v>38</v>
      </c>
      <c r="B47" s="278" t="s">
        <v>75</v>
      </c>
      <c r="C47" s="278">
        <v>314.8</v>
      </c>
      <c r="D47" s="280">
        <v>318.81666666666666</v>
      </c>
      <c r="E47" s="280">
        <v>307.2833333333333</v>
      </c>
      <c r="F47" s="280">
        <v>299.76666666666665</v>
      </c>
      <c r="G47" s="280">
        <v>288.23333333333329</v>
      </c>
      <c r="H47" s="280">
        <v>326.33333333333331</v>
      </c>
      <c r="I47" s="280">
        <v>337.86666666666673</v>
      </c>
      <c r="J47" s="280">
        <v>345.38333333333333</v>
      </c>
      <c r="K47" s="278">
        <v>330.35</v>
      </c>
      <c r="L47" s="278">
        <v>311.3</v>
      </c>
      <c r="M47" s="278">
        <v>106.88017000000001</v>
      </c>
    </row>
    <row r="48" spans="1:13">
      <c r="A48" s="302">
        <v>39</v>
      </c>
      <c r="B48" s="278" t="s">
        <v>70</v>
      </c>
      <c r="C48" s="278">
        <v>536.20000000000005</v>
      </c>
      <c r="D48" s="280">
        <v>538.93333333333339</v>
      </c>
      <c r="E48" s="280">
        <v>529.36666666666679</v>
      </c>
      <c r="F48" s="280">
        <v>522.53333333333342</v>
      </c>
      <c r="G48" s="280">
        <v>512.96666666666681</v>
      </c>
      <c r="H48" s="280">
        <v>545.76666666666677</v>
      </c>
      <c r="I48" s="280">
        <v>555.33333333333337</v>
      </c>
      <c r="J48" s="280">
        <v>562.16666666666674</v>
      </c>
      <c r="K48" s="278">
        <v>548.5</v>
      </c>
      <c r="L48" s="278">
        <v>532.1</v>
      </c>
      <c r="M48" s="278">
        <v>142.23774</v>
      </c>
    </row>
    <row r="49" spans="1:13">
      <c r="A49" s="302">
        <v>40</v>
      </c>
      <c r="B49" s="278" t="s">
        <v>126</v>
      </c>
      <c r="C49" s="278">
        <v>183.6</v>
      </c>
      <c r="D49" s="280">
        <v>181.43333333333331</v>
      </c>
      <c r="E49" s="280">
        <v>175.16666666666663</v>
      </c>
      <c r="F49" s="280">
        <v>166.73333333333332</v>
      </c>
      <c r="G49" s="280">
        <v>160.46666666666664</v>
      </c>
      <c r="H49" s="280">
        <v>189.86666666666662</v>
      </c>
      <c r="I49" s="280">
        <v>196.13333333333333</v>
      </c>
      <c r="J49" s="280">
        <v>204.56666666666661</v>
      </c>
      <c r="K49" s="278">
        <v>187.7</v>
      </c>
      <c r="L49" s="278">
        <v>173</v>
      </c>
      <c r="M49" s="278">
        <v>76.076759999999993</v>
      </c>
    </row>
    <row r="50" spans="1:13">
      <c r="A50" s="302">
        <v>41</v>
      </c>
      <c r="B50" s="278" t="s">
        <v>72</v>
      </c>
      <c r="C50" s="278">
        <v>351.6</v>
      </c>
      <c r="D50" s="280">
        <v>355.15000000000003</v>
      </c>
      <c r="E50" s="280">
        <v>346.50000000000006</v>
      </c>
      <c r="F50" s="280">
        <v>341.40000000000003</v>
      </c>
      <c r="G50" s="280">
        <v>332.75000000000006</v>
      </c>
      <c r="H50" s="280">
        <v>360.25000000000006</v>
      </c>
      <c r="I50" s="280">
        <v>368.90000000000003</v>
      </c>
      <c r="J50" s="280">
        <v>374.00000000000006</v>
      </c>
      <c r="K50" s="278">
        <v>363.8</v>
      </c>
      <c r="L50" s="278">
        <v>350.05</v>
      </c>
      <c r="M50" s="278">
        <v>81.823480000000004</v>
      </c>
    </row>
    <row r="51" spans="1:13">
      <c r="A51" s="302">
        <v>42</v>
      </c>
      <c r="B51" s="278" t="s">
        <v>235</v>
      </c>
      <c r="C51" s="278">
        <v>857.45</v>
      </c>
      <c r="D51" s="280">
        <v>861.15</v>
      </c>
      <c r="E51" s="280">
        <v>847.3</v>
      </c>
      <c r="F51" s="280">
        <v>837.15</v>
      </c>
      <c r="G51" s="280">
        <v>823.3</v>
      </c>
      <c r="H51" s="280">
        <v>871.3</v>
      </c>
      <c r="I51" s="280">
        <v>885.15000000000009</v>
      </c>
      <c r="J51" s="280">
        <v>895.3</v>
      </c>
      <c r="K51" s="278">
        <v>875</v>
      </c>
      <c r="L51" s="278">
        <v>851</v>
      </c>
      <c r="M51" s="278">
        <v>0.60060000000000002</v>
      </c>
    </row>
    <row r="52" spans="1:13">
      <c r="A52" s="302">
        <v>43</v>
      </c>
      <c r="B52" s="278" t="s">
        <v>73</v>
      </c>
      <c r="C52" s="278">
        <v>9861.5</v>
      </c>
      <c r="D52" s="280">
        <v>9884.3833333333332</v>
      </c>
      <c r="E52" s="280">
        <v>9778.7666666666664</v>
      </c>
      <c r="F52" s="280">
        <v>9696.0333333333328</v>
      </c>
      <c r="G52" s="280">
        <v>9590.4166666666661</v>
      </c>
      <c r="H52" s="280">
        <v>9967.1166666666668</v>
      </c>
      <c r="I52" s="280">
        <v>10072.733333333332</v>
      </c>
      <c r="J52" s="280">
        <v>10155.466666666667</v>
      </c>
      <c r="K52" s="278">
        <v>9990</v>
      </c>
      <c r="L52" s="278">
        <v>9801.65</v>
      </c>
      <c r="M52" s="278">
        <v>0.26023000000000002</v>
      </c>
    </row>
    <row r="53" spans="1:13">
      <c r="A53" s="302">
        <v>44</v>
      </c>
      <c r="B53" s="278" t="s">
        <v>76</v>
      </c>
      <c r="C53" s="278">
        <v>3053.95</v>
      </c>
      <c r="D53" s="280">
        <v>3043.0666666666671</v>
      </c>
      <c r="E53" s="280">
        <v>3002.733333333334</v>
      </c>
      <c r="F53" s="280">
        <v>2951.5166666666669</v>
      </c>
      <c r="G53" s="280">
        <v>2911.1833333333338</v>
      </c>
      <c r="H53" s="280">
        <v>3094.2833333333342</v>
      </c>
      <c r="I53" s="280">
        <v>3134.6166666666672</v>
      </c>
      <c r="J53" s="280">
        <v>3185.8333333333344</v>
      </c>
      <c r="K53" s="278">
        <v>3083.4</v>
      </c>
      <c r="L53" s="278">
        <v>2991.85</v>
      </c>
      <c r="M53" s="278">
        <v>10.958550000000001</v>
      </c>
    </row>
    <row r="54" spans="1:13">
      <c r="A54" s="302">
        <v>45</v>
      </c>
      <c r="B54" s="278" t="s">
        <v>82</v>
      </c>
      <c r="C54" s="278">
        <v>606.79999999999995</v>
      </c>
      <c r="D54" s="280">
        <v>615.2833333333333</v>
      </c>
      <c r="E54" s="280">
        <v>595.56666666666661</v>
      </c>
      <c r="F54" s="280">
        <v>584.33333333333326</v>
      </c>
      <c r="G54" s="280">
        <v>564.61666666666656</v>
      </c>
      <c r="H54" s="280">
        <v>626.51666666666665</v>
      </c>
      <c r="I54" s="280">
        <v>646.23333333333335</v>
      </c>
      <c r="J54" s="280">
        <v>657.4666666666667</v>
      </c>
      <c r="K54" s="278">
        <v>635</v>
      </c>
      <c r="L54" s="278">
        <v>604.04999999999995</v>
      </c>
      <c r="M54" s="278">
        <v>5.4405799999999997</v>
      </c>
    </row>
    <row r="55" spans="1:13">
      <c r="A55" s="302">
        <v>46</v>
      </c>
      <c r="B55" s="278" t="s">
        <v>77</v>
      </c>
      <c r="C55" s="278">
        <v>328.4</v>
      </c>
      <c r="D55" s="280">
        <v>328.86666666666662</v>
      </c>
      <c r="E55" s="280">
        <v>324.73333333333323</v>
      </c>
      <c r="F55" s="280">
        <v>321.06666666666661</v>
      </c>
      <c r="G55" s="280">
        <v>316.93333333333322</v>
      </c>
      <c r="H55" s="280">
        <v>332.53333333333325</v>
      </c>
      <c r="I55" s="280">
        <v>336.66666666666657</v>
      </c>
      <c r="J55" s="280">
        <v>340.33333333333326</v>
      </c>
      <c r="K55" s="278">
        <v>333</v>
      </c>
      <c r="L55" s="278">
        <v>325.2</v>
      </c>
      <c r="M55" s="278">
        <v>53.690420000000003</v>
      </c>
    </row>
    <row r="56" spans="1:13">
      <c r="A56" s="302">
        <v>47</v>
      </c>
      <c r="B56" s="278" t="s">
        <v>78</v>
      </c>
      <c r="C56" s="278">
        <v>78.849999999999994</v>
      </c>
      <c r="D56" s="280">
        <v>79.416666666666671</v>
      </c>
      <c r="E56" s="280">
        <v>77.933333333333337</v>
      </c>
      <c r="F56" s="280">
        <v>77.016666666666666</v>
      </c>
      <c r="G56" s="280">
        <v>75.533333333333331</v>
      </c>
      <c r="H56" s="280">
        <v>80.333333333333343</v>
      </c>
      <c r="I56" s="280">
        <v>81.816666666666663</v>
      </c>
      <c r="J56" s="280">
        <v>82.733333333333348</v>
      </c>
      <c r="K56" s="278">
        <v>80.900000000000006</v>
      </c>
      <c r="L56" s="278">
        <v>78.5</v>
      </c>
      <c r="M56" s="278">
        <v>71.76455</v>
      </c>
    </row>
    <row r="57" spans="1:13">
      <c r="A57" s="302">
        <v>48</v>
      </c>
      <c r="B57" s="278" t="s">
        <v>79</v>
      </c>
      <c r="C57" s="278">
        <v>119.65</v>
      </c>
      <c r="D57" s="280">
        <v>121.86666666666667</v>
      </c>
      <c r="E57" s="280">
        <v>116.28333333333335</v>
      </c>
      <c r="F57" s="280">
        <v>112.91666666666667</v>
      </c>
      <c r="G57" s="280">
        <v>107.33333333333334</v>
      </c>
      <c r="H57" s="280">
        <v>125.23333333333335</v>
      </c>
      <c r="I57" s="280">
        <v>130.81666666666666</v>
      </c>
      <c r="J57" s="280">
        <v>134.18333333333334</v>
      </c>
      <c r="K57" s="278">
        <v>127.45</v>
      </c>
      <c r="L57" s="278">
        <v>118.5</v>
      </c>
      <c r="M57" s="278">
        <v>11.250220000000001</v>
      </c>
    </row>
    <row r="58" spans="1:13">
      <c r="A58" s="302">
        <v>49</v>
      </c>
      <c r="B58" s="278" t="s">
        <v>83</v>
      </c>
      <c r="C58" s="278">
        <v>151.9</v>
      </c>
      <c r="D58" s="280">
        <v>149.71666666666667</v>
      </c>
      <c r="E58" s="280">
        <v>144.93333333333334</v>
      </c>
      <c r="F58" s="280">
        <v>137.96666666666667</v>
      </c>
      <c r="G58" s="280">
        <v>133.18333333333334</v>
      </c>
      <c r="H58" s="280">
        <v>156.68333333333334</v>
      </c>
      <c r="I58" s="280">
        <v>161.4666666666667</v>
      </c>
      <c r="J58" s="280">
        <v>168.43333333333334</v>
      </c>
      <c r="K58" s="278">
        <v>154.5</v>
      </c>
      <c r="L58" s="278">
        <v>142.75</v>
      </c>
      <c r="M58" s="278">
        <v>181.16072</v>
      </c>
    </row>
    <row r="59" spans="1:13">
      <c r="A59" s="302">
        <v>50</v>
      </c>
      <c r="B59" s="278" t="s">
        <v>84</v>
      </c>
      <c r="C59" s="278">
        <v>586.04999999999995</v>
      </c>
      <c r="D59" s="280">
        <v>590.15</v>
      </c>
      <c r="E59" s="280">
        <v>579.34999999999991</v>
      </c>
      <c r="F59" s="280">
        <v>572.65</v>
      </c>
      <c r="G59" s="280">
        <v>561.84999999999991</v>
      </c>
      <c r="H59" s="280">
        <v>596.84999999999991</v>
      </c>
      <c r="I59" s="280">
        <v>607.64999999999986</v>
      </c>
      <c r="J59" s="280">
        <v>614.34999999999991</v>
      </c>
      <c r="K59" s="278">
        <v>600.95000000000005</v>
      </c>
      <c r="L59" s="278">
        <v>583.45000000000005</v>
      </c>
      <c r="M59" s="278">
        <v>58.538980000000002</v>
      </c>
    </row>
    <row r="60" spans="1:13">
      <c r="A60" s="302">
        <v>51</v>
      </c>
      <c r="B60" s="278" t="s">
        <v>236</v>
      </c>
      <c r="C60" s="278">
        <v>133.75</v>
      </c>
      <c r="D60" s="280">
        <v>135.46666666666667</v>
      </c>
      <c r="E60" s="280">
        <v>131.38333333333333</v>
      </c>
      <c r="F60" s="280">
        <v>129.01666666666665</v>
      </c>
      <c r="G60" s="280">
        <v>124.93333333333331</v>
      </c>
      <c r="H60" s="280">
        <v>137.83333333333334</v>
      </c>
      <c r="I60" s="280">
        <v>141.91666666666666</v>
      </c>
      <c r="J60" s="280">
        <v>144.28333333333336</v>
      </c>
      <c r="K60" s="278">
        <v>139.55000000000001</v>
      </c>
      <c r="L60" s="278">
        <v>133.1</v>
      </c>
      <c r="M60" s="278">
        <v>6.2942999999999998</v>
      </c>
    </row>
    <row r="61" spans="1:13">
      <c r="A61" s="302">
        <v>52</v>
      </c>
      <c r="B61" s="278" t="s">
        <v>85</v>
      </c>
      <c r="C61" s="278">
        <v>128.44999999999999</v>
      </c>
      <c r="D61" s="280">
        <v>129.18333333333334</v>
      </c>
      <c r="E61" s="280">
        <v>127.31666666666666</v>
      </c>
      <c r="F61" s="280">
        <v>126.18333333333334</v>
      </c>
      <c r="G61" s="280">
        <v>124.31666666666666</v>
      </c>
      <c r="H61" s="280">
        <v>130.31666666666666</v>
      </c>
      <c r="I61" s="280">
        <v>132.18333333333334</v>
      </c>
      <c r="J61" s="280">
        <v>133.31666666666666</v>
      </c>
      <c r="K61" s="278">
        <v>131.05000000000001</v>
      </c>
      <c r="L61" s="278">
        <v>128.05000000000001</v>
      </c>
      <c r="M61" s="278">
        <v>66.578609999999998</v>
      </c>
    </row>
    <row r="62" spans="1:13">
      <c r="A62" s="302">
        <v>53</v>
      </c>
      <c r="B62" s="278" t="s">
        <v>86</v>
      </c>
      <c r="C62" s="278">
        <v>1354.8</v>
      </c>
      <c r="D62" s="280">
        <v>1356.9166666666667</v>
      </c>
      <c r="E62" s="280">
        <v>1337.9333333333334</v>
      </c>
      <c r="F62" s="280">
        <v>1321.0666666666666</v>
      </c>
      <c r="G62" s="280">
        <v>1302.0833333333333</v>
      </c>
      <c r="H62" s="280">
        <v>1373.7833333333335</v>
      </c>
      <c r="I62" s="280">
        <v>1392.7666666666667</v>
      </c>
      <c r="J62" s="280">
        <v>1409.6333333333337</v>
      </c>
      <c r="K62" s="278">
        <v>1375.9</v>
      </c>
      <c r="L62" s="278">
        <v>1340.05</v>
      </c>
      <c r="M62" s="278">
        <v>9.81738</v>
      </c>
    </row>
    <row r="63" spans="1:13">
      <c r="A63" s="302">
        <v>54</v>
      </c>
      <c r="B63" s="278" t="s">
        <v>87</v>
      </c>
      <c r="C63" s="278">
        <v>364.95</v>
      </c>
      <c r="D63" s="280">
        <v>363.66666666666669</v>
      </c>
      <c r="E63" s="280">
        <v>357.98333333333335</v>
      </c>
      <c r="F63" s="280">
        <v>351.01666666666665</v>
      </c>
      <c r="G63" s="280">
        <v>345.33333333333331</v>
      </c>
      <c r="H63" s="280">
        <v>370.63333333333338</v>
      </c>
      <c r="I63" s="280">
        <v>376.31666666666666</v>
      </c>
      <c r="J63" s="280">
        <v>383.28333333333342</v>
      </c>
      <c r="K63" s="278">
        <v>369.35</v>
      </c>
      <c r="L63" s="278">
        <v>356.7</v>
      </c>
      <c r="M63" s="278">
        <v>11.076409999999999</v>
      </c>
    </row>
    <row r="64" spans="1:13">
      <c r="A64" s="302">
        <v>55</v>
      </c>
      <c r="B64" s="278" t="s">
        <v>237</v>
      </c>
      <c r="C64" s="278">
        <v>618.6</v>
      </c>
      <c r="D64" s="280">
        <v>619.43333333333339</v>
      </c>
      <c r="E64" s="280">
        <v>609.16666666666674</v>
      </c>
      <c r="F64" s="280">
        <v>599.73333333333335</v>
      </c>
      <c r="G64" s="280">
        <v>589.4666666666667</v>
      </c>
      <c r="H64" s="280">
        <v>628.86666666666679</v>
      </c>
      <c r="I64" s="280">
        <v>639.13333333333344</v>
      </c>
      <c r="J64" s="280">
        <v>648.56666666666683</v>
      </c>
      <c r="K64" s="278">
        <v>629.70000000000005</v>
      </c>
      <c r="L64" s="278">
        <v>610</v>
      </c>
      <c r="M64" s="278">
        <v>1.3321000000000001</v>
      </c>
    </row>
    <row r="65" spans="1:13">
      <c r="A65" s="302">
        <v>56</v>
      </c>
      <c r="B65" s="278" t="s">
        <v>238</v>
      </c>
      <c r="C65" s="278">
        <v>213.7</v>
      </c>
      <c r="D65" s="280">
        <v>211.63333333333333</v>
      </c>
      <c r="E65" s="280">
        <v>207.26666666666665</v>
      </c>
      <c r="F65" s="280">
        <v>200.83333333333331</v>
      </c>
      <c r="G65" s="280">
        <v>196.46666666666664</v>
      </c>
      <c r="H65" s="280">
        <v>218.06666666666666</v>
      </c>
      <c r="I65" s="280">
        <v>222.43333333333334</v>
      </c>
      <c r="J65" s="280">
        <v>228.86666666666667</v>
      </c>
      <c r="K65" s="278">
        <v>216</v>
      </c>
      <c r="L65" s="278">
        <v>205.2</v>
      </c>
      <c r="M65" s="278">
        <v>5.5326700000000004</v>
      </c>
    </row>
    <row r="66" spans="1:13">
      <c r="A66" s="302">
        <v>57</v>
      </c>
      <c r="B66" s="278" t="s">
        <v>88</v>
      </c>
      <c r="C66" s="278">
        <v>368.95</v>
      </c>
      <c r="D66" s="280">
        <v>367.73333333333335</v>
      </c>
      <c r="E66" s="280">
        <v>359.76666666666671</v>
      </c>
      <c r="F66" s="280">
        <v>350.58333333333337</v>
      </c>
      <c r="G66" s="280">
        <v>342.61666666666673</v>
      </c>
      <c r="H66" s="280">
        <v>376.91666666666669</v>
      </c>
      <c r="I66" s="280">
        <v>384.88333333333338</v>
      </c>
      <c r="J66" s="280">
        <v>394.06666666666666</v>
      </c>
      <c r="K66" s="278">
        <v>375.7</v>
      </c>
      <c r="L66" s="278">
        <v>358.55</v>
      </c>
      <c r="M66" s="278">
        <v>19.029730000000001</v>
      </c>
    </row>
    <row r="67" spans="1:13">
      <c r="A67" s="302">
        <v>58</v>
      </c>
      <c r="B67" s="278" t="s">
        <v>94</v>
      </c>
      <c r="C67" s="278">
        <v>133.35</v>
      </c>
      <c r="D67" s="280">
        <v>133.28333333333333</v>
      </c>
      <c r="E67" s="280">
        <v>131.16666666666666</v>
      </c>
      <c r="F67" s="280">
        <v>128.98333333333332</v>
      </c>
      <c r="G67" s="280">
        <v>126.86666666666665</v>
      </c>
      <c r="H67" s="280">
        <v>135.46666666666667</v>
      </c>
      <c r="I67" s="280">
        <v>137.58333333333334</v>
      </c>
      <c r="J67" s="280">
        <v>139.76666666666668</v>
      </c>
      <c r="K67" s="278">
        <v>135.4</v>
      </c>
      <c r="L67" s="278">
        <v>131.1</v>
      </c>
      <c r="M67" s="278">
        <v>65.463040000000007</v>
      </c>
    </row>
    <row r="68" spans="1:13">
      <c r="A68" s="302">
        <v>59</v>
      </c>
      <c r="B68" s="278" t="s">
        <v>89</v>
      </c>
      <c r="C68" s="278">
        <v>446.55</v>
      </c>
      <c r="D68" s="280">
        <v>448.25</v>
      </c>
      <c r="E68" s="280">
        <v>441.8</v>
      </c>
      <c r="F68" s="280">
        <v>437.05</v>
      </c>
      <c r="G68" s="280">
        <v>430.6</v>
      </c>
      <c r="H68" s="280">
        <v>453</v>
      </c>
      <c r="I68" s="280">
        <v>459.45000000000005</v>
      </c>
      <c r="J68" s="280">
        <v>464.2</v>
      </c>
      <c r="K68" s="278">
        <v>454.7</v>
      </c>
      <c r="L68" s="278">
        <v>443.5</v>
      </c>
      <c r="M68" s="278">
        <v>28.907800000000002</v>
      </c>
    </row>
    <row r="69" spans="1:13">
      <c r="A69" s="302">
        <v>60</v>
      </c>
      <c r="B69" s="278" t="s">
        <v>239</v>
      </c>
      <c r="C69" s="278">
        <v>505.1</v>
      </c>
      <c r="D69" s="280">
        <v>507.7</v>
      </c>
      <c r="E69" s="280">
        <v>500.9</v>
      </c>
      <c r="F69" s="280">
        <v>496.7</v>
      </c>
      <c r="G69" s="280">
        <v>489.9</v>
      </c>
      <c r="H69" s="280">
        <v>511.9</v>
      </c>
      <c r="I69" s="280">
        <v>518.70000000000005</v>
      </c>
      <c r="J69" s="280">
        <v>522.9</v>
      </c>
      <c r="K69" s="278">
        <v>514.5</v>
      </c>
      <c r="L69" s="278">
        <v>503.5</v>
      </c>
      <c r="M69" s="278">
        <v>0.83930000000000005</v>
      </c>
    </row>
    <row r="70" spans="1:13">
      <c r="A70" s="302">
        <v>61</v>
      </c>
      <c r="B70" s="278" t="s">
        <v>92</v>
      </c>
      <c r="C70" s="278">
        <v>2326.9</v>
      </c>
      <c r="D70" s="280">
        <v>2330.9833333333331</v>
      </c>
      <c r="E70" s="280">
        <v>2305.9666666666662</v>
      </c>
      <c r="F70" s="280">
        <v>2285.0333333333333</v>
      </c>
      <c r="G70" s="280">
        <v>2260.0166666666664</v>
      </c>
      <c r="H70" s="280">
        <v>2351.9166666666661</v>
      </c>
      <c r="I70" s="280">
        <v>2376.9333333333334</v>
      </c>
      <c r="J70" s="280">
        <v>2397.8666666666659</v>
      </c>
      <c r="K70" s="278">
        <v>2356</v>
      </c>
      <c r="L70" s="278">
        <v>2310.0500000000002</v>
      </c>
      <c r="M70" s="278">
        <v>6.54101</v>
      </c>
    </row>
    <row r="71" spans="1:13">
      <c r="A71" s="302">
        <v>62</v>
      </c>
      <c r="B71" s="278" t="s">
        <v>95</v>
      </c>
      <c r="C71" s="278">
        <v>3862</v>
      </c>
      <c r="D71" s="280">
        <v>3895.9500000000003</v>
      </c>
      <c r="E71" s="280">
        <v>3814.1000000000004</v>
      </c>
      <c r="F71" s="280">
        <v>3766.2000000000003</v>
      </c>
      <c r="G71" s="280">
        <v>3684.3500000000004</v>
      </c>
      <c r="H71" s="280">
        <v>3943.8500000000004</v>
      </c>
      <c r="I71" s="280">
        <v>4025.7</v>
      </c>
      <c r="J71" s="280">
        <v>4073.6000000000004</v>
      </c>
      <c r="K71" s="278">
        <v>3977.8</v>
      </c>
      <c r="L71" s="278">
        <v>3848.05</v>
      </c>
      <c r="M71" s="278">
        <v>11.94988</v>
      </c>
    </row>
    <row r="72" spans="1:13">
      <c r="A72" s="302">
        <v>63</v>
      </c>
      <c r="B72" s="278" t="s">
        <v>240</v>
      </c>
      <c r="C72" s="278">
        <v>40.15</v>
      </c>
      <c r="D72" s="280">
        <v>39.93333333333333</v>
      </c>
      <c r="E72" s="280">
        <v>39.716666666666661</v>
      </c>
      <c r="F72" s="280">
        <v>39.283333333333331</v>
      </c>
      <c r="G72" s="280">
        <v>39.066666666666663</v>
      </c>
      <c r="H72" s="280">
        <v>40.36666666666666</v>
      </c>
      <c r="I72" s="280">
        <v>40.583333333333329</v>
      </c>
      <c r="J72" s="280">
        <v>41.016666666666659</v>
      </c>
      <c r="K72" s="278">
        <v>40.15</v>
      </c>
      <c r="L72" s="278">
        <v>39.5</v>
      </c>
      <c r="M72" s="278">
        <v>8.6540599999999994</v>
      </c>
    </row>
    <row r="73" spans="1:13">
      <c r="A73" s="302">
        <v>64</v>
      </c>
      <c r="B73" s="278" t="s">
        <v>96</v>
      </c>
      <c r="C73" s="278">
        <v>14288.95</v>
      </c>
      <c r="D73" s="280">
        <v>14279.65</v>
      </c>
      <c r="E73" s="280">
        <v>14009.3</v>
      </c>
      <c r="F73" s="280">
        <v>13729.65</v>
      </c>
      <c r="G73" s="280">
        <v>13459.3</v>
      </c>
      <c r="H73" s="280">
        <v>14559.3</v>
      </c>
      <c r="I73" s="280">
        <v>14829.650000000001</v>
      </c>
      <c r="J73" s="280">
        <v>15109.3</v>
      </c>
      <c r="K73" s="278">
        <v>14550</v>
      </c>
      <c r="L73" s="278">
        <v>14000</v>
      </c>
      <c r="M73" s="278">
        <v>1.95825</v>
      </c>
    </row>
    <row r="74" spans="1:13">
      <c r="A74" s="302">
        <v>65</v>
      </c>
      <c r="B74" s="278" t="s">
        <v>241</v>
      </c>
      <c r="C74" s="278">
        <v>181.3</v>
      </c>
      <c r="D74" s="280">
        <v>183.13333333333333</v>
      </c>
      <c r="E74" s="280">
        <v>167.01666666666665</v>
      </c>
      <c r="F74" s="280">
        <v>152.73333333333332</v>
      </c>
      <c r="G74" s="280">
        <v>136.61666666666665</v>
      </c>
      <c r="H74" s="280">
        <v>197.41666666666666</v>
      </c>
      <c r="I74" s="280">
        <v>213.53333333333333</v>
      </c>
      <c r="J74" s="280">
        <v>227.81666666666666</v>
      </c>
      <c r="K74" s="278">
        <v>199.25</v>
      </c>
      <c r="L74" s="278">
        <v>168.85</v>
      </c>
      <c r="M74" s="278">
        <v>8.9908400000000004</v>
      </c>
    </row>
    <row r="75" spans="1:13">
      <c r="A75" s="302">
        <v>66</v>
      </c>
      <c r="B75" s="278" t="s">
        <v>242</v>
      </c>
      <c r="C75" s="278">
        <v>634.9</v>
      </c>
      <c r="D75" s="280">
        <v>627.56666666666661</v>
      </c>
      <c r="E75" s="280">
        <v>617.33333333333326</v>
      </c>
      <c r="F75" s="280">
        <v>599.76666666666665</v>
      </c>
      <c r="G75" s="280">
        <v>589.5333333333333</v>
      </c>
      <c r="H75" s="280">
        <v>645.13333333333321</v>
      </c>
      <c r="I75" s="280">
        <v>655.36666666666656</v>
      </c>
      <c r="J75" s="280">
        <v>672.93333333333317</v>
      </c>
      <c r="K75" s="278">
        <v>637.79999999999995</v>
      </c>
      <c r="L75" s="278">
        <v>610</v>
      </c>
      <c r="M75" s="278">
        <v>6.4601499999999996</v>
      </c>
    </row>
    <row r="76" spans="1:13">
      <c r="A76" s="302">
        <v>67</v>
      </c>
      <c r="B76" s="278" t="s">
        <v>243</v>
      </c>
      <c r="C76" s="278">
        <v>61.15</v>
      </c>
      <c r="D76" s="280">
        <v>61.983333333333327</v>
      </c>
      <c r="E76" s="280">
        <v>60.166666666666657</v>
      </c>
      <c r="F76" s="280">
        <v>59.18333333333333</v>
      </c>
      <c r="G76" s="280">
        <v>57.36666666666666</v>
      </c>
      <c r="H76" s="280">
        <v>62.966666666666654</v>
      </c>
      <c r="I76" s="280">
        <v>64.783333333333331</v>
      </c>
      <c r="J76" s="280">
        <v>65.766666666666652</v>
      </c>
      <c r="K76" s="278">
        <v>63.8</v>
      </c>
      <c r="L76" s="278">
        <v>61</v>
      </c>
      <c r="M76" s="278">
        <v>15.56339</v>
      </c>
    </row>
    <row r="77" spans="1:13">
      <c r="A77" s="302">
        <v>68</v>
      </c>
      <c r="B77" s="278" t="s">
        <v>98</v>
      </c>
      <c r="C77" s="278">
        <v>755.15</v>
      </c>
      <c r="D77" s="280">
        <v>758.0333333333333</v>
      </c>
      <c r="E77" s="280">
        <v>739.26666666666665</v>
      </c>
      <c r="F77" s="280">
        <v>723.38333333333333</v>
      </c>
      <c r="G77" s="280">
        <v>704.61666666666667</v>
      </c>
      <c r="H77" s="280">
        <v>773.91666666666663</v>
      </c>
      <c r="I77" s="280">
        <v>792.68333333333328</v>
      </c>
      <c r="J77" s="280">
        <v>808.56666666666661</v>
      </c>
      <c r="K77" s="278">
        <v>776.8</v>
      </c>
      <c r="L77" s="278">
        <v>742.15</v>
      </c>
      <c r="M77" s="278">
        <v>35.857120000000002</v>
      </c>
    </row>
    <row r="78" spans="1:13">
      <c r="A78" s="302">
        <v>69</v>
      </c>
      <c r="B78" s="278" t="s">
        <v>99</v>
      </c>
      <c r="C78" s="278">
        <v>148.30000000000001</v>
      </c>
      <c r="D78" s="280">
        <v>148.23333333333335</v>
      </c>
      <c r="E78" s="280">
        <v>146.56666666666669</v>
      </c>
      <c r="F78" s="280">
        <v>144.83333333333334</v>
      </c>
      <c r="G78" s="280">
        <v>143.16666666666669</v>
      </c>
      <c r="H78" s="280">
        <v>149.9666666666667</v>
      </c>
      <c r="I78" s="280">
        <v>151.63333333333333</v>
      </c>
      <c r="J78" s="280">
        <v>153.3666666666667</v>
      </c>
      <c r="K78" s="278">
        <v>149.9</v>
      </c>
      <c r="L78" s="278">
        <v>146.5</v>
      </c>
      <c r="M78" s="278">
        <v>18.435770000000002</v>
      </c>
    </row>
    <row r="79" spans="1:13">
      <c r="A79" s="302">
        <v>70</v>
      </c>
      <c r="B79" s="278" t="s">
        <v>100</v>
      </c>
      <c r="C79" s="278">
        <v>43.1</v>
      </c>
      <c r="D79" s="280">
        <v>43.5</v>
      </c>
      <c r="E79" s="280">
        <v>42.35</v>
      </c>
      <c r="F79" s="280">
        <v>41.6</v>
      </c>
      <c r="G79" s="280">
        <v>40.450000000000003</v>
      </c>
      <c r="H79" s="280">
        <v>44.25</v>
      </c>
      <c r="I79" s="280">
        <v>45.400000000000006</v>
      </c>
      <c r="J79" s="280">
        <v>46.15</v>
      </c>
      <c r="K79" s="278">
        <v>44.65</v>
      </c>
      <c r="L79" s="278">
        <v>42.75</v>
      </c>
      <c r="M79" s="278">
        <v>274.31770999999998</v>
      </c>
    </row>
    <row r="80" spans="1:13">
      <c r="A80" s="302">
        <v>71</v>
      </c>
      <c r="B80" s="278" t="s">
        <v>371</v>
      </c>
      <c r="C80" s="278">
        <v>124.5</v>
      </c>
      <c r="D80" s="280">
        <v>124.5</v>
      </c>
      <c r="E80" s="280">
        <v>123.05</v>
      </c>
      <c r="F80" s="280">
        <v>121.6</v>
      </c>
      <c r="G80" s="280">
        <v>120.14999999999999</v>
      </c>
      <c r="H80" s="280">
        <v>125.95</v>
      </c>
      <c r="I80" s="280">
        <v>127.39999999999999</v>
      </c>
      <c r="J80" s="280">
        <v>128.85000000000002</v>
      </c>
      <c r="K80" s="278">
        <v>125.95</v>
      </c>
      <c r="L80" s="278">
        <v>123.05</v>
      </c>
      <c r="M80" s="278">
        <v>12.51699</v>
      </c>
    </row>
    <row r="81" spans="1:13">
      <c r="A81" s="302">
        <v>72</v>
      </c>
      <c r="B81" s="278" t="s">
        <v>244</v>
      </c>
      <c r="C81" s="278">
        <v>8.9</v>
      </c>
      <c r="D81" s="280">
        <v>9.2000000000000011</v>
      </c>
      <c r="E81" s="280">
        <v>8.6000000000000014</v>
      </c>
      <c r="F81" s="280">
        <v>8.3000000000000007</v>
      </c>
      <c r="G81" s="280">
        <v>7.7000000000000011</v>
      </c>
      <c r="H81" s="280">
        <v>9.5000000000000018</v>
      </c>
      <c r="I81" s="280">
        <v>10.1</v>
      </c>
      <c r="J81" s="280">
        <v>10.400000000000002</v>
      </c>
      <c r="K81" s="278">
        <v>9.8000000000000007</v>
      </c>
      <c r="L81" s="278">
        <v>8.9</v>
      </c>
      <c r="M81" s="278">
        <v>150.82355999999999</v>
      </c>
    </row>
    <row r="82" spans="1:13">
      <c r="A82" s="302">
        <v>73</v>
      </c>
      <c r="B82" s="278" t="s">
        <v>245</v>
      </c>
      <c r="C82" s="278">
        <v>84.15</v>
      </c>
      <c r="D82" s="280">
        <v>83.05</v>
      </c>
      <c r="E82" s="280">
        <v>81.599999999999994</v>
      </c>
      <c r="F82" s="280">
        <v>79.05</v>
      </c>
      <c r="G82" s="280">
        <v>77.599999999999994</v>
      </c>
      <c r="H82" s="280">
        <v>85.6</v>
      </c>
      <c r="I82" s="280">
        <v>87.050000000000011</v>
      </c>
      <c r="J82" s="280">
        <v>89.6</v>
      </c>
      <c r="K82" s="278">
        <v>84.5</v>
      </c>
      <c r="L82" s="278">
        <v>80.5</v>
      </c>
      <c r="M82" s="278">
        <v>60.675350000000002</v>
      </c>
    </row>
    <row r="83" spans="1:13">
      <c r="A83" s="302">
        <v>74</v>
      </c>
      <c r="B83" s="278" t="s">
        <v>101</v>
      </c>
      <c r="C83" s="278">
        <v>92.05</v>
      </c>
      <c r="D83" s="280">
        <v>92.683333333333323</v>
      </c>
      <c r="E83" s="280">
        <v>90.766666666666652</v>
      </c>
      <c r="F83" s="280">
        <v>89.483333333333334</v>
      </c>
      <c r="G83" s="280">
        <v>87.566666666666663</v>
      </c>
      <c r="H83" s="280">
        <v>93.96666666666664</v>
      </c>
      <c r="I83" s="280">
        <v>95.883333333333297</v>
      </c>
      <c r="J83" s="280">
        <v>97.166666666666629</v>
      </c>
      <c r="K83" s="278">
        <v>94.6</v>
      </c>
      <c r="L83" s="278">
        <v>91.4</v>
      </c>
      <c r="M83" s="278">
        <v>78.539730000000006</v>
      </c>
    </row>
    <row r="84" spans="1:13">
      <c r="A84" s="302">
        <v>75</v>
      </c>
      <c r="B84" s="278" t="s">
        <v>104</v>
      </c>
      <c r="C84" s="278">
        <v>17.899999999999999</v>
      </c>
      <c r="D84" s="280">
        <v>17.916666666666664</v>
      </c>
      <c r="E84" s="280">
        <v>17.633333333333329</v>
      </c>
      <c r="F84" s="280">
        <v>17.366666666666664</v>
      </c>
      <c r="G84" s="280">
        <v>17.083333333333329</v>
      </c>
      <c r="H84" s="280">
        <v>18.18333333333333</v>
      </c>
      <c r="I84" s="280">
        <v>18.466666666666661</v>
      </c>
      <c r="J84" s="280">
        <v>18.733333333333331</v>
      </c>
      <c r="K84" s="278">
        <v>18.2</v>
      </c>
      <c r="L84" s="278">
        <v>17.649999999999999</v>
      </c>
      <c r="M84" s="278">
        <v>108.54546000000001</v>
      </c>
    </row>
    <row r="85" spans="1:13">
      <c r="A85" s="302">
        <v>76</v>
      </c>
      <c r="B85" s="278" t="s">
        <v>246</v>
      </c>
      <c r="C85" s="278">
        <v>130.15</v>
      </c>
      <c r="D85" s="280">
        <v>129.71666666666667</v>
      </c>
      <c r="E85" s="280">
        <v>128.93333333333334</v>
      </c>
      <c r="F85" s="280">
        <v>127.71666666666667</v>
      </c>
      <c r="G85" s="280">
        <v>126.93333333333334</v>
      </c>
      <c r="H85" s="280">
        <v>130.93333333333334</v>
      </c>
      <c r="I85" s="280">
        <v>131.7166666666667</v>
      </c>
      <c r="J85" s="280">
        <v>132.93333333333334</v>
      </c>
      <c r="K85" s="278">
        <v>130.5</v>
      </c>
      <c r="L85" s="278">
        <v>128.5</v>
      </c>
      <c r="M85" s="278">
        <v>0.79112000000000005</v>
      </c>
    </row>
    <row r="86" spans="1:13">
      <c r="A86" s="302">
        <v>77</v>
      </c>
      <c r="B86" s="278" t="s">
        <v>102</v>
      </c>
      <c r="C86" s="278">
        <v>335.2</v>
      </c>
      <c r="D86" s="280">
        <v>334.63333333333327</v>
      </c>
      <c r="E86" s="280">
        <v>329.61666666666656</v>
      </c>
      <c r="F86" s="280">
        <v>324.0333333333333</v>
      </c>
      <c r="G86" s="280">
        <v>319.01666666666659</v>
      </c>
      <c r="H86" s="280">
        <v>340.21666666666653</v>
      </c>
      <c r="I86" s="280">
        <v>345.23333333333329</v>
      </c>
      <c r="J86" s="280">
        <v>350.81666666666649</v>
      </c>
      <c r="K86" s="278">
        <v>339.65</v>
      </c>
      <c r="L86" s="278">
        <v>329.05</v>
      </c>
      <c r="M86" s="278">
        <v>29.288969999999999</v>
      </c>
    </row>
    <row r="87" spans="1:13">
      <c r="A87" s="302">
        <v>78</v>
      </c>
      <c r="B87" s="278" t="s">
        <v>247</v>
      </c>
      <c r="C87" s="278">
        <v>395.2</v>
      </c>
      <c r="D87" s="280">
        <v>399.05</v>
      </c>
      <c r="E87" s="280">
        <v>387.15000000000003</v>
      </c>
      <c r="F87" s="280">
        <v>379.1</v>
      </c>
      <c r="G87" s="280">
        <v>367.20000000000005</v>
      </c>
      <c r="H87" s="280">
        <v>407.1</v>
      </c>
      <c r="I87" s="280">
        <v>419</v>
      </c>
      <c r="J87" s="280">
        <v>427.05</v>
      </c>
      <c r="K87" s="278">
        <v>410.95</v>
      </c>
      <c r="L87" s="278">
        <v>391</v>
      </c>
      <c r="M87" s="278">
        <v>1.3250599999999999</v>
      </c>
    </row>
    <row r="88" spans="1:13">
      <c r="A88" s="302">
        <v>79</v>
      </c>
      <c r="B88" s="278" t="s">
        <v>105</v>
      </c>
      <c r="C88" s="278">
        <v>516.79999999999995</v>
      </c>
      <c r="D88" s="280">
        <v>515.26666666666665</v>
      </c>
      <c r="E88" s="280">
        <v>506.58333333333326</v>
      </c>
      <c r="F88" s="280">
        <v>496.36666666666662</v>
      </c>
      <c r="G88" s="280">
        <v>487.68333333333322</v>
      </c>
      <c r="H88" s="280">
        <v>525.48333333333335</v>
      </c>
      <c r="I88" s="280">
        <v>534.16666666666674</v>
      </c>
      <c r="J88" s="280">
        <v>544.38333333333333</v>
      </c>
      <c r="K88" s="278">
        <v>523.95000000000005</v>
      </c>
      <c r="L88" s="278">
        <v>505.05</v>
      </c>
      <c r="M88" s="278">
        <v>22.839759999999998</v>
      </c>
    </row>
    <row r="89" spans="1:13">
      <c r="A89" s="302">
        <v>80</v>
      </c>
      <c r="B89" s="278" t="s">
        <v>248</v>
      </c>
      <c r="C89" s="278">
        <v>255.05</v>
      </c>
      <c r="D89" s="280">
        <v>253.55000000000004</v>
      </c>
      <c r="E89" s="280">
        <v>249.75000000000006</v>
      </c>
      <c r="F89" s="280">
        <v>244.45000000000002</v>
      </c>
      <c r="G89" s="280">
        <v>240.65000000000003</v>
      </c>
      <c r="H89" s="280">
        <v>258.85000000000008</v>
      </c>
      <c r="I89" s="280">
        <v>262.65000000000009</v>
      </c>
      <c r="J89" s="280">
        <v>267.9500000000001</v>
      </c>
      <c r="K89" s="278">
        <v>257.35000000000002</v>
      </c>
      <c r="L89" s="278">
        <v>248.25</v>
      </c>
      <c r="M89" s="278">
        <v>3.5098199999999999</v>
      </c>
    </row>
    <row r="90" spans="1:13">
      <c r="A90" s="302">
        <v>81</v>
      </c>
      <c r="B90" s="278" t="s">
        <v>249</v>
      </c>
      <c r="C90" s="278">
        <v>620.9</v>
      </c>
      <c r="D90" s="280">
        <v>623</v>
      </c>
      <c r="E90" s="280">
        <v>610.35</v>
      </c>
      <c r="F90" s="280">
        <v>599.80000000000007</v>
      </c>
      <c r="G90" s="280">
        <v>587.15000000000009</v>
      </c>
      <c r="H90" s="280">
        <v>633.54999999999995</v>
      </c>
      <c r="I90" s="280">
        <v>646.20000000000005</v>
      </c>
      <c r="J90" s="280">
        <v>656.74999999999989</v>
      </c>
      <c r="K90" s="278">
        <v>635.65</v>
      </c>
      <c r="L90" s="278">
        <v>612.45000000000005</v>
      </c>
      <c r="M90" s="278">
        <v>13.856490000000001</v>
      </c>
    </row>
    <row r="91" spans="1:13">
      <c r="A91" s="302">
        <v>82</v>
      </c>
      <c r="B91" s="278" t="s">
        <v>250</v>
      </c>
      <c r="C91" s="278">
        <v>182.25</v>
      </c>
      <c r="D91" s="280">
        <v>187.01666666666665</v>
      </c>
      <c r="E91" s="280">
        <v>175.73333333333329</v>
      </c>
      <c r="F91" s="280">
        <v>169.21666666666664</v>
      </c>
      <c r="G91" s="280">
        <v>157.93333333333328</v>
      </c>
      <c r="H91" s="280">
        <v>193.5333333333333</v>
      </c>
      <c r="I91" s="280">
        <v>204.81666666666666</v>
      </c>
      <c r="J91" s="280">
        <v>211.33333333333331</v>
      </c>
      <c r="K91" s="278">
        <v>198.3</v>
      </c>
      <c r="L91" s="278">
        <v>180.5</v>
      </c>
      <c r="M91" s="278">
        <v>10.598050000000001</v>
      </c>
    </row>
    <row r="92" spans="1:13">
      <c r="A92" s="302">
        <v>83</v>
      </c>
      <c r="B92" s="278" t="s">
        <v>106</v>
      </c>
      <c r="C92" s="278">
        <v>504.45</v>
      </c>
      <c r="D92" s="280">
        <v>500.56666666666666</v>
      </c>
      <c r="E92" s="280">
        <v>488.63333333333333</v>
      </c>
      <c r="F92" s="280">
        <v>472.81666666666666</v>
      </c>
      <c r="G92" s="280">
        <v>460.88333333333333</v>
      </c>
      <c r="H92" s="280">
        <v>516.38333333333333</v>
      </c>
      <c r="I92" s="280">
        <v>528.31666666666661</v>
      </c>
      <c r="J92" s="280">
        <v>544.13333333333333</v>
      </c>
      <c r="K92" s="278">
        <v>512.5</v>
      </c>
      <c r="L92" s="278">
        <v>484.75</v>
      </c>
      <c r="M92" s="278">
        <v>38.97466</v>
      </c>
    </row>
    <row r="93" spans="1:13">
      <c r="A93" s="302">
        <v>84</v>
      </c>
      <c r="B93" s="278" t="s">
        <v>251</v>
      </c>
      <c r="C93" s="278">
        <v>189.85</v>
      </c>
      <c r="D93" s="280">
        <v>190.31666666666669</v>
      </c>
      <c r="E93" s="280">
        <v>185.98333333333338</v>
      </c>
      <c r="F93" s="280">
        <v>182.11666666666667</v>
      </c>
      <c r="G93" s="280">
        <v>177.78333333333336</v>
      </c>
      <c r="H93" s="280">
        <v>194.18333333333339</v>
      </c>
      <c r="I93" s="280">
        <v>198.51666666666671</v>
      </c>
      <c r="J93" s="280">
        <v>202.38333333333341</v>
      </c>
      <c r="K93" s="278">
        <v>194.65</v>
      </c>
      <c r="L93" s="278">
        <v>186.45</v>
      </c>
      <c r="M93" s="278">
        <v>6.4473200000000004</v>
      </c>
    </row>
    <row r="94" spans="1:13">
      <c r="A94" s="302">
        <v>85</v>
      </c>
      <c r="B94" s="278" t="s">
        <v>252</v>
      </c>
      <c r="C94" s="278">
        <v>753.8</v>
      </c>
      <c r="D94" s="280">
        <v>762.69999999999993</v>
      </c>
      <c r="E94" s="280">
        <v>739.19999999999982</v>
      </c>
      <c r="F94" s="280">
        <v>724.59999999999991</v>
      </c>
      <c r="G94" s="280">
        <v>701.0999999999998</v>
      </c>
      <c r="H94" s="280">
        <v>777.29999999999984</v>
      </c>
      <c r="I94" s="280">
        <v>800.80000000000007</v>
      </c>
      <c r="J94" s="280">
        <v>815.39999999999986</v>
      </c>
      <c r="K94" s="278">
        <v>786.2</v>
      </c>
      <c r="L94" s="278">
        <v>748.1</v>
      </c>
      <c r="M94" s="278">
        <v>2.2871199999999998</v>
      </c>
    </row>
    <row r="95" spans="1:13">
      <c r="A95" s="302">
        <v>86</v>
      </c>
      <c r="B95" s="278" t="s">
        <v>109</v>
      </c>
      <c r="C95" s="278">
        <v>527.54999999999995</v>
      </c>
      <c r="D95" s="280">
        <v>527.88333333333333</v>
      </c>
      <c r="E95" s="280">
        <v>520.86666666666667</v>
      </c>
      <c r="F95" s="280">
        <v>514.18333333333339</v>
      </c>
      <c r="G95" s="280">
        <v>507.16666666666674</v>
      </c>
      <c r="H95" s="280">
        <v>534.56666666666661</v>
      </c>
      <c r="I95" s="280">
        <v>541.58333333333326</v>
      </c>
      <c r="J95" s="280">
        <v>548.26666666666654</v>
      </c>
      <c r="K95" s="278">
        <v>534.9</v>
      </c>
      <c r="L95" s="278">
        <v>521.20000000000005</v>
      </c>
      <c r="M95" s="278">
        <v>44.255600000000001</v>
      </c>
    </row>
    <row r="96" spans="1:13">
      <c r="A96" s="302">
        <v>87</v>
      </c>
      <c r="B96" s="278" t="s">
        <v>253</v>
      </c>
      <c r="C96" s="278">
        <v>2542.75</v>
      </c>
      <c r="D96" s="280">
        <v>2563.3333333333335</v>
      </c>
      <c r="E96" s="280">
        <v>2480.7166666666672</v>
      </c>
      <c r="F96" s="280">
        <v>2418.6833333333338</v>
      </c>
      <c r="G96" s="280">
        <v>2336.0666666666675</v>
      </c>
      <c r="H96" s="280">
        <v>2625.3666666666668</v>
      </c>
      <c r="I96" s="280">
        <v>2707.9833333333327</v>
      </c>
      <c r="J96" s="280">
        <v>2770.0166666666664</v>
      </c>
      <c r="K96" s="278">
        <v>2645.95</v>
      </c>
      <c r="L96" s="278">
        <v>2501.3000000000002</v>
      </c>
      <c r="M96" s="278">
        <v>4.6722400000000004</v>
      </c>
    </row>
    <row r="97" spans="1:13">
      <c r="A97" s="302">
        <v>88</v>
      </c>
      <c r="B97" s="278" t="s">
        <v>111</v>
      </c>
      <c r="C97" s="278">
        <v>915.8</v>
      </c>
      <c r="D97" s="280">
        <v>927.93333333333339</v>
      </c>
      <c r="E97" s="280">
        <v>901.86666666666679</v>
      </c>
      <c r="F97" s="280">
        <v>887.93333333333339</v>
      </c>
      <c r="G97" s="280">
        <v>861.86666666666679</v>
      </c>
      <c r="H97" s="280">
        <v>941.86666666666679</v>
      </c>
      <c r="I97" s="280">
        <v>967.93333333333339</v>
      </c>
      <c r="J97" s="280">
        <v>981.86666666666679</v>
      </c>
      <c r="K97" s="278">
        <v>954</v>
      </c>
      <c r="L97" s="278">
        <v>914</v>
      </c>
      <c r="M97" s="278">
        <v>142.75391999999999</v>
      </c>
    </row>
    <row r="98" spans="1:13">
      <c r="A98" s="302">
        <v>89</v>
      </c>
      <c r="B98" s="278" t="s">
        <v>254</v>
      </c>
      <c r="C98" s="278">
        <v>525.20000000000005</v>
      </c>
      <c r="D98" s="280">
        <v>528.9</v>
      </c>
      <c r="E98" s="280">
        <v>518.79999999999995</v>
      </c>
      <c r="F98" s="280">
        <v>512.4</v>
      </c>
      <c r="G98" s="280">
        <v>502.29999999999995</v>
      </c>
      <c r="H98" s="280">
        <v>535.29999999999995</v>
      </c>
      <c r="I98" s="280">
        <v>545.40000000000009</v>
      </c>
      <c r="J98" s="280">
        <v>551.79999999999995</v>
      </c>
      <c r="K98" s="278">
        <v>539</v>
      </c>
      <c r="L98" s="278">
        <v>522.5</v>
      </c>
      <c r="M98" s="278">
        <v>54.465960000000003</v>
      </c>
    </row>
    <row r="99" spans="1:13">
      <c r="A99" s="302">
        <v>90</v>
      </c>
      <c r="B99" s="278" t="s">
        <v>107</v>
      </c>
      <c r="C99" s="278">
        <v>488.45</v>
      </c>
      <c r="D99" s="280">
        <v>486.2</v>
      </c>
      <c r="E99" s="280">
        <v>479</v>
      </c>
      <c r="F99" s="280">
        <v>469.55</v>
      </c>
      <c r="G99" s="280">
        <v>462.35</v>
      </c>
      <c r="H99" s="280">
        <v>495.65</v>
      </c>
      <c r="I99" s="280">
        <v>502.84999999999991</v>
      </c>
      <c r="J99" s="280">
        <v>512.29999999999995</v>
      </c>
      <c r="K99" s="278">
        <v>493.4</v>
      </c>
      <c r="L99" s="278">
        <v>476.75</v>
      </c>
      <c r="M99" s="278">
        <v>29.33221</v>
      </c>
    </row>
    <row r="100" spans="1:13">
      <c r="A100" s="302">
        <v>91</v>
      </c>
      <c r="B100" s="278" t="s">
        <v>112</v>
      </c>
      <c r="C100" s="278">
        <v>2088.65</v>
      </c>
      <c r="D100" s="280">
        <v>2071.15</v>
      </c>
      <c r="E100" s="280">
        <v>2007.5</v>
      </c>
      <c r="F100" s="280">
        <v>1926.35</v>
      </c>
      <c r="G100" s="280">
        <v>1862.6999999999998</v>
      </c>
      <c r="H100" s="280">
        <v>2152.3000000000002</v>
      </c>
      <c r="I100" s="280">
        <v>2215.9500000000007</v>
      </c>
      <c r="J100" s="280">
        <v>2297.1000000000004</v>
      </c>
      <c r="K100" s="278">
        <v>2134.8000000000002</v>
      </c>
      <c r="L100" s="278">
        <v>1990</v>
      </c>
      <c r="M100" s="278">
        <v>44.454999999999998</v>
      </c>
    </row>
    <row r="101" spans="1:13">
      <c r="A101" s="302">
        <v>92</v>
      </c>
      <c r="B101" s="278" t="s">
        <v>113</v>
      </c>
      <c r="C101" s="278">
        <v>250.5</v>
      </c>
      <c r="D101" s="280">
        <v>245.83333333333334</v>
      </c>
      <c r="E101" s="280">
        <v>235.76666666666668</v>
      </c>
      <c r="F101" s="280">
        <v>221.03333333333333</v>
      </c>
      <c r="G101" s="280">
        <v>210.96666666666667</v>
      </c>
      <c r="H101" s="280">
        <v>260.56666666666672</v>
      </c>
      <c r="I101" s="280">
        <v>270.63333333333333</v>
      </c>
      <c r="J101" s="280">
        <v>285.36666666666667</v>
      </c>
      <c r="K101" s="278">
        <v>255.9</v>
      </c>
      <c r="L101" s="278">
        <v>231.1</v>
      </c>
      <c r="M101" s="278">
        <v>18.74004</v>
      </c>
    </row>
    <row r="102" spans="1:13">
      <c r="A102" s="302">
        <v>93</v>
      </c>
      <c r="B102" s="278" t="s">
        <v>115</v>
      </c>
      <c r="C102" s="278">
        <v>119.75</v>
      </c>
      <c r="D102" s="280">
        <v>119.56666666666666</v>
      </c>
      <c r="E102" s="280">
        <v>117.73333333333332</v>
      </c>
      <c r="F102" s="280">
        <v>115.71666666666665</v>
      </c>
      <c r="G102" s="280">
        <v>113.88333333333331</v>
      </c>
      <c r="H102" s="280">
        <v>121.58333333333333</v>
      </c>
      <c r="I102" s="280">
        <v>123.41666666666667</v>
      </c>
      <c r="J102" s="280">
        <v>125.43333333333334</v>
      </c>
      <c r="K102" s="278">
        <v>121.4</v>
      </c>
      <c r="L102" s="278">
        <v>117.55</v>
      </c>
      <c r="M102" s="278">
        <v>139.16703000000001</v>
      </c>
    </row>
    <row r="103" spans="1:13">
      <c r="A103" s="302">
        <v>94</v>
      </c>
      <c r="B103" s="278" t="s">
        <v>116</v>
      </c>
      <c r="C103" s="278">
        <v>192.65</v>
      </c>
      <c r="D103" s="280">
        <v>195.2166666666667</v>
      </c>
      <c r="E103" s="280">
        <v>189.23333333333341</v>
      </c>
      <c r="F103" s="280">
        <v>185.81666666666672</v>
      </c>
      <c r="G103" s="280">
        <v>179.83333333333343</v>
      </c>
      <c r="H103" s="280">
        <v>198.63333333333338</v>
      </c>
      <c r="I103" s="280">
        <v>204.61666666666667</v>
      </c>
      <c r="J103" s="280">
        <v>208.03333333333336</v>
      </c>
      <c r="K103" s="278">
        <v>201.2</v>
      </c>
      <c r="L103" s="278">
        <v>191.8</v>
      </c>
      <c r="M103" s="278">
        <v>47.260640000000002</v>
      </c>
    </row>
    <row r="104" spans="1:13">
      <c r="A104" s="302">
        <v>95</v>
      </c>
      <c r="B104" s="278" t="s">
        <v>117</v>
      </c>
      <c r="C104" s="278">
        <v>2048</v>
      </c>
      <c r="D104" s="280">
        <v>2066.8333333333335</v>
      </c>
      <c r="E104" s="280">
        <v>2017.1166666666668</v>
      </c>
      <c r="F104" s="280">
        <v>1986.2333333333333</v>
      </c>
      <c r="G104" s="280">
        <v>1936.5166666666667</v>
      </c>
      <c r="H104" s="280">
        <v>2097.7166666666672</v>
      </c>
      <c r="I104" s="280">
        <v>2147.4333333333334</v>
      </c>
      <c r="J104" s="280">
        <v>2178.3166666666671</v>
      </c>
      <c r="K104" s="278">
        <v>2116.5500000000002</v>
      </c>
      <c r="L104" s="278">
        <v>2035.95</v>
      </c>
      <c r="M104" s="278">
        <v>111.58835999999999</v>
      </c>
    </row>
    <row r="105" spans="1:13">
      <c r="A105" s="302">
        <v>96</v>
      </c>
      <c r="B105" s="278" t="s">
        <v>255</v>
      </c>
      <c r="C105" s="278">
        <v>181.85</v>
      </c>
      <c r="D105" s="280">
        <v>181.9</v>
      </c>
      <c r="E105" s="280">
        <v>178.3</v>
      </c>
      <c r="F105" s="280">
        <v>174.75</v>
      </c>
      <c r="G105" s="280">
        <v>171.15</v>
      </c>
      <c r="H105" s="280">
        <v>185.45000000000002</v>
      </c>
      <c r="I105" s="280">
        <v>189.04999999999998</v>
      </c>
      <c r="J105" s="280">
        <v>192.60000000000002</v>
      </c>
      <c r="K105" s="278">
        <v>185.5</v>
      </c>
      <c r="L105" s="278">
        <v>178.35</v>
      </c>
      <c r="M105" s="278">
        <v>15.91023</v>
      </c>
    </row>
    <row r="106" spans="1:13">
      <c r="A106" s="302">
        <v>97</v>
      </c>
      <c r="B106" s="278" t="s">
        <v>256</v>
      </c>
      <c r="C106" s="278">
        <v>21.25</v>
      </c>
      <c r="D106" s="280">
        <v>21.583333333333332</v>
      </c>
      <c r="E106" s="280">
        <v>20.866666666666664</v>
      </c>
      <c r="F106" s="280">
        <v>20.483333333333331</v>
      </c>
      <c r="G106" s="280">
        <v>19.766666666666662</v>
      </c>
      <c r="H106" s="280">
        <v>21.966666666666665</v>
      </c>
      <c r="I106" s="280">
        <v>22.683333333333334</v>
      </c>
      <c r="J106" s="280">
        <v>23.066666666666666</v>
      </c>
      <c r="K106" s="278">
        <v>22.3</v>
      </c>
      <c r="L106" s="278">
        <v>21.2</v>
      </c>
      <c r="M106" s="278">
        <v>9.7378499999999999</v>
      </c>
    </row>
    <row r="107" spans="1:13">
      <c r="A107" s="302">
        <v>98</v>
      </c>
      <c r="B107" s="278" t="s">
        <v>110</v>
      </c>
      <c r="C107" s="278">
        <v>1658.45</v>
      </c>
      <c r="D107" s="280">
        <v>1677.5166666666664</v>
      </c>
      <c r="E107" s="280">
        <v>1633.0333333333328</v>
      </c>
      <c r="F107" s="280">
        <v>1607.6166666666663</v>
      </c>
      <c r="G107" s="280">
        <v>1563.1333333333328</v>
      </c>
      <c r="H107" s="280">
        <v>1702.9333333333329</v>
      </c>
      <c r="I107" s="280">
        <v>1747.4166666666665</v>
      </c>
      <c r="J107" s="280">
        <v>1772.833333333333</v>
      </c>
      <c r="K107" s="278">
        <v>1722</v>
      </c>
      <c r="L107" s="278">
        <v>1652.1</v>
      </c>
      <c r="M107" s="278">
        <v>46.774999999999999</v>
      </c>
    </row>
    <row r="108" spans="1:13">
      <c r="A108" s="302">
        <v>99</v>
      </c>
      <c r="B108" s="278" t="s">
        <v>119</v>
      </c>
      <c r="C108" s="278">
        <v>320.14999999999998</v>
      </c>
      <c r="D108" s="280">
        <v>327.3</v>
      </c>
      <c r="E108" s="280">
        <v>311.05</v>
      </c>
      <c r="F108" s="280">
        <v>301.95</v>
      </c>
      <c r="G108" s="280">
        <v>285.7</v>
      </c>
      <c r="H108" s="280">
        <v>336.40000000000003</v>
      </c>
      <c r="I108" s="280">
        <v>352.65000000000003</v>
      </c>
      <c r="J108" s="280">
        <v>361.75000000000006</v>
      </c>
      <c r="K108" s="278">
        <v>343.55</v>
      </c>
      <c r="L108" s="278">
        <v>318.2</v>
      </c>
      <c r="M108" s="278">
        <v>836.66043999999999</v>
      </c>
    </row>
    <row r="109" spans="1:13">
      <c r="A109" s="302">
        <v>100</v>
      </c>
      <c r="B109" s="278" t="s">
        <v>257</v>
      </c>
      <c r="C109" s="278">
        <v>1297.3</v>
      </c>
      <c r="D109" s="280">
        <v>1285.7666666666667</v>
      </c>
      <c r="E109" s="280">
        <v>1257.5333333333333</v>
      </c>
      <c r="F109" s="280">
        <v>1217.7666666666667</v>
      </c>
      <c r="G109" s="280">
        <v>1189.5333333333333</v>
      </c>
      <c r="H109" s="280">
        <v>1325.5333333333333</v>
      </c>
      <c r="I109" s="280">
        <v>1353.7666666666664</v>
      </c>
      <c r="J109" s="280">
        <v>1393.5333333333333</v>
      </c>
      <c r="K109" s="278">
        <v>1314</v>
      </c>
      <c r="L109" s="278">
        <v>1246</v>
      </c>
      <c r="M109" s="278">
        <v>7.6078400000000004</v>
      </c>
    </row>
    <row r="110" spans="1:13">
      <c r="A110" s="302">
        <v>101</v>
      </c>
      <c r="B110" s="278" t="s">
        <v>120</v>
      </c>
      <c r="C110" s="278">
        <v>398.15</v>
      </c>
      <c r="D110" s="280">
        <v>400.31666666666666</v>
      </c>
      <c r="E110" s="280">
        <v>391.83333333333331</v>
      </c>
      <c r="F110" s="280">
        <v>385.51666666666665</v>
      </c>
      <c r="G110" s="280">
        <v>377.0333333333333</v>
      </c>
      <c r="H110" s="280">
        <v>406.63333333333333</v>
      </c>
      <c r="I110" s="280">
        <v>415.11666666666667</v>
      </c>
      <c r="J110" s="280">
        <v>421.43333333333334</v>
      </c>
      <c r="K110" s="278">
        <v>408.8</v>
      </c>
      <c r="L110" s="278">
        <v>394</v>
      </c>
      <c r="M110" s="278">
        <v>25.20401</v>
      </c>
    </row>
    <row r="111" spans="1:13">
      <c r="A111" s="302">
        <v>102</v>
      </c>
      <c r="B111" s="278" t="s">
        <v>258</v>
      </c>
      <c r="C111" s="278">
        <v>19.95</v>
      </c>
      <c r="D111" s="280">
        <v>19.849999999999998</v>
      </c>
      <c r="E111" s="280">
        <v>19.299999999999997</v>
      </c>
      <c r="F111" s="280">
        <v>18.649999999999999</v>
      </c>
      <c r="G111" s="280">
        <v>18.099999999999998</v>
      </c>
      <c r="H111" s="280">
        <v>20.499999999999996</v>
      </c>
      <c r="I111" s="280">
        <v>21.05</v>
      </c>
      <c r="J111" s="280">
        <v>21.699999999999996</v>
      </c>
      <c r="K111" s="278">
        <v>20.399999999999999</v>
      </c>
      <c r="L111" s="278">
        <v>19.2</v>
      </c>
      <c r="M111" s="278">
        <v>10.848470000000001</v>
      </c>
    </row>
    <row r="112" spans="1:13">
      <c r="A112" s="302">
        <v>103</v>
      </c>
      <c r="B112" s="278" t="s">
        <v>122</v>
      </c>
      <c r="C112" s="278">
        <v>20.399999999999999</v>
      </c>
      <c r="D112" s="280">
        <v>20.466666666666665</v>
      </c>
      <c r="E112" s="280">
        <v>20.18333333333333</v>
      </c>
      <c r="F112" s="280">
        <v>19.966666666666665</v>
      </c>
      <c r="G112" s="280">
        <v>19.68333333333333</v>
      </c>
      <c r="H112" s="280">
        <v>20.68333333333333</v>
      </c>
      <c r="I112" s="280">
        <v>20.966666666666669</v>
      </c>
      <c r="J112" s="280">
        <v>21.18333333333333</v>
      </c>
      <c r="K112" s="278">
        <v>20.75</v>
      </c>
      <c r="L112" s="278">
        <v>20.25</v>
      </c>
      <c r="M112" s="278">
        <v>162.39039</v>
      </c>
    </row>
    <row r="113" spans="1:13">
      <c r="A113" s="302">
        <v>104</v>
      </c>
      <c r="B113" s="278" t="s">
        <v>129</v>
      </c>
      <c r="C113" s="278">
        <v>158.44999999999999</v>
      </c>
      <c r="D113" s="280">
        <v>159.98333333333332</v>
      </c>
      <c r="E113" s="280">
        <v>156.46666666666664</v>
      </c>
      <c r="F113" s="280">
        <v>154.48333333333332</v>
      </c>
      <c r="G113" s="280">
        <v>150.96666666666664</v>
      </c>
      <c r="H113" s="280">
        <v>161.96666666666664</v>
      </c>
      <c r="I113" s="280">
        <v>165.48333333333335</v>
      </c>
      <c r="J113" s="280">
        <v>167.46666666666664</v>
      </c>
      <c r="K113" s="278">
        <v>163.5</v>
      </c>
      <c r="L113" s="278">
        <v>158</v>
      </c>
      <c r="M113" s="278">
        <v>180.95693</v>
      </c>
    </row>
    <row r="114" spans="1:13">
      <c r="A114" s="302">
        <v>105</v>
      </c>
      <c r="B114" s="278" t="s">
        <v>118</v>
      </c>
      <c r="C114" s="278">
        <v>122.5</v>
      </c>
      <c r="D114" s="280">
        <v>123.35000000000001</v>
      </c>
      <c r="E114" s="280">
        <v>120.30000000000001</v>
      </c>
      <c r="F114" s="280">
        <v>118.10000000000001</v>
      </c>
      <c r="G114" s="280">
        <v>115.05000000000001</v>
      </c>
      <c r="H114" s="280">
        <v>125.55000000000001</v>
      </c>
      <c r="I114" s="280">
        <v>128.6</v>
      </c>
      <c r="J114" s="280">
        <v>130.80000000000001</v>
      </c>
      <c r="K114" s="278">
        <v>126.4</v>
      </c>
      <c r="L114" s="278">
        <v>121.15</v>
      </c>
      <c r="M114" s="278">
        <v>125.72127999999999</v>
      </c>
    </row>
    <row r="115" spans="1:13">
      <c r="A115" s="302">
        <v>106</v>
      </c>
      <c r="B115" s="278" t="s">
        <v>259</v>
      </c>
      <c r="C115" s="278">
        <v>99.55</v>
      </c>
      <c r="D115" s="280">
        <v>101.68333333333334</v>
      </c>
      <c r="E115" s="280">
        <v>96.866666666666674</v>
      </c>
      <c r="F115" s="280">
        <v>94.183333333333337</v>
      </c>
      <c r="G115" s="280">
        <v>89.366666666666674</v>
      </c>
      <c r="H115" s="280">
        <v>104.36666666666667</v>
      </c>
      <c r="I115" s="280">
        <v>109.18333333333334</v>
      </c>
      <c r="J115" s="280">
        <v>111.86666666666667</v>
      </c>
      <c r="K115" s="278">
        <v>106.5</v>
      </c>
      <c r="L115" s="278">
        <v>99</v>
      </c>
      <c r="M115" s="278">
        <v>3.6170599999999999</v>
      </c>
    </row>
    <row r="116" spans="1:13">
      <c r="A116" s="302">
        <v>107</v>
      </c>
      <c r="B116" s="278" t="s">
        <v>260</v>
      </c>
      <c r="C116" s="278">
        <v>46.35</v>
      </c>
      <c r="D116" s="280">
        <v>46.433333333333337</v>
      </c>
      <c r="E116" s="280">
        <v>45.516666666666673</v>
      </c>
      <c r="F116" s="280">
        <v>44.683333333333337</v>
      </c>
      <c r="G116" s="280">
        <v>43.766666666666673</v>
      </c>
      <c r="H116" s="280">
        <v>47.266666666666673</v>
      </c>
      <c r="I116" s="280">
        <v>48.18333333333333</v>
      </c>
      <c r="J116" s="280">
        <v>49.016666666666673</v>
      </c>
      <c r="K116" s="278">
        <v>47.35</v>
      </c>
      <c r="L116" s="278">
        <v>45.6</v>
      </c>
      <c r="M116" s="278">
        <v>8.4107599999999998</v>
      </c>
    </row>
    <row r="117" spans="1:13">
      <c r="A117" s="302">
        <v>108</v>
      </c>
      <c r="B117" s="278" t="s">
        <v>261</v>
      </c>
      <c r="C117" s="278">
        <v>66.05</v>
      </c>
      <c r="D117" s="280">
        <v>66.483333333333334</v>
      </c>
      <c r="E117" s="280">
        <v>64.616666666666674</v>
      </c>
      <c r="F117" s="280">
        <v>63.183333333333337</v>
      </c>
      <c r="G117" s="280">
        <v>61.316666666666677</v>
      </c>
      <c r="H117" s="280">
        <v>67.916666666666671</v>
      </c>
      <c r="I117" s="280">
        <v>69.783333333333317</v>
      </c>
      <c r="J117" s="280">
        <v>71.216666666666669</v>
      </c>
      <c r="K117" s="278">
        <v>68.349999999999994</v>
      </c>
      <c r="L117" s="278">
        <v>65.05</v>
      </c>
      <c r="M117" s="278">
        <v>17.08999</v>
      </c>
    </row>
    <row r="118" spans="1:13">
      <c r="A118" s="302">
        <v>109</v>
      </c>
      <c r="B118" s="278" t="s">
        <v>128</v>
      </c>
      <c r="C118" s="278">
        <v>75.349999999999994</v>
      </c>
      <c r="D118" s="280">
        <v>75.483333333333334</v>
      </c>
      <c r="E118" s="280">
        <v>74.666666666666671</v>
      </c>
      <c r="F118" s="280">
        <v>73.983333333333334</v>
      </c>
      <c r="G118" s="280">
        <v>73.166666666666671</v>
      </c>
      <c r="H118" s="280">
        <v>76.166666666666671</v>
      </c>
      <c r="I118" s="280">
        <v>76.983333333333334</v>
      </c>
      <c r="J118" s="280">
        <v>77.666666666666671</v>
      </c>
      <c r="K118" s="278">
        <v>76.3</v>
      </c>
      <c r="L118" s="278">
        <v>74.8</v>
      </c>
      <c r="M118" s="278">
        <v>129.03299999999999</v>
      </c>
    </row>
    <row r="119" spans="1:13">
      <c r="A119" s="302">
        <v>110</v>
      </c>
      <c r="B119" s="278" t="s">
        <v>123</v>
      </c>
      <c r="C119" s="278">
        <v>495.95</v>
      </c>
      <c r="D119" s="280">
        <v>489.31666666666666</v>
      </c>
      <c r="E119" s="280">
        <v>478.63333333333333</v>
      </c>
      <c r="F119" s="280">
        <v>461.31666666666666</v>
      </c>
      <c r="G119" s="280">
        <v>450.63333333333333</v>
      </c>
      <c r="H119" s="280">
        <v>506.63333333333333</v>
      </c>
      <c r="I119" s="280">
        <v>517.31666666666661</v>
      </c>
      <c r="J119" s="280">
        <v>534.63333333333333</v>
      </c>
      <c r="K119" s="278">
        <v>500</v>
      </c>
      <c r="L119" s="278">
        <v>472</v>
      </c>
      <c r="M119" s="278">
        <v>59.617460000000001</v>
      </c>
    </row>
    <row r="120" spans="1:13">
      <c r="A120" s="302">
        <v>111</v>
      </c>
      <c r="B120" s="278" t="s">
        <v>125</v>
      </c>
      <c r="C120" s="278">
        <v>433.4</v>
      </c>
      <c r="D120" s="280">
        <v>440.31666666666666</v>
      </c>
      <c r="E120" s="280">
        <v>421.88333333333333</v>
      </c>
      <c r="F120" s="280">
        <v>410.36666666666667</v>
      </c>
      <c r="G120" s="280">
        <v>391.93333333333334</v>
      </c>
      <c r="H120" s="280">
        <v>451.83333333333331</v>
      </c>
      <c r="I120" s="280">
        <v>470.26666666666659</v>
      </c>
      <c r="J120" s="280">
        <v>481.7833333333333</v>
      </c>
      <c r="K120" s="278">
        <v>458.75</v>
      </c>
      <c r="L120" s="278">
        <v>428.8</v>
      </c>
      <c r="M120" s="278">
        <v>184.34460000000001</v>
      </c>
    </row>
    <row r="121" spans="1:13">
      <c r="A121" s="302">
        <v>112</v>
      </c>
      <c r="B121" s="278" t="s">
        <v>262</v>
      </c>
      <c r="C121" s="278">
        <v>2570.9499999999998</v>
      </c>
      <c r="D121" s="280">
        <v>2613.2333333333336</v>
      </c>
      <c r="E121" s="280">
        <v>2507.8166666666671</v>
      </c>
      <c r="F121" s="280">
        <v>2444.6833333333334</v>
      </c>
      <c r="G121" s="280">
        <v>2339.2666666666669</v>
      </c>
      <c r="H121" s="280">
        <v>2676.3666666666672</v>
      </c>
      <c r="I121" s="280">
        <v>2781.7833333333333</v>
      </c>
      <c r="J121" s="280">
        <v>2844.9166666666674</v>
      </c>
      <c r="K121" s="278">
        <v>2718.65</v>
      </c>
      <c r="L121" s="278">
        <v>2550.1</v>
      </c>
      <c r="M121" s="278">
        <v>3.9841299999999999</v>
      </c>
    </row>
    <row r="122" spans="1:13">
      <c r="A122" s="302">
        <v>113</v>
      </c>
      <c r="B122" s="278" t="s">
        <v>127</v>
      </c>
      <c r="C122" s="278">
        <v>682.9</v>
      </c>
      <c r="D122" s="280">
        <v>686.48333333333323</v>
      </c>
      <c r="E122" s="280">
        <v>674.41666666666652</v>
      </c>
      <c r="F122" s="280">
        <v>665.93333333333328</v>
      </c>
      <c r="G122" s="280">
        <v>653.86666666666656</v>
      </c>
      <c r="H122" s="280">
        <v>694.96666666666647</v>
      </c>
      <c r="I122" s="280">
        <v>707.0333333333333</v>
      </c>
      <c r="J122" s="280">
        <v>715.51666666666642</v>
      </c>
      <c r="K122" s="278">
        <v>698.55</v>
      </c>
      <c r="L122" s="278">
        <v>678</v>
      </c>
      <c r="M122" s="278">
        <v>73.701920000000001</v>
      </c>
    </row>
    <row r="123" spans="1:13">
      <c r="A123" s="302">
        <v>114</v>
      </c>
      <c r="B123" s="278" t="s">
        <v>124</v>
      </c>
      <c r="C123" s="278">
        <v>960.2</v>
      </c>
      <c r="D123" s="280">
        <v>968.4666666666667</v>
      </c>
      <c r="E123" s="280">
        <v>942.93333333333339</v>
      </c>
      <c r="F123" s="280">
        <v>925.66666666666674</v>
      </c>
      <c r="G123" s="280">
        <v>900.13333333333344</v>
      </c>
      <c r="H123" s="280">
        <v>985.73333333333335</v>
      </c>
      <c r="I123" s="280">
        <v>1011.2666666666667</v>
      </c>
      <c r="J123" s="280">
        <v>1028.5333333333333</v>
      </c>
      <c r="K123" s="278">
        <v>994</v>
      </c>
      <c r="L123" s="278">
        <v>951.2</v>
      </c>
      <c r="M123" s="278">
        <v>28.362279999999998</v>
      </c>
    </row>
    <row r="124" spans="1:13">
      <c r="A124" s="302">
        <v>115</v>
      </c>
      <c r="B124" s="278" t="s">
        <v>263</v>
      </c>
      <c r="C124" s="278">
        <v>1554.75</v>
      </c>
      <c r="D124" s="280">
        <v>1559.25</v>
      </c>
      <c r="E124" s="280">
        <v>1539.5</v>
      </c>
      <c r="F124" s="280">
        <v>1524.25</v>
      </c>
      <c r="G124" s="280">
        <v>1504.5</v>
      </c>
      <c r="H124" s="280">
        <v>1574.5</v>
      </c>
      <c r="I124" s="280">
        <v>1594.25</v>
      </c>
      <c r="J124" s="280">
        <v>1609.5</v>
      </c>
      <c r="K124" s="278">
        <v>1579</v>
      </c>
      <c r="L124" s="278">
        <v>1544</v>
      </c>
      <c r="M124" s="278">
        <v>2.0641799999999999</v>
      </c>
    </row>
    <row r="125" spans="1:13">
      <c r="A125" s="302">
        <v>116</v>
      </c>
      <c r="B125" s="278" t="s">
        <v>264</v>
      </c>
      <c r="C125" s="278">
        <v>39.799999999999997</v>
      </c>
      <c r="D125" s="280">
        <v>40.266666666666666</v>
      </c>
      <c r="E125" s="280">
        <v>39.233333333333334</v>
      </c>
      <c r="F125" s="280">
        <v>38.666666666666671</v>
      </c>
      <c r="G125" s="280">
        <v>37.63333333333334</v>
      </c>
      <c r="H125" s="280">
        <v>40.833333333333329</v>
      </c>
      <c r="I125" s="280">
        <v>41.86666666666666</v>
      </c>
      <c r="J125" s="280">
        <v>42.433333333333323</v>
      </c>
      <c r="K125" s="278">
        <v>41.3</v>
      </c>
      <c r="L125" s="278">
        <v>39.700000000000003</v>
      </c>
      <c r="M125" s="278">
        <v>3.78302</v>
      </c>
    </row>
    <row r="126" spans="1:13">
      <c r="A126" s="302">
        <v>117</v>
      </c>
      <c r="B126" s="278" t="s">
        <v>131</v>
      </c>
      <c r="C126" s="278">
        <v>174.55</v>
      </c>
      <c r="D126" s="280">
        <v>173.23333333333335</v>
      </c>
      <c r="E126" s="280">
        <v>170.06666666666669</v>
      </c>
      <c r="F126" s="280">
        <v>165.58333333333334</v>
      </c>
      <c r="G126" s="280">
        <v>162.41666666666669</v>
      </c>
      <c r="H126" s="280">
        <v>177.7166666666667</v>
      </c>
      <c r="I126" s="280">
        <v>180.88333333333333</v>
      </c>
      <c r="J126" s="280">
        <v>185.3666666666667</v>
      </c>
      <c r="K126" s="278">
        <v>176.4</v>
      </c>
      <c r="L126" s="278">
        <v>168.75</v>
      </c>
      <c r="M126" s="278">
        <v>91.992620000000002</v>
      </c>
    </row>
    <row r="127" spans="1:13">
      <c r="A127" s="302">
        <v>118</v>
      </c>
      <c r="B127" s="278" t="s">
        <v>130</v>
      </c>
      <c r="C127" s="278">
        <v>89.6</v>
      </c>
      <c r="D127" s="280">
        <v>90.066666666666663</v>
      </c>
      <c r="E127" s="280">
        <v>87.833333333333329</v>
      </c>
      <c r="F127" s="280">
        <v>86.066666666666663</v>
      </c>
      <c r="G127" s="280">
        <v>83.833333333333329</v>
      </c>
      <c r="H127" s="280">
        <v>91.833333333333329</v>
      </c>
      <c r="I127" s="280">
        <v>94.066666666666677</v>
      </c>
      <c r="J127" s="280">
        <v>95.833333333333329</v>
      </c>
      <c r="K127" s="278">
        <v>92.3</v>
      </c>
      <c r="L127" s="278">
        <v>88.3</v>
      </c>
      <c r="M127" s="278">
        <v>111.32384999999999</v>
      </c>
    </row>
    <row r="128" spans="1:13">
      <c r="A128" s="302">
        <v>119</v>
      </c>
      <c r="B128" s="278" t="s">
        <v>132</v>
      </c>
      <c r="C128" s="278">
        <v>1569.45</v>
      </c>
      <c r="D128" s="280">
        <v>1580.3</v>
      </c>
      <c r="E128" s="280">
        <v>1554.1499999999999</v>
      </c>
      <c r="F128" s="280">
        <v>1538.85</v>
      </c>
      <c r="G128" s="280">
        <v>1512.6999999999998</v>
      </c>
      <c r="H128" s="280">
        <v>1595.6</v>
      </c>
      <c r="I128" s="280">
        <v>1621.75</v>
      </c>
      <c r="J128" s="280">
        <v>1637.05</v>
      </c>
      <c r="K128" s="278">
        <v>1606.45</v>
      </c>
      <c r="L128" s="278">
        <v>1565</v>
      </c>
      <c r="M128" s="278">
        <v>8.2758800000000008</v>
      </c>
    </row>
    <row r="129" spans="1:13">
      <c r="A129" s="302">
        <v>120</v>
      </c>
      <c r="B129" s="278" t="s">
        <v>265</v>
      </c>
      <c r="C129" s="278">
        <v>400.35</v>
      </c>
      <c r="D129" s="280">
        <v>396.40000000000003</v>
      </c>
      <c r="E129" s="280">
        <v>389.95000000000005</v>
      </c>
      <c r="F129" s="280">
        <v>379.55</v>
      </c>
      <c r="G129" s="280">
        <v>373.1</v>
      </c>
      <c r="H129" s="280">
        <v>406.80000000000007</v>
      </c>
      <c r="I129" s="280">
        <v>413.25</v>
      </c>
      <c r="J129" s="280">
        <v>423.65000000000009</v>
      </c>
      <c r="K129" s="278">
        <v>402.85</v>
      </c>
      <c r="L129" s="278">
        <v>386</v>
      </c>
      <c r="M129" s="278">
        <v>3.12283</v>
      </c>
    </row>
    <row r="130" spans="1:13">
      <c r="A130" s="302">
        <v>121</v>
      </c>
      <c r="B130" s="278" t="s">
        <v>134</v>
      </c>
      <c r="C130" s="278">
        <v>1188.45</v>
      </c>
      <c r="D130" s="280">
        <v>1208.5833333333333</v>
      </c>
      <c r="E130" s="280">
        <v>1164.8666666666666</v>
      </c>
      <c r="F130" s="280">
        <v>1141.2833333333333</v>
      </c>
      <c r="G130" s="280">
        <v>1097.5666666666666</v>
      </c>
      <c r="H130" s="280">
        <v>1232.1666666666665</v>
      </c>
      <c r="I130" s="280">
        <v>1275.8833333333332</v>
      </c>
      <c r="J130" s="280">
        <v>1299.4666666666665</v>
      </c>
      <c r="K130" s="278">
        <v>1252.3</v>
      </c>
      <c r="L130" s="278">
        <v>1185</v>
      </c>
      <c r="M130" s="278">
        <v>46.742469999999997</v>
      </c>
    </row>
    <row r="131" spans="1:13">
      <c r="A131" s="302">
        <v>122</v>
      </c>
      <c r="B131" s="278" t="s">
        <v>135</v>
      </c>
      <c r="C131" s="278">
        <v>57.2</v>
      </c>
      <c r="D131" s="280">
        <v>57.733333333333341</v>
      </c>
      <c r="E131" s="280">
        <v>56.366666666666681</v>
      </c>
      <c r="F131" s="280">
        <v>55.533333333333339</v>
      </c>
      <c r="G131" s="280">
        <v>54.166666666666679</v>
      </c>
      <c r="H131" s="280">
        <v>58.566666666666684</v>
      </c>
      <c r="I131" s="280">
        <v>59.933333333333344</v>
      </c>
      <c r="J131" s="280">
        <v>60.766666666666687</v>
      </c>
      <c r="K131" s="278">
        <v>59.1</v>
      </c>
      <c r="L131" s="278">
        <v>56.9</v>
      </c>
      <c r="M131" s="278">
        <v>110.88376</v>
      </c>
    </row>
    <row r="132" spans="1:13">
      <c r="A132" s="302">
        <v>123</v>
      </c>
      <c r="B132" s="278" t="s">
        <v>266</v>
      </c>
      <c r="C132" s="278">
        <v>1179.5</v>
      </c>
      <c r="D132" s="280">
        <v>1184.2</v>
      </c>
      <c r="E132" s="280">
        <v>1167.4000000000001</v>
      </c>
      <c r="F132" s="280">
        <v>1155.3</v>
      </c>
      <c r="G132" s="280">
        <v>1138.5</v>
      </c>
      <c r="H132" s="280">
        <v>1196.3000000000002</v>
      </c>
      <c r="I132" s="280">
        <v>1213.0999999999999</v>
      </c>
      <c r="J132" s="280">
        <v>1225.2000000000003</v>
      </c>
      <c r="K132" s="278">
        <v>1201</v>
      </c>
      <c r="L132" s="278">
        <v>1172.0999999999999</v>
      </c>
      <c r="M132" s="278">
        <v>0.91224000000000005</v>
      </c>
    </row>
    <row r="133" spans="1:13">
      <c r="A133" s="302">
        <v>124</v>
      </c>
      <c r="B133" s="278" t="s">
        <v>136</v>
      </c>
      <c r="C133" s="278">
        <v>268.25</v>
      </c>
      <c r="D133" s="280">
        <v>269.06666666666666</v>
      </c>
      <c r="E133" s="280">
        <v>265.18333333333334</v>
      </c>
      <c r="F133" s="280">
        <v>262.11666666666667</v>
      </c>
      <c r="G133" s="280">
        <v>258.23333333333335</v>
      </c>
      <c r="H133" s="280">
        <v>272.13333333333333</v>
      </c>
      <c r="I133" s="280">
        <v>276.01666666666665</v>
      </c>
      <c r="J133" s="280">
        <v>279.08333333333331</v>
      </c>
      <c r="K133" s="278">
        <v>272.95</v>
      </c>
      <c r="L133" s="278">
        <v>266</v>
      </c>
      <c r="M133" s="278">
        <v>34.409239999999997</v>
      </c>
    </row>
    <row r="134" spans="1:13">
      <c r="A134" s="302">
        <v>125</v>
      </c>
      <c r="B134" s="278" t="s">
        <v>267</v>
      </c>
      <c r="C134" s="278">
        <v>1614.2</v>
      </c>
      <c r="D134" s="280">
        <v>1628.2166666666665</v>
      </c>
      <c r="E134" s="280">
        <v>1581.7333333333329</v>
      </c>
      <c r="F134" s="280">
        <v>1549.2666666666664</v>
      </c>
      <c r="G134" s="280">
        <v>1502.7833333333328</v>
      </c>
      <c r="H134" s="280">
        <v>1660.6833333333329</v>
      </c>
      <c r="I134" s="280">
        <v>1707.1666666666665</v>
      </c>
      <c r="J134" s="280">
        <v>1739.633333333333</v>
      </c>
      <c r="K134" s="278">
        <v>1674.7</v>
      </c>
      <c r="L134" s="278">
        <v>1595.75</v>
      </c>
      <c r="M134" s="278">
        <v>1.15873</v>
      </c>
    </row>
    <row r="135" spans="1:13">
      <c r="A135" s="302">
        <v>126</v>
      </c>
      <c r="B135" s="278" t="s">
        <v>137</v>
      </c>
      <c r="C135" s="278">
        <v>821.6</v>
      </c>
      <c r="D135" s="280">
        <v>821.81666666666661</v>
      </c>
      <c r="E135" s="280">
        <v>816.13333333333321</v>
      </c>
      <c r="F135" s="280">
        <v>810.66666666666663</v>
      </c>
      <c r="G135" s="280">
        <v>804.98333333333323</v>
      </c>
      <c r="H135" s="280">
        <v>827.28333333333319</v>
      </c>
      <c r="I135" s="280">
        <v>832.96666666666658</v>
      </c>
      <c r="J135" s="280">
        <v>838.43333333333317</v>
      </c>
      <c r="K135" s="278">
        <v>827.5</v>
      </c>
      <c r="L135" s="278">
        <v>816.35</v>
      </c>
      <c r="M135" s="278">
        <v>28.829599999999999</v>
      </c>
    </row>
    <row r="136" spans="1:13">
      <c r="A136" s="302">
        <v>127</v>
      </c>
      <c r="B136" s="278" t="s">
        <v>138</v>
      </c>
      <c r="C136" s="278">
        <v>849.3</v>
      </c>
      <c r="D136" s="280">
        <v>846.35</v>
      </c>
      <c r="E136" s="280">
        <v>835</v>
      </c>
      <c r="F136" s="280">
        <v>820.69999999999993</v>
      </c>
      <c r="G136" s="280">
        <v>809.34999999999991</v>
      </c>
      <c r="H136" s="280">
        <v>860.65000000000009</v>
      </c>
      <c r="I136" s="280">
        <v>872.00000000000023</v>
      </c>
      <c r="J136" s="280">
        <v>886.30000000000018</v>
      </c>
      <c r="K136" s="278">
        <v>857.7</v>
      </c>
      <c r="L136" s="278">
        <v>832.05</v>
      </c>
      <c r="M136" s="278">
        <v>39.459099999999999</v>
      </c>
    </row>
    <row r="137" spans="1:13">
      <c r="A137" s="302">
        <v>128</v>
      </c>
      <c r="B137" s="278" t="s">
        <v>149</v>
      </c>
      <c r="C137" s="278">
        <v>58791.199999999997</v>
      </c>
      <c r="D137" s="280">
        <v>58842.400000000001</v>
      </c>
      <c r="E137" s="280">
        <v>58234.8</v>
      </c>
      <c r="F137" s="280">
        <v>57678.400000000001</v>
      </c>
      <c r="G137" s="280">
        <v>57070.8</v>
      </c>
      <c r="H137" s="280">
        <v>59398.8</v>
      </c>
      <c r="I137" s="280">
        <v>60006.399999999994</v>
      </c>
      <c r="J137" s="280">
        <v>60562.8</v>
      </c>
      <c r="K137" s="278">
        <v>59450</v>
      </c>
      <c r="L137" s="278">
        <v>58286</v>
      </c>
      <c r="M137" s="278">
        <v>0.12171</v>
      </c>
    </row>
    <row r="138" spans="1:13">
      <c r="A138" s="302">
        <v>129</v>
      </c>
      <c r="B138" s="278" t="s">
        <v>146</v>
      </c>
      <c r="C138" s="278">
        <v>900.1</v>
      </c>
      <c r="D138" s="280">
        <v>889.29999999999984</v>
      </c>
      <c r="E138" s="280">
        <v>873.59999999999968</v>
      </c>
      <c r="F138" s="280">
        <v>847.0999999999998</v>
      </c>
      <c r="G138" s="280">
        <v>831.39999999999964</v>
      </c>
      <c r="H138" s="280">
        <v>915.79999999999973</v>
      </c>
      <c r="I138" s="280">
        <v>931.49999999999977</v>
      </c>
      <c r="J138" s="280">
        <v>957.99999999999977</v>
      </c>
      <c r="K138" s="278">
        <v>905</v>
      </c>
      <c r="L138" s="278">
        <v>862.8</v>
      </c>
      <c r="M138" s="278">
        <v>10.13673</v>
      </c>
    </row>
    <row r="139" spans="1:13">
      <c r="A139" s="302">
        <v>130</v>
      </c>
      <c r="B139" s="278" t="s">
        <v>140</v>
      </c>
      <c r="C139" s="278">
        <v>157.85</v>
      </c>
      <c r="D139" s="280">
        <v>160.88333333333335</v>
      </c>
      <c r="E139" s="280">
        <v>153.76666666666671</v>
      </c>
      <c r="F139" s="280">
        <v>149.68333333333337</v>
      </c>
      <c r="G139" s="280">
        <v>142.56666666666672</v>
      </c>
      <c r="H139" s="280">
        <v>164.9666666666667</v>
      </c>
      <c r="I139" s="280">
        <v>172.08333333333331</v>
      </c>
      <c r="J139" s="280">
        <v>176.16666666666669</v>
      </c>
      <c r="K139" s="278">
        <v>168</v>
      </c>
      <c r="L139" s="278">
        <v>156.80000000000001</v>
      </c>
      <c r="M139" s="278">
        <v>87.16583</v>
      </c>
    </row>
    <row r="140" spans="1:13">
      <c r="A140" s="302">
        <v>131</v>
      </c>
      <c r="B140" s="278" t="s">
        <v>139</v>
      </c>
      <c r="C140" s="278">
        <v>390.1</v>
      </c>
      <c r="D140" s="280">
        <v>392.15000000000003</v>
      </c>
      <c r="E140" s="280">
        <v>382.30000000000007</v>
      </c>
      <c r="F140" s="280">
        <v>374.50000000000006</v>
      </c>
      <c r="G140" s="280">
        <v>364.65000000000009</v>
      </c>
      <c r="H140" s="280">
        <v>399.95000000000005</v>
      </c>
      <c r="I140" s="280">
        <v>409.80000000000007</v>
      </c>
      <c r="J140" s="280">
        <v>417.6</v>
      </c>
      <c r="K140" s="278">
        <v>402</v>
      </c>
      <c r="L140" s="278">
        <v>384.35</v>
      </c>
      <c r="M140" s="278">
        <v>76.586410000000001</v>
      </c>
    </row>
    <row r="141" spans="1:13">
      <c r="A141" s="302">
        <v>132</v>
      </c>
      <c r="B141" s="278" t="s">
        <v>141</v>
      </c>
      <c r="C141" s="278">
        <v>116.75</v>
      </c>
      <c r="D141" s="280">
        <v>118.3</v>
      </c>
      <c r="E141" s="280">
        <v>114.1</v>
      </c>
      <c r="F141" s="280">
        <v>111.45</v>
      </c>
      <c r="G141" s="280">
        <v>107.25</v>
      </c>
      <c r="H141" s="280">
        <v>120.94999999999999</v>
      </c>
      <c r="I141" s="280">
        <v>125.15</v>
      </c>
      <c r="J141" s="280">
        <v>127.79999999999998</v>
      </c>
      <c r="K141" s="278">
        <v>122.5</v>
      </c>
      <c r="L141" s="278">
        <v>115.65</v>
      </c>
      <c r="M141" s="278">
        <v>89.274990000000003</v>
      </c>
    </row>
    <row r="142" spans="1:13">
      <c r="A142" s="302">
        <v>133</v>
      </c>
      <c r="B142" s="278" t="s">
        <v>268</v>
      </c>
      <c r="C142" s="278">
        <v>28.65</v>
      </c>
      <c r="D142" s="280">
        <v>29.216666666666669</v>
      </c>
      <c r="E142" s="280">
        <v>27.933333333333337</v>
      </c>
      <c r="F142" s="280">
        <v>27.216666666666669</v>
      </c>
      <c r="G142" s="280">
        <v>25.933333333333337</v>
      </c>
      <c r="H142" s="280">
        <v>29.933333333333337</v>
      </c>
      <c r="I142" s="280">
        <v>31.216666666666669</v>
      </c>
      <c r="J142" s="280">
        <v>31.933333333333337</v>
      </c>
      <c r="K142" s="278">
        <v>30.5</v>
      </c>
      <c r="L142" s="278">
        <v>28.5</v>
      </c>
      <c r="M142" s="278">
        <v>6.3104800000000001</v>
      </c>
    </row>
    <row r="143" spans="1:13">
      <c r="A143" s="302">
        <v>134</v>
      </c>
      <c r="B143" s="278" t="s">
        <v>142</v>
      </c>
      <c r="C143" s="278">
        <v>303.10000000000002</v>
      </c>
      <c r="D143" s="280">
        <v>302.75</v>
      </c>
      <c r="E143" s="280">
        <v>300.60000000000002</v>
      </c>
      <c r="F143" s="280">
        <v>298.10000000000002</v>
      </c>
      <c r="G143" s="280">
        <v>295.95000000000005</v>
      </c>
      <c r="H143" s="280">
        <v>305.25</v>
      </c>
      <c r="I143" s="280">
        <v>307.39999999999998</v>
      </c>
      <c r="J143" s="280">
        <v>309.89999999999998</v>
      </c>
      <c r="K143" s="278">
        <v>304.89999999999998</v>
      </c>
      <c r="L143" s="278">
        <v>300.25</v>
      </c>
      <c r="M143" s="278">
        <v>24.8597</v>
      </c>
    </row>
    <row r="144" spans="1:13">
      <c r="A144" s="302">
        <v>135</v>
      </c>
      <c r="B144" s="278" t="s">
        <v>143</v>
      </c>
      <c r="C144" s="278">
        <v>4937.8</v>
      </c>
      <c r="D144" s="280">
        <v>4894.1833333333334</v>
      </c>
      <c r="E144" s="280">
        <v>4773.7666666666664</v>
      </c>
      <c r="F144" s="280">
        <v>4609.7333333333327</v>
      </c>
      <c r="G144" s="280">
        <v>4489.3166666666657</v>
      </c>
      <c r="H144" s="280">
        <v>5058.2166666666672</v>
      </c>
      <c r="I144" s="280">
        <v>5178.6333333333332</v>
      </c>
      <c r="J144" s="280">
        <v>5342.6666666666679</v>
      </c>
      <c r="K144" s="278">
        <v>5014.6000000000004</v>
      </c>
      <c r="L144" s="278">
        <v>4730.1499999999996</v>
      </c>
      <c r="M144" s="278">
        <v>31.764980000000001</v>
      </c>
    </row>
    <row r="145" spans="1:13">
      <c r="A145" s="302">
        <v>136</v>
      </c>
      <c r="B145" s="278" t="s">
        <v>145</v>
      </c>
      <c r="C145" s="278">
        <v>441</v>
      </c>
      <c r="D145" s="280">
        <v>450.11666666666662</v>
      </c>
      <c r="E145" s="280">
        <v>428.88333333333321</v>
      </c>
      <c r="F145" s="280">
        <v>416.76666666666659</v>
      </c>
      <c r="G145" s="280">
        <v>395.53333333333319</v>
      </c>
      <c r="H145" s="280">
        <v>462.23333333333323</v>
      </c>
      <c r="I145" s="280">
        <v>483.4666666666667</v>
      </c>
      <c r="J145" s="280">
        <v>495.58333333333326</v>
      </c>
      <c r="K145" s="278">
        <v>471.35</v>
      </c>
      <c r="L145" s="278">
        <v>438</v>
      </c>
      <c r="M145" s="278">
        <v>19.872340000000001</v>
      </c>
    </row>
    <row r="146" spans="1:13">
      <c r="A146" s="302">
        <v>137</v>
      </c>
      <c r="B146" s="278" t="s">
        <v>147</v>
      </c>
      <c r="C146" s="278">
        <v>890.6</v>
      </c>
      <c r="D146" s="280">
        <v>898.5333333333333</v>
      </c>
      <c r="E146" s="280">
        <v>877.06666666666661</v>
      </c>
      <c r="F146" s="280">
        <v>863.5333333333333</v>
      </c>
      <c r="G146" s="280">
        <v>842.06666666666661</v>
      </c>
      <c r="H146" s="280">
        <v>912.06666666666661</v>
      </c>
      <c r="I146" s="280">
        <v>933.5333333333333</v>
      </c>
      <c r="J146" s="280">
        <v>947.06666666666661</v>
      </c>
      <c r="K146" s="278">
        <v>920</v>
      </c>
      <c r="L146" s="278">
        <v>885</v>
      </c>
      <c r="M146" s="278">
        <v>6.8768700000000003</v>
      </c>
    </row>
    <row r="147" spans="1:13">
      <c r="A147" s="302">
        <v>138</v>
      </c>
      <c r="B147" s="278" t="s">
        <v>148</v>
      </c>
      <c r="C147" s="278">
        <v>80.45</v>
      </c>
      <c r="D147" s="280">
        <v>81.183333333333323</v>
      </c>
      <c r="E147" s="280">
        <v>77.366666666666646</v>
      </c>
      <c r="F147" s="280">
        <v>74.283333333333317</v>
      </c>
      <c r="G147" s="280">
        <v>70.46666666666664</v>
      </c>
      <c r="H147" s="280">
        <v>84.266666666666652</v>
      </c>
      <c r="I147" s="280">
        <v>88.083333333333343</v>
      </c>
      <c r="J147" s="280">
        <v>91.166666666666657</v>
      </c>
      <c r="K147" s="278">
        <v>85</v>
      </c>
      <c r="L147" s="278">
        <v>78.099999999999994</v>
      </c>
      <c r="M147" s="278">
        <v>547.01535000000001</v>
      </c>
    </row>
    <row r="148" spans="1:13">
      <c r="A148" s="302">
        <v>139</v>
      </c>
      <c r="B148" s="278" t="s">
        <v>269</v>
      </c>
      <c r="C148" s="278">
        <v>777.7</v>
      </c>
      <c r="D148" s="280">
        <v>770.23333333333323</v>
      </c>
      <c r="E148" s="280">
        <v>750.56666666666649</v>
      </c>
      <c r="F148" s="280">
        <v>723.43333333333328</v>
      </c>
      <c r="G148" s="280">
        <v>703.76666666666654</v>
      </c>
      <c r="H148" s="280">
        <v>797.36666666666645</v>
      </c>
      <c r="I148" s="280">
        <v>817.03333333333319</v>
      </c>
      <c r="J148" s="280">
        <v>844.1666666666664</v>
      </c>
      <c r="K148" s="278">
        <v>789.9</v>
      </c>
      <c r="L148" s="278">
        <v>743.1</v>
      </c>
      <c r="M148" s="278">
        <v>3.56175</v>
      </c>
    </row>
    <row r="149" spans="1:13">
      <c r="A149" s="302">
        <v>140</v>
      </c>
      <c r="B149" s="278" t="s">
        <v>150</v>
      </c>
      <c r="C149" s="278">
        <v>825.55</v>
      </c>
      <c r="D149" s="280">
        <v>827.16666666666663</v>
      </c>
      <c r="E149" s="280">
        <v>811.38333333333321</v>
      </c>
      <c r="F149" s="280">
        <v>797.21666666666658</v>
      </c>
      <c r="G149" s="280">
        <v>781.43333333333317</v>
      </c>
      <c r="H149" s="280">
        <v>841.33333333333326</v>
      </c>
      <c r="I149" s="280">
        <v>857.11666666666679</v>
      </c>
      <c r="J149" s="280">
        <v>871.2833333333333</v>
      </c>
      <c r="K149" s="278">
        <v>842.95</v>
      </c>
      <c r="L149" s="278">
        <v>813</v>
      </c>
      <c r="M149" s="278">
        <v>16.330590000000001</v>
      </c>
    </row>
    <row r="150" spans="1:13">
      <c r="A150" s="302">
        <v>141</v>
      </c>
      <c r="B150" s="278" t="s">
        <v>270</v>
      </c>
      <c r="C150" s="278">
        <v>614.15</v>
      </c>
      <c r="D150" s="280">
        <v>617.0333333333333</v>
      </c>
      <c r="E150" s="280">
        <v>609.16666666666663</v>
      </c>
      <c r="F150" s="280">
        <v>604.18333333333328</v>
      </c>
      <c r="G150" s="280">
        <v>596.31666666666661</v>
      </c>
      <c r="H150" s="280">
        <v>622.01666666666665</v>
      </c>
      <c r="I150" s="280">
        <v>629.88333333333344</v>
      </c>
      <c r="J150" s="280">
        <v>634.86666666666667</v>
      </c>
      <c r="K150" s="278">
        <v>624.9</v>
      </c>
      <c r="L150" s="278">
        <v>612.04999999999995</v>
      </c>
      <c r="M150" s="278">
        <v>1.165</v>
      </c>
    </row>
    <row r="151" spans="1:13">
      <c r="A151" s="302">
        <v>142</v>
      </c>
      <c r="B151" s="278" t="s">
        <v>152</v>
      </c>
      <c r="C151" s="278">
        <v>18</v>
      </c>
      <c r="D151" s="280">
        <v>18.166666666666668</v>
      </c>
      <c r="E151" s="280">
        <v>17.633333333333336</v>
      </c>
      <c r="F151" s="280">
        <v>17.266666666666669</v>
      </c>
      <c r="G151" s="280">
        <v>16.733333333333338</v>
      </c>
      <c r="H151" s="280">
        <v>18.533333333333335</v>
      </c>
      <c r="I151" s="280">
        <v>19.066666666666666</v>
      </c>
      <c r="J151" s="280">
        <v>19.433333333333334</v>
      </c>
      <c r="K151" s="278">
        <v>18.7</v>
      </c>
      <c r="L151" s="278">
        <v>17.8</v>
      </c>
      <c r="M151" s="278">
        <v>33.83952</v>
      </c>
    </row>
    <row r="152" spans="1:13">
      <c r="A152" s="302">
        <v>143</v>
      </c>
      <c r="B152" s="278" t="s">
        <v>271</v>
      </c>
      <c r="C152" s="278">
        <v>20</v>
      </c>
      <c r="D152" s="280">
        <v>20.05</v>
      </c>
      <c r="E152" s="280">
        <v>19.850000000000001</v>
      </c>
      <c r="F152" s="280">
        <v>19.7</v>
      </c>
      <c r="G152" s="280">
        <v>19.5</v>
      </c>
      <c r="H152" s="280">
        <v>20.200000000000003</v>
      </c>
      <c r="I152" s="280">
        <v>20.399999999999999</v>
      </c>
      <c r="J152" s="280">
        <v>20.550000000000004</v>
      </c>
      <c r="K152" s="278">
        <v>20.25</v>
      </c>
      <c r="L152" s="278">
        <v>19.899999999999999</v>
      </c>
      <c r="M152" s="278">
        <v>15.78914</v>
      </c>
    </row>
    <row r="153" spans="1:13">
      <c r="A153" s="302">
        <v>144</v>
      </c>
      <c r="B153" s="278" t="s">
        <v>156</v>
      </c>
      <c r="C153" s="278">
        <v>72.400000000000006</v>
      </c>
      <c r="D153" s="280">
        <v>73.150000000000006</v>
      </c>
      <c r="E153" s="280">
        <v>71.350000000000009</v>
      </c>
      <c r="F153" s="280">
        <v>70.3</v>
      </c>
      <c r="G153" s="280">
        <v>68.5</v>
      </c>
      <c r="H153" s="280">
        <v>74.200000000000017</v>
      </c>
      <c r="I153" s="280">
        <v>76.000000000000028</v>
      </c>
      <c r="J153" s="280">
        <v>77.050000000000026</v>
      </c>
      <c r="K153" s="278">
        <v>74.95</v>
      </c>
      <c r="L153" s="278">
        <v>72.099999999999994</v>
      </c>
      <c r="M153" s="278">
        <v>25.878779999999999</v>
      </c>
    </row>
    <row r="154" spans="1:13">
      <c r="A154" s="302">
        <v>145</v>
      </c>
      <c r="B154" s="278" t="s">
        <v>157</v>
      </c>
      <c r="C154" s="278">
        <v>86.65</v>
      </c>
      <c r="D154" s="280">
        <v>87.316666666666677</v>
      </c>
      <c r="E154" s="280">
        <v>85.183333333333351</v>
      </c>
      <c r="F154" s="280">
        <v>83.716666666666669</v>
      </c>
      <c r="G154" s="280">
        <v>81.583333333333343</v>
      </c>
      <c r="H154" s="280">
        <v>88.78333333333336</v>
      </c>
      <c r="I154" s="280">
        <v>90.916666666666686</v>
      </c>
      <c r="J154" s="280">
        <v>92.383333333333368</v>
      </c>
      <c r="K154" s="278">
        <v>89.45</v>
      </c>
      <c r="L154" s="278">
        <v>85.85</v>
      </c>
      <c r="M154" s="278">
        <v>122.43823999999999</v>
      </c>
    </row>
    <row r="155" spans="1:13">
      <c r="A155" s="302">
        <v>146</v>
      </c>
      <c r="B155" s="278" t="s">
        <v>151</v>
      </c>
      <c r="C155" s="278">
        <v>27.95</v>
      </c>
      <c r="D155" s="280">
        <v>28.233333333333331</v>
      </c>
      <c r="E155" s="280">
        <v>27.566666666666663</v>
      </c>
      <c r="F155" s="280">
        <v>27.183333333333334</v>
      </c>
      <c r="G155" s="280">
        <v>26.516666666666666</v>
      </c>
      <c r="H155" s="280">
        <v>28.61666666666666</v>
      </c>
      <c r="I155" s="280">
        <v>29.283333333333324</v>
      </c>
      <c r="J155" s="280">
        <v>29.666666666666657</v>
      </c>
      <c r="K155" s="278">
        <v>28.9</v>
      </c>
      <c r="L155" s="278">
        <v>27.85</v>
      </c>
      <c r="M155" s="278">
        <v>67.951099999999997</v>
      </c>
    </row>
    <row r="156" spans="1:13">
      <c r="A156" s="302">
        <v>147</v>
      </c>
      <c r="B156" s="278" t="s">
        <v>154</v>
      </c>
      <c r="C156" s="278">
        <v>17562.099999999999</v>
      </c>
      <c r="D156" s="280">
        <v>17657.366666666665</v>
      </c>
      <c r="E156" s="280">
        <v>17394.73333333333</v>
      </c>
      <c r="F156" s="280">
        <v>17227.366666666665</v>
      </c>
      <c r="G156" s="280">
        <v>16964.73333333333</v>
      </c>
      <c r="H156" s="280">
        <v>17824.73333333333</v>
      </c>
      <c r="I156" s="280">
        <v>18087.366666666669</v>
      </c>
      <c r="J156" s="280">
        <v>18254.73333333333</v>
      </c>
      <c r="K156" s="278">
        <v>17920</v>
      </c>
      <c r="L156" s="278">
        <v>17490</v>
      </c>
      <c r="M156" s="278">
        <v>1.84032</v>
      </c>
    </row>
    <row r="157" spans="1:13">
      <c r="A157" s="302">
        <v>148</v>
      </c>
      <c r="B157" s="278" t="s">
        <v>3163</v>
      </c>
      <c r="C157" s="278">
        <v>238.55</v>
      </c>
      <c r="D157" s="280">
        <v>241.03333333333333</v>
      </c>
      <c r="E157" s="280">
        <v>235.51666666666665</v>
      </c>
      <c r="F157" s="280">
        <v>232.48333333333332</v>
      </c>
      <c r="G157" s="280">
        <v>226.96666666666664</v>
      </c>
      <c r="H157" s="280">
        <v>244.06666666666666</v>
      </c>
      <c r="I157" s="280">
        <v>249.58333333333337</v>
      </c>
      <c r="J157" s="280">
        <v>252.61666666666667</v>
      </c>
      <c r="K157" s="278">
        <v>246.55</v>
      </c>
      <c r="L157" s="278">
        <v>238</v>
      </c>
      <c r="M157" s="278">
        <v>9.2438400000000005</v>
      </c>
    </row>
    <row r="158" spans="1:13">
      <c r="A158" s="302">
        <v>149</v>
      </c>
      <c r="B158" s="278" t="s">
        <v>272</v>
      </c>
      <c r="C158" s="278">
        <v>328.45</v>
      </c>
      <c r="D158" s="280">
        <v>329.95</v>
      </c>
      <c r="E158" s="280">
        <v>322.5</v>
      </c>
      <c r="F158" s="280">
        <v>316.55</v>
      </c>
      <c r="G158" s="280">
        <v>309.10000000000002</v>
      </c>
      <c r="H158" s="280">
        <v>335.9</v>
      </c>
      <c r="I158" s="280">
        <v>343.34999999999991</v>
      </c>
      <c r="J158" s="280">
        <v>349.29999999999995</v>
      </c>
      <c r="K158" s="278">
        <v>337.4</v>
      </c>
      <c r="L158" s="278">
        <v>324</v>
      </c>
      <c r="M158" s="278">
        <v>1.56437</v>
      </c>
    </row>
    <row r="159" spans="1:13">
      <c r="A159" s="302">
        <v>150</v>
      </c>
      <c r="B159" s="278" t="s">
        <v>159</v>
      </c>
      <c r="C159" s="278">
        <v>77.05</v>
      </c>
      <c r="D159" s="280">
        <v>76.566666666666663</v>
      </c>
      <c r="E159" s="280">
        <v>74.98333333333332</v>
      </c>
      <c r="F159" s="280">
        <v>72.916666666666657</v>
      </c>
      <c r="G159" s="280">
        <v>71.333333333333314</v>
      </c>
      <c r="H159" s="280">
        <v>78.633333333333326</v>
      </c>
      <c r="I159" s="280">
        <v>80.216666666666669</v>
      </c>
      <c r="J159" s="280">
        <v>82.283333333333331</v>
      </c>
      <c r="K159" s="278">
        <v>78.150000000000006</v>
      </c>
      <c r="L159" s="278">
        <v>74.5</v>
      </c>
      <c r="M159" s="278">
        <v>157.01777999999999</v>
      </c>
    </row>
    <row r="160" spans="1:13">
      <c r="A160" s="302">
        <v>151</v>
      </c>
      <c r="B160" s="278" t="s">
        <v>158</v>
      </c>
      <c r="C160" s="278">
        <v>87.8</v>
      </c>
      <c r="D160" s="280">
        <v>88.366666666666674</v>
      </c>
      <c r="E160" s="280">
        <v>86.733333333333348</v>
      </c>
      <c r="F160" s="280">
        <v>85.666666666666671</v>
      </c>
      <c r="G160" s="280">
        <v>84.033333333333346</v>
      </c>
      <c r="H160" s="280">
        <v>89.433333333333351</v>
      </c>
      <c r="I160" s="280">
        <v>91.066666666666677</v>
      </c>
      <c r="J160" s="280">
        <v>92.133333333333354</v>
      </c>
      <c r="K160" s="278">
        <v>90</v>
      </c>
      <c r="L160" s="278">
        <v>87.3</v>
      </c>
      <c r="M160" s="278">
        <v>5.3183199999999999</v>
      </c>
    </row>
    <row r="161" spans="1:13">
      <c r="A161" s="302">
        <v>152</v>
      </c>
      <c r="B161" s="278" t="s">
        <v>273</v>
      </c>
      <c r="C161" s="278">
        <v>2490.4</v>
      </c>
      <c r="D161" s="280">
        <v>2513.1333333333332</v>
      </c>
      <c r="E161" s="280">
        <v>2447.2666666666664</v>
      </c>
      <c r="F161" s="280">
        <v>2404.1333333333332</v>
      </c>
      <c r="G161" s="280">
        <v>2338.2666666666664</v>
      </c>
      <c r="H161" s="280">
        <v>2556.2666666666664</v>
      </c>
      <c r="I161" s="280">
        <v>2622.1333333333332</v>
      </c>
      <c r="J161" s="280">
        <v>2665.2666666666664</v>
      </c>
      <c r="K161" s="278">
        <v>2579</v>
      </c>
      <c r="L161" s="278">
        <v>2470</v>
      </c>
      <c r="M161" s="278">
        <v>1.9585600000000001</v>
      </c>
    </row>
    <row r="162" spans="1:13">
      <c r="A162" s="302">
        <v>153</v>
      </c>
      <c r="B162" s="278" t="s">
        <v>274</v>
      </c>
      <c r="C162" s="278">
        <v>1519.4</v>
      </c>
      <c r="D162" s="280">
        <v>1528.5833333333333</v>
      </c>
      <c r="E162" s="280">
        <v>1502.9166666666665</v>
      </c>
      <c r="F162" s="280">
        <v>1486.4333333333332</v>
      </c>
      <c r="G162" s="280">
        <v>1460.7666666666664</v>
      </c>
      <c r="H162" s="280">
        <v>1545.0666666666666</v>
      </c>
      <c r="I162" s="280">
        <v>1570.7333333333331</v>
      </c>
      <c r="J162" s="280">
        <v>1587.2166666666667</v>
      </c>
      <c r="K162" s="278">
        <v>1554.25</v>
      </c>
      <c r="L162" s="278">
        <v>1512.1</v>
      </c>
      <c r="M162" s="278">
        <v>0.91879999999999995</v>
      </c>
    </row>
    <row r="163" spans="1:13">
      <c r="A163" s="302">
        <v>154</v>
      </c>
      <c r="B163" s="278" t="s">
        <v>275</v>
      </c>
      <c r="C163" s="278">
        <v>175</v>
      </c>
      <c r="D163" s="280">
        <v>176.65</v>
      </c>
      <c r="E163" s="280">
        <v>172.35000000000002</v>
      </c>
      <c r="F163" s="280">
        <v>169.70000000000002</v>
      </c>
      <c r="G163" s="280">
        <v>165.40000000000003</v>
      </c>
      <c r="H163" s="280">
        <v>179.3</v>
      </c>
      <c r="I163" s="280">
        <v>183.60000000000002</v>
      </c>
      <c r="J163" s="280">
        <v>186.25</v>
      </c>
      <c r="K163" s="278">
        <v>180.95</v>
      </c>
      <c r="L163" s="278">
        <v>174</v>
      </c>
      <c r="M163" s="278">
        <v>2.5694599999999999</v>
      </c>
    </row>
    <row r="164" spans="1:13">
      <c r="A164" s="302">
        <v>155</v>
      </c>
      <c r="B164" s="278" t="s">
        <v>160</v>
      </c>
      <c r="C164" s="278">
        <v>17379.95</v>
      </c>
      <c r="D164" s="280">
        <v>17354.366666666665</v>
      </c>
      <c r="E164" s="280">
        <v>17088.73333333333</v>
      </c>
      <c r="F164" s="280">
        <v>16797.516666666666</v>
      </c>
      <c r="G164" s="280">
        <v>16531.883333333331</v>
      </c>
      <c r="H164" s="280">
        <v>17645.583333333328</v>
      </c>
      <c r="I164" s="280">
        <v>17911.216666666667</v>
      </c>
      <c r="J164" s="280">
        <v>18202.433333333327</v>
      </c>
      <c r="K164" s="278">
        <v>17620</v>
      </c>
      <c r="L164" s="278">
        <v>17063.150000000001</v>
      </c>
      <c r="M164" s="278">
        <v>0.43564999999999998</v>
      </c>
    </row>
    <row r="165" spans="1:13">
      <c r="A165" s="302">
        <v>156</v>
      </c>
      <c r="B165" s="278" t="s">
        <v>162</v>
      </c>
      <c r="C165" s="278">
        <v>234.25</v>
      </c>
      <c r="D165" s="280">
        <v>232.6</v>
      </c>
      <c r="E165" s="280">
        <v>227.64999999999998</v>
      </c>
      <c r="F165" s="280">
        <v>221.04999999999998</v>
      </c>
      <c r="G165" s="280">
        <v>216.09999999999997</v>
      </c>
      <c r="H165" s="280">
        <v>239.2</v>
      </c>
      <c r="I165" s="280">
        <v>244.14999999999998</v>
      </c>
      <c r="J165" s="280">
        <v>250.75</v>
      </c>
      <c r="K165" s="278">
        <v>237.55</v>
      </c>
      <c r="L165" s="278">
        <v>226</v>
      </c>
      <c r="M165" s="278">
        <v>32.524900000000002</v>
      </c>
    </row>
    <row r="166" spans="1:13">
      <c r="A166" s="302">
        <v>157</v>
      </c>
      <c r="B166" s="278" t="s">
        <v>276</v>
      </c>
      <c r="C166" s="278">
        <v>4512.2</v>
      </c>
      <c r="D166" s="280">
        <v>4545.7</v>
      </c>
      <c r="E166" s="280">
        <v>4466.5</v>
      </c>
      <c r="F166" s="280">
        <v>4420.8</v>
      </c>
      <c r="G166" s="280">
        <v>4341.6000000000004</v>
      </c>
      <c r="H166" s="280">
        <v>4591.3999999999996</v>
      </c>
      <c r="I166" s="280">
        <v>4670.5999999999985</v>
      </c>
      <c r="J166" s="280">
        <v>4716.2999999999993</v>
      </c>
      <c r="K166" s="278">
        <v>4624.8999999999996</v>
      </c>
      <c r="L166" s="278">
        <v>4500</v>
      </c>
      <c r="M166" s="278">
        <v>0.49920999999999999</v>
      </c>
    </row>
    <row r="167" spans="1:13">
      <c r="A167" s="302">
        <v>158</v>
      </c>
      <c r="B167" s="278" t="s">
        <v>164</v>
      </c>
      <c r="C167" s="278">
        <v>1377.45</v>
      </c>
      <c r="D167" s="280">
        <v>1374.75</v>
      </c>
      <c r="E167" s="280">
        <v>1361.1</v>
      </c>
      <c r="F167" s="280">
        <v>1344.75</v>
      </c>
      <c r="G167" s="280">
        <v>1331.1</v>
      </c>
      <c r="H167" s="280">
        <v>1391.1</v>
      </c>
      <c r="I167" s="280">
        <v>1404.75</v>
      </c>
      <c r="J167" s="280">
        <v>1421.1</v>
      </c>
      <c r="K167" s="278">
        <v>1388.4</v>
      </c>
      <c r="L167" s="278">
        <v>1358.4</v>
      </c>
      <c r="M167" s="278">
        <v>6.6049300000000004</v>
      </c>
    </row>
    <row r="168" spans="1:13">
      <c r="A168" s="302">
        <v>159</v>
      </c>
      <c r="B168" s="278" t="s">
        <v>161</v>
      </c>
      <c r="C168" s="278">
        <v>931.6</v>
      </c>
      <c r="D168" s="280">
        <v>922.86666666666667</v>
      </c>
      <c r="E168" s="280">
        <v>903.73333333333335</v>
      </c>
      <c r="F168" s="280">
        <v>875.86666666666667</v>
      </c>
      <c r="G168" s="280">
        <v>856.73333333333335</v>
      </c>
      <c r="H168" s="280">
        <v>950.73333333333335</v>
      </c>
      <c r="I168" s="280">
        <v>969.86666666666679</v>
      </c>
      <c r="J168" s="280">
        <v>997.73333333333335</v>
      </c>
      <c r="K168" s="278">
        <v>942</v>
      </c>
      <c r="L168" s="278">
        <v>895</v>
      </c>
      <c r="M168" s="278">
        <v>24.585809999999999</v>
      </c>
    </row>
    <row r="169" spans="1:13">
      <c r="A169" s="302">
        <v>160</v>
      </c>
      <c r="B169" s="278" t="s">
        <v>163</v>
      </c>
      <c r="C169" s="278">
        <v>84.05</v>
      </c>
      <c r="D169" s="280">
        <v>84.066666666666663</v>
      </c>
      <c r="E169" s="280">
        <v>81.98333333333332</v>
      </c>
      <c r="F169" s="280">
        <v>79.916666666666657</v>
      </c>
      <c r="G169" s="280">
        <v>77.833333333333314</v>
      </c>
      <c r="H169" s="280">
        <v>86.133333333333326</v>
      </c>
      <c r="I169" s="280">
        <v>88.216666666666669</v>
      </c>
      <c r="J169" s="280">
        <v>90.283333333333331</v>
      </c>
      <c r="K169" s="278">
        <v>86.15</v>
      </c>
      <c r="L169" s="278">
        <v>82</v>
      </c>
      <c r="M169" s="278">
        <v>76.715140000000005</v>
      </c>
    </row>
    <row r="170" spans="1:13">
      <c r="A170" s="302">
        <v>161</v>
      </c>
      <c r="B170" s="278" t="s">
        <v>166</v>
      </c>
      <c r="C170" s="278">
        <v>158.80000000000001</v>
      </c>
      <c r="D170" s="280">
        <v>159.85000000000002</v>
      </c>
      <c r="E170" s="280">
        <v>157.30000000000004</v>
      </c>
      <c r="F170" s="280">
        <v>155.80000000000001</v>
      </c>
      <c r="G170" s="280">
        <v>153.25000000000003</v>
      </c>
      <c r="H170" s="280">
        <v>161.35000000000005</v>
      </c>
      <c r="I170" s="280">
        <v>163.9</v>
      </c>
      <c r="J170" s="280">
        <v>165.40000000000006</v>
      </c>
      <c r="K170" s="278">
        <v>162.4</v>
      </c>
      <c r="L170" s="278">
        <v>158.35</v>
      </c>
      <c r="M170" s="278">
        <v>53.175510000000003</v>
      </c>
    </row>
    <row r="171" spans="1:13">
      <c r="A171" s="302">
        <v>162</v>
      </c>
      <c r="B171" s="278" t="s">
        <v>277</v>
      </c>
      <c r="C171" s="278">
        <v>159.15</v>
      </c>
      <c r="D171" s="280">
        <v>161.75</v>
      </c>
      <c r="E171" s="280">
        <v>155.5</v>
      </c>
      <c r="F171" s="280">
        <v>151.85</v>
      </c>
      <c r="G171" s="280">
        <v>145.6</v>
      </c>
      <c r="H171" s="280">
        <v>165.4</v>
      </c>
      <c r="I171" s="280">
        <v>171.65</v>
      </c>
      <c r="J171" s="280">
        <v>175.3</v>
      </c>
      <c r="K171" s="278">
        <v>168</v>
      </c>
      <c r="L171" s="278">
        <v>158.1</v>
      </c>
      <c r="M171" s="278">
        <v>11.6592</v>
      </c>
    </row>
    <row r="172" spans="1:13">
      <c r="A172" s="302">
        <v>163</v>
      </c>
      <c r="B172" s="278" t="s">
        <v>278</v>
      </c>
      <c r="C172" s="278">
        <v>10048.75</v>
      </c>
      <c r="D172" s="280">
        <v>10072.233333333334</v>
      </c>
      <c r="E172" s="280">
        <v>9975.5166666666664</v>
      </c>
      <c r="F172" s="280">
        <v>9902.2833333333328</v>
      </c>
      <c r="G172" s="280">
        <v>9805.5666666666657</v>
      </c>
      <c r="H172" s="280">
        <v>10145.466666666667</v>
      </c>
      <c r="I172" s="280">
        <v>10242.183333333334</v>
      </c>
      <c r="J172" s="280">
        <v>10315.416666666668</v>
      </c>
      <c r="K172" s="278">
        <v>10168.950000000001</v>
      </c>
      <c r="L172" s="278">
        <v>9999</v>
      </c>
      <c r="M172" s="278">
        <v>3.6929999999999998E-2</v>
      </c>
    </row>
    <row r="173" spans="1:13">
      <c r="A173" s="302">
        <v>164</v>
      </c>
      <c r="B173" s="278" t="s">
        <v>165</v>
      </c>
      <c r="C173" s="278">
        <v>28.8</v>
      </c>
      <c r="D173" s="280">
        <v>29</v>
      </c>
      <c r="E173" s="280">
        <v>28.5</v>
      </c>
      <c r="F173" s="280">
        <v>28.2</v>
      </c>
      <c r="G173" s="280">
        <v>27.7</v>
      </c>
      <c r="H173" s="280">
        <v>29.3</v>
      </c>
      <c r="I173" s="280">
        <v>29.8</v>
      </c>
      <c r="J173" s="280">
        <v>30.1</v>
      </c>
      <c r="K173" s="278">
        <v>29.5</v>
      </c>
      <c r="L173" s="278">
        <v>28.7</v>
      </c>
      <c r="M173" s="278">
        <v>163.25208000000001</v>
      </c>
    </row>
    <row r="174" spans="1:13">
      <c r="A174" s="302">
        <v>165</v>
      </c>
      <c r="B174" s="278" t="s">
        <v>279</v>
      </c>
      <c r="C174" s="278">
        <v>176.7</v>
      </c>
      <c r="D174" s="280">
        <v>179.71666666666667</v>
      </c>
      <c r="E174" s="280">
        <v>172.98333333333335</v>
      </c>
      <c r="F174" s="280">
        <v>169.26666666666668</v>
      </c>
      <c r="G174" s="280">
        <v>162.53333333333336</v>
      </c>
      <c r="H174" s="280">
        <v>183.43333333333334</v>
      </c>
      <c r="I174" s="280">
        <v>190.16666666666663</v>
      </c>
      <c r="J174" s="280">
        <v>193.88333333333333</v>
      </c>
      <c r="K174" s="278">
        <v>186.45</v>
      </c>
      <c r="L174" s="278">
        <v>176</v>
      </c>
      <c r="M174" s="278">
        <v>2.61727</v>
      </c>
    </row>
    <row r="175" spans="1:13">
      <c r="A175" s="302">
        <v>166</v>
      </c>
      <c r="B175" s="278" t="s">
        <v>169</v>
      </c>
      <c r="C175" s="278">
        <v>117.1</v>
      </c>
      <c r="D175" s="280">
        <v>117.89999999999999</v>
      </c>
      <c r="E175" s="280">
        <v>113.39999999999998</v>
      </c>
      <c r="F175" s="280">
        <v>109.69999999999999</v>
      </c>
      <c r="G175" s="280">
        <v>105.19999999999997</v>
      </c>
      <c r="H175" s="280">
        <v>121.59999999999998</v>
      </c>
      <c r="I175" s="280">
        <v>126.10000000000001</v>
      </c>
      <c r="J175" s="280">
        <v>129.79999999999998</v>
      </c>
      <c r="K175" s="278">
        <v>122.4</v>
      </c>
      <c r="L175" s="278">
        <v>114.2</v>
      </c>
      <c r="M175" s="278">
        <v>476.62454000000002</v>
      </c>
    </row>
    <row r="176" spans="1:13">
      <c r="A176" s="302">
        <v>167</v>
      </c>
      <c r="B176" s="278" t="s">
        <v>170</v>
      </c>
      <c r="C176" s="278">
        <v>89.15</v>
      </c>
      <c r="D176" s="280">
        <v>89.600000000000009</v>
      </c>
      <c r="E176" s="280">
        <v>87.600000000000023</v>
      </c>
      <c r="F176" s="280">
        <v>86.050000000000011</v>
      </c>
      <c r="G176" s="280">
        <v>84.050000000000026</v>
      </c>
      <c r="H176" s="280">
        <v>91.15000000000002</v>
      </c>
      <c r="I176" s="280">
        <v>93.149999999999991</v>
      </c>
      <c r="J176" s="280">
        <v>94.700000000000017</v>
      </c>
      <c r="K176" s="278">
        <v>91.6</v>
      </c>
      <c r="L176" s="278">
        <v>88.05</v>
      </c>
      <c r="M176" s="278">
        <v>62.655140000000003</v>
      </c>
    </row>
    <row r="177" spans="1:13">
      <c r="A177" s="302">
        <v>168</v>
      </c>
      <c r="B177" s="278" t="s">
        <v>280</v>
      </c>
      <c r="C177" s="278">
        <v>539.25</v>
      </c>
      <c r="D177" s="280">
        <v>538.4666666666667</v>
      </c>
      <c r="E177" s="280">
        <v>528.38333333333344</v>
      </c>
      <c r="F177" s="280">
        <v>517.51666666666677</v>
      </c>
      <c r="G177" s="280">
        <v>507.43333333333351</v>
      </c>
      <c r="H177" s="280">
        <v>549.33333333333337</v>
      </c>
      <c r="I177" s="280">
        <v>559.41666666666663</v>
      </c>
      <c r="J177" s="280">
        <v>570.2833333333333</v>
      </c>
      <c r="K177" s="278">
        <v>548.54999999999995</v>
      </c>
      <c r="L177" s="278">
        <v>527.6</v>
      </c>
      <c r="M177" s="278">
        <v>0.67545999999999995</v>
      </c>
    </row>
    <row r="178" spans="1:13">
      <c r="A178" s="302">
        <v>169</v>
      </c>
      <c r="B178" s="278" t="s">
        <v>171</v>
      </c>
      <c r="C178" s="278">
        <v>1576.8</v>
      </c>
      <c r="D178" s="280">
        <v>1588.0333333333335</v>
      </c>
      <c r="E178" s="280">
        <v>1561.0666666666671</v>
      </c>
      <c r="F178" s="280">
        <v>1545.3333333333335</v>
      </c>
      <c r="G178" s="280">
        <v>1518.366666666667</v>
      </c>
      <c r="H178" s="280">
        <v>1603.7666666666671</v>
      </c>
      <c r="I178" s="280">
        <v>1630.7333333333338</v>
      </c>
      <c r="J178" s="280">
        <v>1646.4666666666672</v>
      </c>
      <c r="K178" s="278">
        <v>1615</v>
      </c>
      <c r="L178" s="278">
        <v>1572.3</v>
      </c>
      <c r="M178" s="278">
        <v>306.70404000000002</v>
      </c>
    </row>
    <row r="179" spans="1:13">
      <c r="A179" s="302">
        <v>170</v>
      </c>
      <c r="B179" s="278" t="s">
        <v>281</v>
      </c>
      <c r="C179" s="278">
        <v>750.5</v>
      </c>
      <c r="D179" s="280">
        <v>755.43333333333339</v>
      </c>
      <c r="E179" s="280">
        <v>739.91666666666674</v>
      </c>
      <c r="F179" s="280">
        <v>729.33333333333337</v>
      </c>
      <c r="G179" s="280">
        <v>713.81666666666672</v>
      </c>
      <c r="H179" s="280">
        <v>766.01666666666677</v>
      </c>
      <c r="I179" s="280">
        <v>781.53333333333342</v>
      </c>
      <c r="J179" s="280">
        <v>792.11666666666679</v>
      </c>
      <c r="K179" s="278">
        <v>770.95</v>
      </c>
      <c r="L179" s="278">
        <v>744.85</v>
      </c>
      <c r="M179" s="278">
        <v>14.989570000000001</v>
      </c>
    </row>
    <row r="180" spans="1:13">
      <c r="A180" s="302">
        <v>171</v>
      </c>
      <c r="B180" s="278" t="s">
        <v>176</v>
      </c>
      <c r="C180" s="278">
        <v>3576.85</v>
      </c>
      <c r="D180" s="280">
        <v>3595.7833333333333</v>
      </c>
      <c r="E180" s="280">
        <v>3536.5666666666666</v>
      </c>
      <c r="F180" s="280">
        <v>3496.2833333333333</v>
      </c>
      <c r="G180" s="280">
        <v>3437.0666666666666</v>
      </c>
      <c r="H180" s="280">
        <v>3636.0666666666666</v>
      </c>
      <c r="I180" s="280">
        <v>3695.2833333333328</v>
      </c>
      <c r="J180" s="280">
        <v>3735.5666666666666</v>
      </c>
      <c r="K180" s="278">
        <v>3655</v>
      </c>
      <c r="L180" s="278">
        <v>3555.5</v>
      </c>
      <c r="M180" s="278">
        <v>1.80501</v>
      </c>
    </row>
    <row r="181" spans="1:13">
      <c r="A181" s="302">
        <v>172</v>
      </c>
      <c r="B181" s="278" t="s">
        <v>174</v>
      </c>
      <c r="C181" s="278">
        <v>18914.900000000001</v>
      </c>
      <c r="D181" s="280">
        <v>19008.883333333335</v>
      </c>
      <c r="E181" s="280">
        <v>18718.76666666667</v>
      </c>
      <c r="F181" s="280">
        <v>18522.633333333335</v>
      </c>
      <c r="G181" s="280">
        <v>18232.51666666667</v>
      </c>
      <c r="H181" s="280">
        <v>19205.01666666667</v>
      </c>
      <c r="I181" s="280">
        <v>19495.133333333331</v>
      </c>
      <c r="J181" s="280">
        <v>19691.26666666667</v>
      </c>
      <c r="K181" s="278">
        <v>19299</v>
      </c>
      <c r="L181" s="278">
        <v>18812.75</v>
      </c>
      <c r="M181" s="278">
        <v>0.86212</v>
      </c>
    </row>
    <row r="182" spans="1:13">
      <c r="A182" s="302">
        <v>173</v>
      </c>
      <c r="B182" s="278" t="s">
        <v>177</v>
      </c>
      <c r="C182" s="278">
        <v>736.15</v>
      </c>
      <c r="D182" s="280">
        <v>743.36666666666667</v>
      </c>
      <c r="E182" s="280">
        <v>718.83333333333337</v>
      </c>
      <c r="F182" s="280">
        <v>701.51666666666665</v>
      </c>
      <c r="G182" s="280">
        <v>676.98333333333335</v>
      </c>
      <c r="H182" s="280">
        <v>760.68333333333339</v>
      </c>
      <c r="I182" s="280">
        <v>785.2166666666667</v>
      </c>
      <c r="J182" s="280">
        <v>802.53333333333342</v>
      </c>
      <c r="K182" s="278">
        <v>767.9</v>
      </c>
      <c r="L182" s="278">
        <v>726.05</v>
      </c>
      <c r="M182" s="278">
        <v>26.826709999999999</v>
      </c>
    </row>
    <row r="183" spans="1:13">
      <c r="A183" s="302">
        <v>174</v>
      </c>
      <c r="B183" s="278" t="s">
        <v>175</v>
      </c>
      <c r="C183" s="278">
        <v>1030.0999999999999</v>
      </c>
      <c r="D183" s="280">
        <v>1035.4666666666665</v>
      </c>
      <c r="E183" s="280">
        <v>1012.133333333333</v>
      </c>
      <c r="F183" s="280">
        <v>994.16666666666652</v>
      </c>
      <c r="G183" s="280">
        <v>970.83333333333303</v>
      </c>
      <c r="H183" s="280">
        <v>1053.4333333333329</v>
      </c>
      <c r="I183" s="280">
        <v>1076.7666666666664</v>
      </c>
      <c r="J183" s="280">
        <v>1094.7333333333329</v>
      </c>
      <c r="K183" s="278">
        <v>1058.8</v>
      </c>
      <c r="L183" s="278">
        <v>1017.5</v>
      </c>
      <c r="M183" s="278">
        <v>5.7433300000000003</v>
      </c>
    </row>
    <row r="184" spans="1:13">
      <c r="A184" s="302">
        <v>175</v>
      </c>
      <c r="B184" s="278" t="s">
        <v>173</v>
      </c>
      <c r="C184" s="278">
        <v>165.45</v>
      </c>
      <c r="D184" s="280">
        <v>166.45000000000002</v>
      </c>
      <c r="E184" s="280">
        <v>164.00000000000003</v>
      </c>
      <c r="F184" s="280">
        <v>162.55000000000001</v>
      </c>
      <c r="G184" s="280">
        <v>160.10000000000002</v>
      </c>
      <c r="H184" s="280">
        <v>167.90000000000003</v>
      </c>
      <c r="I184" s="280">
        <v>170.35000000000002</v>
      </c>
      <c r="J184" s="280">
        <v>171.80000000000004</v>
      </c>
      <c r="K184" s="278">
        <v>168.9</v>
      </c>
      <c r="L184" s="278">
        <v>165</v>
      </c>
      <c r="M184" s="278">
        <v>545.94498999999996</v>
      </c>
    </row>
    <row r="185" spans="1:13">
      <c r="A185" s="302">
        <v>176</v>
      </c>
      <c r="B185" s="278" t="s">
        <v>172</v>
      </c>
      <c r="C185" s="278">
        <v>28.4</v>
      </c>
      <c r="D185" s="280">
        <v>28.533333333333331</v>
      </c>
      <c r="E185" s="280">
        <v>28.116666666666664</v>
      </c>
      <c r="F185" s="280">
        <v>27.833333333333332</v>
      </c>
      <c r="G185" s="280">
        <v>27.416666666666664</v>
      </c>
      <c r="H185" s="280">
        <v>28.816666666666663</v>
      </c>
      <c r="I185" s="280">
        <v>29.233333333333334</v>
      </c>
      <c r="J185" s="280">
        <v>29.516666666666662</v>
      </c>
      <c r="K185" s="278">
        <v>28.95</v>
      </c>
      <c r="L185" s="278">
        <v>28.25</v>
      </c>
      <c r="M185" s="278">
        <v>91.731489999999994</v>
      </c>
    </row>
    <row r="186" spans="1:13">
      <c r="A186" s="302">
        <v>177</v>
      </c>
      <c r="B186" s="278" t="s">
        <v>282</v>
      </c>
      <c r="C186" s="278">
        <v>95.2</v>
      </c>
      <c r="D186" s="280">
        <v>95.649999999999991</v>
      </c>
      <c r="E186" s="280">
        <v>93.799999999999983</v>
      </c>
      <c r="F186" s="280">
        <v>92.399999999999991</v>
      </c>
      <c r="G186" s="280">
        <v>90.549999999999983</v>
      </c>
      <c r="H186" s="280">
        <v>97.049999999999983</v>
      </c>
      <c r="I186" s="280">
        <v>98.899999999999977</v>
      </c>
      <c r="J186" s="280">
        <v>100.29999999999998</v>
      </c>
      <c r="K186" s="278">
        <v>97.5</v>
      </c>
      <c r="L186" s="278">
        <v>94.25</v>
      </c>
      <c r="M186" s="278">
        <v>26.242930000000001</v>
      </c>
    </row>
    <row r="187" spans="1:13">
      <c r="A187" s="302">
        <v>178</v>
      </c>
      <c r="B187" s="278" t="s">
        <v>179</v>
      </c>
      <c r="C187" s="278">
        <v>463.85</v>
      </c>
      <c r="D187" s="280">
        <v>466.90000000000003</v>
      </c>
      <c r="E187" s="280">
        <v>458.25000000000006</v>
      </c>
      <c r="F187" s="280">
        <v>452.65000000000003</v>
      </c>
      <c r="G187" s="280">
        <v>444.00000000000006</v>
      </c>
      <c r="H187" s="280">
        <v>472.50000000000006</v>
      </c>
      <c r="I187" s="280">
        <v>481.15000000000003</v>
      </c>
      <c r="J187" s="280">
        <v>486.75000000000006</v>
      </c>
      <c r="K187" s="278">
        <v>475.55</v>
      </c>
      <c r="L187" s="278">
        <v>461.3</v>
      </c>
      <c r="M187" s="278">
        <v>102.94817999999999</v>
      </c>
    </row>
    <row r="188" spans="1:13">
      <c r="A188" s="302">
        <v>179</v>
      </c>
      <c r="B188" s="278" t="s">
        <v>180</v>
      </c>
      <c r="C188" s="278">
        <v>392.5</v>
      </c>
      <c r="D188" s="280">
        <v>389.40000000000003</v>
      </c>
      <c r="E188" s="280">
        <v>383.80000000000007</v>
      </c>
      <c r="F188" s="280">
        <v>375.1</v>
      </c>
      <c r="G188" s="280">
        <v>369.50000000000006</v>
      </c>
      <c r="H188" s="280">
        <v>398.10000000000008</v>
      </c>
      <c r="I188" s="280">
        <v>403.7000000000001</v>
      </c>
      <c r="J188" s="280">
        <v>412.40000000000009</v>
      </c>
      <c r="K188" s="278">
        <v>395</v>
      </c>
      <c r="L188" s="278">
        <v>380.7</v>
      </c>
      <c r="M188" s="278">
        <v>28.616569999999999</v>
      </c>
    </row>
    <row r="189" spans="1:13">
      <c r="A189" s="302">
        <v>180</v>
      </c>
      <c r="B189" s="278" t="s">
        <v>283</v>
      </c>
      <c r="C189" s="278">
        <v>317.55</v>
      </c>
      <c r="D189" s="280">
        <v>319.26666666666665</v>
      </c>
      <c r="E189" s="280">
        <v>314.2833333333333</v>
      </c>
      <c r="F189" s="280">
        <v>311.01666666666665</v>
      </c>
      <c r="G189" s="280">
        <v>306.0333333333333</v>
      </c>
      <c r="H189" s="280">
        <v>322.5333333333333</v>
      </c>
      <c r="I189" s="280">
        <v>327.51666666666665</v>
      </c>
      <c r="J189" s="280">
        <v>330.7833333333333</v>
      </c>
      <c r="K189" s="278">
        <v>324.25</v>
      </c>
      <c r="L189" s="278">
        <v>316</v>
      </c>
      <c r="M189" s="278">
        <v>3.1945600000000001</v>
      </c>
    </row>
    <row r="190" spans="1:13">
      <c r="A190" s="302">
        <v>181</v>
      </c>
      <c r="B190" s="278" t="s">
        <v>193</v>
      </c>
      <c r="C190" s="278">
        <v>333.8</v>
      </c>
      <c r="D190" s="280">
        <v>330.06666666666666</v>
      </c>
      <c r="E190" s="280">
        <v>318.73333333333335</v>
      </c>
      <c r="F190" s="280">
        <v>303.66666666666669</v>
      </c>
      <c r="G190" s="280">
        <v>292.33333333333337</v>
      </c>
      <c r="H190" s="280">
        <v>345.13333333333333</v>
      </c>
      <c r="I190" s="280">
        <v>356.4666666666667</v>
      </c>
      <c r="J190" s="280">
        <v>371.5333333333333</v>
      </c>
      <c r="K190" s="278">
        <v>341.4</v>
      </c>
      <c r="L190" s="278">
        <v>315</v>
      </c>
      <c r="M190" s="278">
        <v>69.465479999999999</v>
      </c>
    </row>
    <row r="191" spans="1:13">
      <c r="A191" s="302">
        <v>182</v>
      </c>
      <c r="B191" s="278" t="s">
        <v>188</v>
      </c>
      <c r="C191" s="278">
        <v>1935.3</v>
      </c>
      <c r="D191" s="280">
        <v>1931.8999999999999</v>
      </c>
      <c r="E191" s="280">
        <v>1912.3999999999996</v>
      </c>
      <c r="F191" s="280">
        <v>1889.4999999999998</v>
      </c>
      <c r="G191" s="280">
        <v>1869.9999999999995</v>
      </c>
      <c r="H191" s="280">
        <v>1954.7999999999997</v>
      </c>
      <c r="I191" s="280">
        <v>1974.3000000000002</v>
      </c>
      <c r="J191" s="280">
        <v>1997.1999999999998</v>
      </c>
      <c r="K191" s="278">
        <v>1951.4</v>
      </c>
      <c r="L191" s="278">
        <v>1909</v>
      </c>
      <c r="M191" s="278">
        <v>24.498460000000001</v>
      </c>
    </row>
    <row r="192" spans="1:13">
      <c r="A192" s="302">
        <v>183</v>
      </c>
      <c r="B192" s="278" t="s">
        <v>3466</v>
      </c>
      <c r="C192" s="278">
        <v>355</v>
      </c>
      <c r="D192" s="280">
        <v>356.34999999999997</v>
      </c>
      <c r="E192" s="280">
        <v>347.69999999999993</v>
      </c>
      <c r="F192" s="280">
        <v>340.4</v>
      </c>
      <c r="G192" s="280">
        <v>331.74999999999994</v>
      </c>
      <c r="H192" s="280">
        <v>363.64999999999992</v>
      </c>
      <c r="I192" s="280">
        <v>372.2999999999999</v>
      </c>
      <c r="J192" s="280">
        <v>379.59999999999991</v>
      </c>
      <c r="K192" s="278">
        <v>365</v>
      </c>
      <c r="L192" s="278">
        <v>349.05</v>
      </c>
      <c r="M192" s="278">
        <v>47.920459999999999</v>
      </c>
    </row>
    <row r="193" spans="1:13">
      <c r="A193" s="302">
        <v>184</v>
      </c>
      <c r="B193" s="278" t="s">
        <v>185</v>
      </c>
      <c r="C193" s="278">
        <v>35.950000000000003</v>
      </c>
      <c r="D193" s="280">
        <v>36.333333333333336</v>
      </c>
      <c r="E193" s="280">
        <v>34.466666666666669</v>
      </c>
      <c r="F193" s="280">
        <v>32.983333333333334</v>
      </c>
      <c r="G193" s="280">
        <v>31.116666666666667</v>
      </c>
      <c r="H193" s="280">
        <v>37.81666666666667</v>
      </c>
      <c r="I193" s="280">
        <v>39.68333333333333</v>
      </c>
      <c r="J193" s="280">
        <v>41.166666666666671</v>
      </c>
      <c r="K193" s="278">
        <v>38.200000000000003</v>
      </c>
      <c r="L193" s="278">
        <v>34.85</v>
      </c>
      <c r="M193" s="278">
        <v>145.70142000000001</v>
      </c>
    </row>
    <row r="194" spans="1:13">
      <c r="A194" s="302">
        <v>185</v>
      </c>
      <c r="B194" s="278" t="s">
        <v>184</v>
      </c>
      <c r="C194" s="278">
        <v>86.1</v>
      </c>
      <c r="D194" s="280">
        <v>86.05</v>
      </c>
      <c r="E194" s="280">
        <v>81.449999999999989</v>
      </c>
      <c r="F194" s="280">
        <v>76.8</v>
      </c>
      <c r="G194" s="280">
        <v>72.199999999999989</v>
      </c>
      <c r="H194" s="280">
        <v>90.699999999999989</v>
      </c>
      <c r="I194" s="280">
        <v>95.299999999999983</v>
      </c>
      <c r="J194" s="280">
        <v>99.949999999999989</v>
      </c>
      <c r="K194" s="278">
        <v>90.65</v>
      </c>
      <c r="L194" s="278">
        <v>81.400000000000006</v>
      </c>
      <c r="M194" s="278">
        <v>1525.9203299999999</v>
      </c>
    </row>
    <row r="195" spans="1:13">
      <c r="A195" s="302">
        <v>186</v>
      </c>
      <c r="B195" s="278" t="s">
        <v>186</v>
      </c>
      <c r="C195" s="278">
        <v>27.3</v>
      </c>
      <c r="D195" s="280">
        <v>27.816666666666663</v>
      </c>
      <c r="E195" s="280">
        <v>26.633333333333326</v>
      </c>
      <c r="F195" s="280">
        <v>25.966666666666661</v>
      </c>
      <c r="G195" s="280">
        <v>24.783333333333324</v>
      </c>
      <c r="H195" s="280">
        <v>28.483333333333327</v>
      </c>
      <c r="I195" s="280">
        <v>29.666666666666664</v>
      </c>
      <c r="J195" s="280">
        <v>30.333333333333329</v>
      </c>
      <c r="K195" s="278">
        <v>29</v>
      </c>
      <c r="L195" s="278">
        <v>27.15</v>
      </c>
      <c r="M195" s="278">
        <v>365.03825000000001</v>
      </c>
    </row>
    <row r="196" spans="1:13">
      <c r="A196" s="302">
        <v>187</v>
      </c>
      <c r="B196" s="278" t="s">
        <v>187</v>
      </c>
      <c r="C196" s="278">
        <v>276.2</v>
      </c>
      <c r="D196" s="280">
        <v>278.06666666666666</v>
      </c>
      <c r="E196" s="280">
        <v>273.13333333333333</v>
      </c>
      <c r="F196" s="280">
        <v>270.06666666666666</v>
      </c>
      <c r="G196" s="280">
        <v>265.13333333333333</v>
      </c>
      <c r="H196" s="280">
        <v>281.13333333333333</v>
      </c>
      <c r="I196" s="280">
        <v>286.06666666666661</v>
      </c>
      <c r="J196" s="280">
        <v>289.13333333333333</v>
      </c>
      <c r="K196" s="278">
        <v>283</v>
      </c>
      <c r="L196" s="278">
        <v>275</v>
      </c>
      <c r="M196" s="278">
        <v>109.07408</v>
      </c>
    </row>
    <row r="197" spans="1:13">
      <c r="A197" s="302">
        <v>188</v>
      </c>
      <c r="B197" s="269" t="s">
        <v>189</v>
      </c>
      <c r="C197" s="269">
        <v>530.20000000000005</v>
      </c>
      <c r="D197" s="309">
        <v>533.73333333333335</v>
      </c>
      <c r="E197" s="309">
        <v>523.66666666666674</v>
      </c>
      <c r="F197" s="309">
        <v>517.13333333333344</v>
      </c>
      <c r="G197" s="309">
        <v>507.06666666666683</v>
      </c>
      <c r="H197" s="309">
        <v>540.26666666666665</v>
      </c>
      <c r="I197" s="309">
        <v>550.33333333333326</v>
      </c>
      <c r="J197" s="309">
        <v>556.86666666666656</v>
      </c>
      <c r="K197" s="269">
        <v>543.79999999999995</v>
      </c>
      <c r="L197" s="269">
        <v>527.20000000000005</v>
      </c>
      <c r="M197" s="269">
        <v>42.725740000000002</v>
      </c>
    </row>
    <row r="198" spans="1:13">
      <c r="A198" s="302">
        <v>189</v>
      </c>
      <c r="B198" s="269" t="s">
        <v>284</v>
      </c>
      <c r="C198" s="269">
        <v>119.1</v>
      </c>
      <c r="D198" s="309">
        <v>119.31666666666666</v>
      </c>
      <c r="E198" s="309">
        <v>117.83333333333333</v>
      </c>
      <c r="F198" s="309">
        <v>116.56666666666666</v>
      </c>
      <c r="G198" s="309">
        <v>115.08333333333333</v>
      </c>
      <c r="H198" s="309">
        <v>120.58333333333333</v>
      </c>
      <c r="I198" s="309">
        <v>122.06666666666668</v>
      </c>
      <c r="J198" s="309">
        <v>123.33333333333333</v>
      </c>
      <c r="K198" s="269">
        <v>120.8</v>
      </c>
      <c r="L198" s="269">
        <v>118.05</v>
      </c>
      <c r="M198" s="269">
        <v>1.0033700000000001</v>
      </c>
    </row>
    <row r="199" spans="1:13">
      <c r="A199" s="302">
        <v>190</v>
      </c>
      <c r="B199" s="269" t="s">
        <v>168</v>
      </c>
      <c r="C199" s="269">
        <v>530.25</v>
      </c>
      <c r="D199" s="309">
        <v>532.31666666666672</v>
      </c>
      <c r="E199" s="309">
        <v>522.93333333333339</v>
      </c>
      <c r="F199" s="309">
        <v>515.61666666666667</v>
      </c>
      <c r="G199" s="309">
        <v>506.23333333333335</v>
      </c>
      <c r="H199" s="309">
        <v>539.63333333333344</v>
      </c>
      <c r="I199" s="309">
        <v>549.01666666666688</v>
      </c>
      <c r="J199" s="309">
        <v>556.33333333333348</v>
      </c>
      <c r="K199" s="269">
        <v>541.70000000000005</v>
      </c>
      <c r="L199" s="269">
        <v>525</v>
      </c>
      <c r="M199" s="269">
        <v>5.7717000000000001</v>
      </c>
    </row>
    <row r="200" spans="1:13">
      <c r="A200" s="302">
        <v>191</v>
      </c>
      <c r="B200" s="269" t="s">
        <v>190</v>
      </c>
      <c r="C200" s="269">
        <v>829.6</v>
      </c>
      <c r="D200" s="309">
        <v>835</v>
      </c>
      <c r="E200" s="309">
        <v>818.6</v>
      </c>
      <c r="F200" s="309">
        <v>807.6</v>
      </c>
      <c r="G200" s="309">
        <v>791.2</v>
      </c>
      <c r="H200" s="309">
        <v>846</v>
      </c>
      <c r="I200" s="309">
        <v>862.40000000000009</v>
      </c>
      <c r="J200" s="309">
        <v>873.4</v>
      </c>
      <c r="K200" s="269">
        <v>851.4</v>
      </c>
      <c r="L200" s="269">
        <v>824</v>
      </c>
      <c r="M200" s="269">
        <v>37.043050000000001</v>
      </c>
    </row>
    <row r="201" spans="1:13">
      <c r="A201" s="302">
        <v>192</v>
      </c>
      <c r="B201" s="269" t="s">
        <v>191</v>
      </c>
      <c r="C201" s="269">
        <v>2495.9</v>
      </c>
      <c r="D201" s="309">
        <v>2482.75</v>
      </c>
      <c r="E201" s="309">
        <v>2456.1</v>
      </c>
      <c r="F201" s="309">
        <v>2416.2999999999997</v>
      </c>
      <c r="G201" s="309">
        <v>2389.6499999999996</v>
      </c>
      <c r="H201" s="309">
        <v>2522.5500000000002</v>
      </c>
      <c r="I201" s="309">
        <v>2549.1999999999998</v>
      </c>
      <c r="J201" s="309">
        <v>2589.0000000000005</v>
      </c>
      <c r="K201" s="269">
        <v>2509.4</v>
      </c>
      <c r="L201" s="269">
        <v>2442.9499999999998</v>
      </c>
      <c r="M201" s="269">
        <v>8.1395099999999996</v>
      </c>
    </row>
    <row r="202" spans="1:13">
      <c r="A202" s="302">
        <v>193</v>
      </c>
      <c r="B202" s="269" t="s">
        <v>192</v>
      </c>
      <c r="C202" s="269">
        <v>300.8</v>
      </c>
      <c r="D202" s="309">
        <v>301.66666666666669</v>
      </c>
      <c r="E202" s="309">
        <v>296.13333333333338</v>
      </c>
      <c r="F202" s="309">
        <v>291.4666666666667</v>
      </c>
      <c r="G202" s="309">
        <v>285.93333333333339</v>
      </c>
      <c r="H202" s="309">
        <v>306.33333333333337</v>
      </c>
      <c r="I202" s="309">
        <v>311.86666666666667</v>
      </c>
      <c r="J202" s="309">
        <v>316.53333333333336</v>
      </c>
      <c r="K202" s="269">
        <v>307.2</v>
      </c>
      <c r="L202" s="269">
        <v>297</v>
      </c>
      <c r="M202" s="269">
        <v>12.778460000000001</v>
      </c>
    </row>
    <row r="203" spans="1:13">
      <c r="A203" s="302">
        <v>194</v>
      </c>
      <c r="B203" s="269" t="s">
        <v>198</v>
      </c>
      <c r="C203" s="269">
        <v>368.1</v>
      </c>
      <c r="D203" s="309">
        <v>371.06666666666666</v>
      </c>
      <c r="E203" s="309">
        <v>363.5333333333333</v>
      </c>
      <c r="F203" s="309">
        <v>358.96666666666664</v>
      </c>
      <c r="G203" s="309">
        <v>351.43333333333328</v>
      </c>
      <c r="H203" s="309">
        <v>375.63333333333333</v>
      </c>
      <c r="I203" s="309">
        <v>383.16666666666674</v>
      </c>
      <c r="J203" s="309">
        <v>387.73333333333335</v>
      </c>
      <c r="K203" s="269">
        <v>378.6</v>
      </c>
      <c r="L203" s="269">
        <v>366.5</v>
      </c>
      <c r="M203" s="269">
        <v>39.039029999999997</v>
      </c>
    </row>
    <row r="204" spans="1:13">
      <c r="A204" s="302">
        <v>195</v>
      </c>
      <c r="B204" s="269" t="s">
        <v>196</v>
      </c>
      <c r="C204" s="269">
        <v>3360.75</v>
      </c>
      <c r="D204" s="309">
        <v>3380.2833333333333</v>
      </c>
      <c r="E204" s="309">
        <v>3310.5666666666666</v>
      </c>
      <c r="F204" s="309">
        <v>3260.3833333333332</v>
      </c>
      <c r="G204" s="309">
        <v>3190.6666666666665</v>
      </c>
      <c r="H204" s="309">
        <v>3430.4666666666667</v>
      </c>
      <c r="I204" s="309">
        <v>3500.1833333333329</v>
      </c>
      <c r="J204" s="309">
        <v>3550.3666666666668</v>
      </c>
      <c r="K204" s="269">
        <v>3450</v>
      </c>
      <c r="L204" s="269">
        <v>3330.1</v>
      </c>
      <c r="M204" s="269">
        <v>4.8388900000000001</v>
      </c>
    </row>
    <row r="205" spans="1:13">
      <c r="A205" s="302">
        <v>196</v>
      </c>
      <c r="B205" s="269" t="s">
        <v>197</v>
      </c>
      <c r="C205" s="269">
        <v>23.85</v>
      </c>
      <c r="D205" s="309">
        <v>23.850000000000005</v>
      </c>
      <c r="E205" s="309">
        <v>23.600000000000009</v>
      </c>
      <c r="F205" s="309">
        <v>23.350000000000005</v>
      </c>
      <c r="G205" s="309">
        <v>23.100000000000009</v>
      </c>
      <c r="H205" s="309">
        <v>24.100000000000009</v>
      </c>
      <c r="I205" s="309">
        <v>24.35</v>
      </c>
      <c r="J205" s="309">
        <v>24.600000000000009</v>
      </c>
      <c r="K205" s="269">
        <v>24.1</v>
      </c>
      <c r="L205" s="269">
        <v>23.6</v>
      </c>
      <c r="M205" s="269">
        <v>25.508990000000001</v>
      </c>
    </row>
    <row r="206" spans="1:13">
      <c r="A206" s="302">
        <v>197</v>
      </c>
      <c r="B206" s="269" t="s">
        <v>194</v>
      </c>
      <c r="C206" s="269">
        <v>885.6</v>
      </c>
      <c r="D206" s="309">
        <v>889.18333333333339</v>
      </c>
      <c r="E206" s="309">
        <v>876.66666666666674</v>
      </c>
      <c r="F206" s="309">
        <v>867.73333333333335</v>
      </c>
      <c r="G206" s="309">
        <v>855.2166666666667</v>
      </c>
      <c r="H206" s="309">
        <v>898.11666666666679</v>
      </c>
      <c r="I206" s="309">
        <v>910.63333333333344</v>
      </c>
      <c r="J206" s="309">
        <v>919.56666666666683</v>
      </c>
      <c r="K206" s="269">
        <v>901.7</v>
      </c>
      <c r="L206" s="269">
        <v>880.25</v>
      </c>
      <c r="M206" s="269">
        <v>5.76485</v>
      </c>
    </row>
    <row r="207" spans="1:13">
      <c r="A207" s="302">
        <v>198</v>
      </c>
      <c r="B207" s="269" t="s">
        <v>144</v>
      </c>
      <c r="C207" s="269">
        <v>493.2</v>
      </c>
      <c r="D207" s="309">
        <v>498.16666666666669</v>
      </c>
      <c r="E207" s="309">
        <v>486.68333333333339</v>
      </c>
      <c r="F207" s="309">
        <v>480.16666666666669</v>
      </c>
      <c r="G207" s="309">
        <v>468.68333333333339</v>
      </c>
      <c r="H207" s="309">
        <v>504.68333333333339</v>
      </c>
      <c r="I207" s="309">
        <v>516.16666666666663</v>
      </c>
      <c r="J207" s="309">
        <v>522.68333333333339</v>
      </c>
      <c r="K207" s="269">
        <v>509.65</v>
      </c>
      <c r="L207" s="269">
        <v>491.65</v>
      </c>
      <c r="M207" s="269">
        <v>37.767760000000003</v>
      </c>
    </row>
    <row r="208" spans="1:13">
      <c r="A208" s="302">
        <v>199</v>
      </c>
      <c r="B208" s="269" t="s">
        <v>285</v>
      </c>
      <c r="C208" s="269">
        <v>169.6</v>
      </c>
      <c r="D208" s="309">
        <v>169.98333333333335</v>
      </c>
      <c r="E208" s="309">
        <v>167.7166666666667</v>
      </c>
      <c r="F208" s="309">
        <v>165.83333333333334</v>
      </c>
      <c r="G208" s="309">
        <v>163.56666666666669</v>
      </c>
      <c r="H208" s="309">
        <v>171.8666666666667</v>
      </c>
      <c r="I208" s="309">
        <v>174.13333333333335</v>
      </c>
      <c r="J208" s="309">
        <v>176.01666666666671</v>
      </c>
      <c r="K208" s="269">
        <v>172.25</v>
      </c>
      <c r="L208" s="269">
        <v>168.1</v>
      </c>
      <c r="M208" s="269">
        <v>2.2823500000000001</v>
      </c>
    </row>
    <row r="209" spans="1:13">
      <c r="A209" s="302">
        <v>200</v>
      </c>
      <c r="B209" s="269" t="s">
        <v>286</v>
      </c>
      <c r="C209" s="269">
        <v>140.80000000000001</v>
      </c>
      <c r="D209" s="309">
        <v>143.46666666666667</v>
      </c>
      <c r="E209" s="309">
        <v>135.93333333333334</v>
      </c>
      <c r="F209" s="309">
        <v>131.06666666666666</v>
      </c>
      <c r="G209" s="309">
        <v>123.53333333333333</v>
      </c>
      <c r="H209" s="309">
        <v>148.33333333333334</v>
      </c>
      <c r="I209" s="309">
        <v>155.8666666666667</v>
      </c>
      <c r="J209" s="309">
        <v>160.73333333333335</v>
      </c>
      <c r="K209" s="269">
        <v>151</v>
      </c>
      <c r="L209" s="269">
        <v>138.6</v>
      </c>
      <c r="M209" s="269">
        <v>3.4434800000000001</v>
      </c>
    </row>
    <row r="210" spans="1:13">
      <c r="A210" s="302">
        <v>201</v>
      </c>
      <c r="B210" s="269" t="s">
        <v>564</v>
      </c>
      <c r="C210" s="269">
        <v>617.20000000000005</v>
      </c>
      <c r="D210" s="309">
        <v>615.80000000000007</v>
      </c>
      <c r="E210" s="309">
        <v>601.60000000000014</v>
      </c>
      <c r="F210" s="309">
        <v>586.00000000000011</v>
      </c>
      <c r="G210" s="309">
        <v>571.80000000000018</v>
      </c>
      <c r="H210" s="309">
        <v>631.40000000000009</v>
      </c>
      <c r="I210" s="309">
        <v>645.60000000000014</v>
      </c>
      <c r="J210" s="309">
        <v>661.2</v>
      </c>
      <c r="K210" s="269">
        <v>630</v>
      </c>
      <c r="L210" s="269">
        <v>600.20000000000005</v>
      </c>
      <c r="M210" s="269">
        <v>3.21984</v>
      </c>
    </row>
    <row r="211" spans="1:13">
      <c r="A211" s="302">
        <v>202</v>
      </c>
      <c r="B211" s="269" t="s">
        <v>199</v>
      </c>
      <c r="C211" s="269">
        <v>79.599999999999994</v>
      </c>
      <c r="D211" s="309">
        <v>79.36666666666666</v>
      </c>
      <c r="E211" s="309">
        <v>78.23333333333332</v>
      </c>
      <c r="F211" s="309">
        <v>76.86666666666666</v>
      </c>
      <c r="G211" s="309">
        <v>75.73333333333332</v>
      </c>
      <c r="H211" s="309">
        <v>80.73333333333332</v>
      </c>
      <c r="I211" s="309">
        <v>81.866666666666674</v>
      </c>
      <c r="J211" s="309">
        <v>83.23333333333332</v>
      </c>
      <c r="K211" s="269">
        <v>80.5</v>
      </c>
      <c r="L211" s="269">
        <v>78</v>
      </c>
      <c r="M211" s="269">
        <v>333.44596000000001</v>
      </c>
    </row>
    <row r="212" spans="1:13">
      <c r="A212" s="302">
        <v>203</v>
      </c>
      <c r="B212" s="269" t="s">
        <v>121</v>
      </c>
      <c r="C212" s="269">
        <v>4.5999999999999996</v>
      </c>
      <c r="D212" s="309">
        <v>4.5333333333333323</v>
      </c>
      <c r="E212" s="309">
        <v>4.2666666666666648</v>
      </c>
      <c r="F212" s="309">
        <v>3.9333333333333327</v>
      </c>
      <c r="G212" s="309">
        <v>3.6666666666666652</v>
      </c>
      <c r="H212" s="309">
        <v>4.8666666666666645</v>
      </c>
      <c r="I212" s="309">
        <v>5.133333333333332</v>
      </c>
      <c r="J212" s="309">
        <v>5.4666666666666641</v>
      </c>
      <c r="K212" s="269">
        <v>4.8</v>
      </c>
      <c r="L212" s="269">
        <v>4.2</v>
      </c>
      <c r="M212" s="269">
        <v>9245.4462700000004</v>
      </c>
    </row>
    <row r="213" spans="1:13">
      <c r="A213" s="302">
        <v>204</v>
      </c>
      <c r="B213" s="269" t="s">
        <v>200</v>
      </c>
      <c r="C213" s="269">
        <v>468.95</v>
      </c>
      <c r="D213" s="309">
        <v>466.41666666666669</v>
      </c>
      <c r="E213" s="309">
        <v>460.13333333333338</v>
      </c>
      <c r="F213" s="309">
        <v>451.31666666666672</v>
      </c>
      <c r="G213" s="309">
        <v>445.03333333333342</v>
      </c>
      <c r="H213" s="309">
        <v>475.23333333333335</v>
      </c>
      <c r="I213" s="309">
        <v>481.51666666666665</v>
      </c>
      <c r="J213" s="309">
        <v>490.33333333333331</v>
      </c>
      <c r="K213" s="269">
        <v>472.7</v>
      </c>
      <c r="L213" s="269">
        <v>457.6</v>
      </c>
      <c r="M213" s="269">
        <v>22.890889999999999</v>
      </c>
    </row>
    <row r="214" spans="1:13">
      <c r="A214" s="302">
        <v>205</v>
      </c>
      <c r="B214" s="269" t="s">
        <v>570</v>
      </c>
      <c r="C214" s="269">
        <v>1893.45</v>
      </c>
      <c r="D214" s="309">
        <v>1895.8833333333332</v>
      </c>
      <c r="E214" s="309">
        <v>1876.7666666666664</v>
      </c>
      <c r="F214" s="309">
        <v>1860.0833333333333</v>
      </c>
      <c r="G214" s="309">
        <v>1840.9666666666665</v>
      </c>
      <c r="H214" s="309">
        <v>1912.5666666666664</v>
      </c>
      <c r="I214" s="309">
        <v>1931.6833333333332</v>
      </c>
      <c r="J214" s="309">
        <v>1948.3666666666663</v>
      </c>
      <c r="K214" s="269">
        <v>1915</v>
      </c>
      <c r="L214" s="269">
        <v>1879.2</v>
      </c>
      <c r="M214" s="269">
        <v>0.19213</v>
      </c>
    </row>
    <row r="215" spans="1:13">
      <c r="A215" s="302">
        <v>206</v>
      </c>
      <c r="B215" s="269" t="s">
        <v>201</v>
      </c>
      <c r="C215" s="309">
        <v>184.7</v>
      </c>
      <c r="D215" s="309">
        <v>186.25</v>
      </c>
      <c r="E215" s="309">
        <v>182.55</v>
      </c>
      <c r="F215" s="309">
        <v>180.4</v>
      </c>
      <c r="G215" s="309">
        <v>176.70000000000002</v>
      </c>
      <c r="H215" s="309">
        <v>188.4</v>
      </c>
      <c r="I215" s="309">
        <v>192.1</v>
      </c>
      <c r="J215" s="309">
        <v>194.25</v>
      </c>
      <c r="K215" s="309">
        <v>189.95</v>
      </c>
      <c r="L215" s="309">
        <v>184.1</v>
      </c>
      <c r="M215" s="309">
        <v>43.939279999999997</v>
      </c>
    </row>
    <row r="216" spans="1:13">
      <c r="A216" s="302">
        <v>207</v>
      </c>
      <c r="B216" s="269" t="s">
        <v>202</v>
      </c>
      <c r="C216" s="309">
        <v>27.8</v>
      </c>
      <c r="D216" s="309">
        <v>27.516666666666666</v>
      </c>
      <c r="E216" s="309">
        <v>26.983333333333331</v>
      </c>
      <c r="F216" s="309">
        <v>26.166666666666664</v>
      </c>
      <c r="G216" s="309">
        <v>25.633333333333329</v>
      </c>
      <c r="H216" s="309">
        <v>28.333333333333332</v>
      </c>
      <c r="I216" s="309">
        <v>28.866666666666664</v>
      </c>
      <c r="J216" s="309">
        <v>29.683333333333334</v>
      </c>
      <c r="K216" s="309">
        <v>28.05</v>
      </c>
      <c r="L216" s="309">
        <v>26.7</v>
      </c>
      <c r="M216" s="309">
        <v>298.09726999999998</v>
      </c>
    </row>
    <row r="217" spans="1:13">
      <c r="A217" s="302">
        <v>208</v>
      </c>
      <c r="B217" s="269" t="s">
        <v>203</v>
      </c>
      <c r="C217" s="309">
        <v>155.4</v>
      </c>
      <c r="D217" s="309">
        <v>156.83333333333334</v>
      </c>
      <c r="E217" s="309">
        <v>151.81666666666669</v>
      </c>
      <c r="F217" s="309">
        <v>148.23333333333335</v>
      </c>
      <c r="G217" s="309">
        <v>143.2166666666667</v>
      </c>
      <c r="H217" s="309">
        <v>160.41666666666669</v>
      </c>
      <c r="I217" s="309">
        <v>165.43333333333334</v>
      </c>
      <c r="J217" s="309">
        <v>169.01666666666668</v>
      </c>
      <c r="K217" s="309">
        <v>161.85</v>
      </c>
      <c r="L217" s="309">
        <v>153.25</v>
      </c>
      <c r="M217" s="309">
        <v>322.88081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3" sqref="D2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13"/>
      <c r="B1" s="513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43963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10" t="s">
        <v>16</v>
      </c>
      <c r="B9" s="511" t="s">
        <v>18</v>
      </c>
      <c r="C9" s="509" t="s">
        <v>19</v>
      </c>
      <c r="D9" s="509" t="s">
        <v>20</v>
      </c>
      <c r="E9" s="509" t="s">
        <v>21</v>
      </c>
      <c r="F9" s="509"/>
      <c r="G9" s="509"/>
      <c r="H9" s="509" t="s">
        <v>22</v>
      </c>
      <c r="I9" s="509"/>
      <c r="J9" s="509"/>
      <c r="K9" s="275"/>
      <c r="L9" s="282"/>
      <c r="M9" s="283"/>
    </row>
    <row r="10" spans="1:15" ht="42.75" customHeight="1">
      <c r="A10" s="505"/>
      <c r="B10" s="507"/>
      <c r="C10" s="512" t="s">
        <v>23</v>
      </c>
      <c r="D10" s="512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18179.099999999999</v>
      </c>
      <c r="D11" s="280">
        <v>18400.333333333332</v>
      </c>
      <c r="E11" s="280">
        <v>17878.766666666663</v>
      </c>
      <c r="F11" s="280">
        <v>17578.433333333331</v>
      </c>
      <c r="G11" s="280">
        <v>17056.866666666661</v>
      </c>
      <c r="H11" s="280">
        <v>18700.666666666664</v>
      </c>
      <c r="I11" s="280">
        <v>19222.233333333337</v>
      </c>
      <c r="J11" s="280">
        <v>19522.566666666666</v>
      </c>
      <c r="K11" s="278">
        <v>18921.900000000001</v>
      </c>
      <c r="L11" s="278">
        <v>18100</v>
      </c>
      <c r="M11" s="278">
        <v>2.809E-2</v>
      </c>
    </row>
    <row r="12" spans="1:15" ht="12" customHeight="1">
      <c r="A12" s="269">
        <v>2</v>
      </c>
      <c r="B12" s="278" t="s">
        <v>804</v>
      </c>
      <c r="C12" s="279">
        <v>1024.7</v>
      </c>
      <c r="D12" s="280">
        <v>1040.2666666666667</v>
      </c>
      <c r="E12" s="280">
        <v>999.5333333333333</v>
      </c>
      <c r="F12" s="280">
        <v>974.36666666666667</v>
      </c>
      <c r="G12" s="280">
        <v>933.63333333333333</v>
      </c>
      <c r="H12" s="280">
        <v>1065.4333333333334</v>
      </c>
      <c r="I12" s="280">
        <v>1106.1666666666665</v>
      </c>
      <c r="J12" s="280">
        <v>1131.3333333333333</v>
      </c>
      <c r="K12" s="278">
        <v>1081</v>
      </c>
      <c r="L12" s="278">
        <v>1015.1</v>
      </c>
      <c r="M12" s="278">
        <v>5.0136700000000003</v>
      </c>
    </row>
    <row r="13" spans="1:15" ht="12" customHeight="1">
      <c r="A13" s="269">
        <v>3</v>
      </c>
      <c r="B13" s="278" t="s">
        <v>295</v>
      </c>
      <c r="C13" s="279">
        <v>1030.2</v>
      </c>
      <c r="D13" s="280">
        <v>1058.5666666666666</v>
      </c>
      <c r="E13" s="280">
        <v>999.13333333333321</v>
      </c>
      <c r="F13" s="280">
        <v>968.06666666666661</v>
      </c>
      <c r="G13" s="280">
        <v>908.63333333333321</v>
      </c>
      <c r="H13" s="280">
        <v>1089.6333333333332</v>
      </c>
      <c r="I13" s="280">
        <v>1149.0666666666666</v>
      </c>
      <c r="J13" s="280">
        <v>1180.1333333333332</v>
      </c>
      <c r="K13" s="278">
        <v>1118</v>
      </c>
      <c r="L13" s="278">
        <v>1027.5</v>
      </c>
      <c r="M13" s="278">
        <v>0.10827000000000001</v>
      </c>
    </row>
    <row r="14" spans="1:15" ht="12" customHeight="1">
      <c r="A14" s="269">
        <v>4</v>
      </c>
      <c r="B14" s="278" t="s">
        <v>296</v>
      </c>
      <c r="C14" s="279">
        <v>17907.8</v>
      </c>
      <c r="D14" s="280">
        <v>17894.600000000002</v>
      </c>
      <c r="E14" s="280">
        <v>17764.200000000004</v>
      </c>
      <c r="F14" s="280">
        <v>17620.600000000002</v>
      </c>
      <c r="G14" s="280">
        <v>17490.200000000004</v>
      </c>
      <c r="H14" s="280">
        <v>18038.200000000004</v>
      </c>
      <c r="I14" s="280">
        <v>18168.600000000006</v>
      </c>
      <c r="J14" s="280">
        <v>18312.200000000004</v>
      </c>
      <c r="K14" s="278">
        <v>18025</v>
      </c>
      <c r="L14" s="278">
        <v>17751</v>
      </c>
      <c r="M14" s="278">
        <v>0.10374</v>
      </c>
    </row>
    <row r="15" spans="1:15" ht="12" customHeight="1">
      <c r="A15" s="269">
        <v>5</v>
      </c>
      <c r="B15" s="278" t="s">
        <v>228</v>
      </c>
      <c r="C15" s="279">
        <v>42.7</v>
      </c>
      <c r="D15" s="280">
        <v>43.083333333333336</v>
      </c>
      <c r="E15" s="280">
        <v>42.166666666666671</v>
      </c>
      <c r="F15" s="280">
        <v>41.633333333333333</v>
      </c>
      <c r="G15" s="280">
        <v>40.716666666666669</v>
      </c>
      <c r="H15" s="280">
        <v>43.616666666666674</v>
      </c>
      <c r="I15" s="280">
        <v>44.533333333333346</v>
      </c>
      <c r="J15" s="280">
        <v>45.066666666666677</v>
      </c>
      <c r="K15" s="278">
        <v>44</v>
      </c>
      <c r="L15" s="278">
        <v>42.55</v>
      </c>
      <c r="M15" s="278">
        <v>12.55607</v>
      </c>
    </row>
    <row r="16" spans="1:15" ht="12" customHeight="1">
      <c r="A16" s="269">
        <v>6</v>
      </c>
      <c r="B16" s="278" t="s">
        <v>229</v>
      </c>
      <c r="C16" s="279">
        <v>105.65</v>
      </c>
      <c r="D16" s="280">
        <v>106.61666666666667</v>
      </c>
      <c r="E16" s="280">
        <v>104.03333333333335</v>
      </c>
      <c r="F16" s="280">
        <v>102.41666666666667</v>
      </c>
      <c r="G16" s="280">
        <v>99.833333333333343</v>
      </c>
      <c r="H16" s="280">
        <v>108.23333333333335</v>
      </c>
      <c r="I16" s="280">
        <v>110.81666666666666</v>
      </c>
      <c r="J16" s="280">
        <v>112.43333333333335</v>
      </c>
      <c r="K16" s="278">
        <v>109.2</v>
      </c>
      <c r="L16" s="278">
        <v>105</v>
      </c>
      <c r="M16" s="278">
        <v>6.95547</v>
      </c>
    </row>
    <row r="17" spans="1:13" ht="12" customHeight="1">
      <c r="A17" s="269">
        <v>7</v>
      </c>
      <c r="B17" s="278" t="s">
        <v>39</v>
      </c>
      <c r="C17" s="279">
        <v>1170.2</v>
      </c>
      <c r="D17" s="280">
        <v>1172.7333333333333</v>
      </c>
      <c r="E17" s="280">
        <v>1157.5166666666667</v>
      </c>
      <c r="F17" s="280">
        <v>1144.8333333333333</v>
      </c>
      <c r="G17" s="280">
        <v>1129.6166666666666</v>
      </c>
      <c r="H17" s="280">
        <v>1185.4166666666667</v>
      </c>
      <c r="I17" s="280">
        <v>1200.6333333333334</v>
      </c>
      <c r="J17" s="280">
        <v>1213.3166666666668</v>
      </c>
      <c r="K17" s="278">
        <v>1187.95</v>
      </c>
      <c r="L17" s="278">
        <v>1160.05</v>
      </c>
      <c r="M17" s="278">
        <v>9.8841800000000006</v>
      </c>
    </row>
    <row r="18" spans="1:13" ht="12" customHeight="1">
      <c r="A18" s="269">
        <v>8</v>
      </c>
      <c r="B18" s="278" t="s">
        <v>297</v>
      </c>
      <c r="C18" s="279">
        <v>106.45</v>
      </c>
      <c r="D18" s="280">
        <v>107.78333333333335</v>
      </c>
      <c r="E18" s="280">
        <v>104.2166666666667</v>
      </c>
      <c r="F18" s="280">
        <v>101.98333333333335</v>
      </c>
      <c r="G18" s="280">
        <v>98.4166666666667</v>
      </c>
      <c r="H18" s="280">
        <v>110.01666666666669</v>
      </c>
      <c r="I18" s="280">
        <v>113.58333333333333</v>
      </c>
      <c r="J18" s="280">
        <v>115.81666666666669</v>
      </c>
      <c r="K18" s="278">
        <v>111.35</v>
      </c>
      <c r="L18" s="278">
        <v>105.55</v>
      </c>
      <c r="M18" s="278">
        <v>27.075980000000001</v>
      </c>
    </row>
    <row r="19" spans="1:13" ht="12" customHeight="1">
      <c r="A19" s="269">
        <v>9</v>
      </c>
      <c r="B19" s="278" t="s">
        <v>298</v>
      </c>
      <c r="C19" s="279">
        <v>222.6</v>
      </c>
      <c r="D19" s="280">
        <v>218.81666666666669</v>
      </c>
      <c r="E19" s="280">
        <v>214.78333333333339</v>
      </c>
      <c r="F19" s="280">
        <v>206.9666666666667</v>
      </c>
      <c r="G19" s="280">
        <v>202.93333333333339</v>
      </c>
      <c r="H19" s="280">
        <v>226.63333333333338</v>
      </c>
      <c r="I19" s="280">
        <v>230.66666666666669</v>
      </c>
      <c r="J19" s="280">
        <v>238.48333333333338</v>
      </c>
      <c r="K19" s="278">
        <v>222.85</v>
      </c>
      <c r="L19" s="278">
        <v>211</v>
      </c>
      <c r="M19" s="278">
        <v>10.63341</v>
      </c>
    </row>
    <row r="20" spans="1:13" ht="12" customHeight="1">
      <c r="A20" s="269">
        <v>10</v>
      </c>
      <c r="B20" s="278" t="s">
        <v>42</v>
      </c>
      <c r="C20" s="279">
        <v>289.7</v>
      </c>
      <c r="D20" s="280">
        <v>289.38333333333338</v>
      </c>
      <c r="E20" s="280">
        <v>285.51666666666677</v>
      </c>
      <c r="F20" s="280">
        <v>281.33333333333337</v>
      </c>
      <c r="G20" s="280">
        <v>277.46666666666675</v>
      </c>
      <c r="H20" s="280">
        <v>293.56666666666678</v>
      </c>
      <c r="I20" s="280">
        <v>297.43333333333345</v>
      </c>
      <c r="J20" s="280">
        <v>301.61666666666679</v>
      </c>
      <c r="K20" s="278">
        <v>293.25</v>
      </c>
      <c r="L20" s="278">
        <v>285.2</v>
      </c>
      <c r="M20" s="278">
        <v>32.040700000000001</v>
      </c>
    </row>
    <row r="21" spans="1:13" ht="12" customHeight="1">
      <c r="A21" s="269">
        <v>11</v>
      </c>
      <c r="B21" s="278" t="s">
        <v>44</v>
      </c>
      <c r="C21" s="279">
        <v>29.6</v>
      </c>
      <c r="D21" s="280">
        <v>29.849999999999998</v>
      </c>
      <c r="E21" s="280">
        <v>29.249999999999996</v>
      </c>
      <c r="F21" s="280">
        <v>28.9</v>
      </c>
      <c r="G21" s="280">
        <v>28.299999999999997</v>
      </c>
      <c r="H21" s="280">
        <v>30.199999999999996</v>
      </c>
      <c r="I21" s="280">
        <v>30.799999999999997</v>
      </c>
      <c r="J21" s="280">
        <v>31.149999999999995</v>
      </c>
      <c r="K21" s="278">
        <v>30.45</v>
      </c>
      <c r="L21" s="278">
        <v>29.5</v>
      </c>
      <c r="M21" s="278">
        <v>54.288780000000003</v>
      </c>
    </row>
    <row r="22" spans="1:13" ht="12" customHeight="1">
      <c r="A22" s="269">
        <v>12</v>
      </c>
      <c r="B22" s="278" t="s">
        <v>299</v>
      </c>
      <c r="C22" s="279">
        <v>197.1</v>
      </c>
      <c r="D22" s="280">
        <v>196.04999999999998</v>
      </c>
      <c r="E22" s="280">
        <v>193.19999999999996</v>
      </c>
      <c r="F22" s="280">
        <v>189.29999999999998</v>
      </c>
      <c r="G22" s="280">
        <v>186.44999999999996</v>
      </c>
      <c r="H22" s="280">
        <v>199.94999999999996</v>
      </c>
      <c r="I22" s="280">
        <v>202.79999999999998</v>
      </c>
      <c r="J22" s="280">
        <v>206.69999999999996</v>
      </c>
      <c r="K22" s="278">
        <v>198.9</v>
      </c>
      <c r="L22" s="278">
        <v>192.15</v>
      </c>
      <c r="M22" s="278">
        <v>0.82228000000000001</v>
      </c>
    </row>
    <row r="23" spans="1:13">
      <c r="A23" s="269">
        <v>13</v>
      </c>
      <c r="B23" s="278" t="s">
        <v>300</v>
      </c>
      <c r="C23" s="279">
        <v>138.80000000000001</v>
      </c>
      <c r="D23" s="280">
        <v>140.03333333333333</v>
      </c>
      <c r="E23" s="280">
        <v>136.86666666666667</v>
      </c>
      <c r="F23" s="280">
        <v>134.93333333333334</v>
      </c>
      <c r="G23" s="280">
        <v>131.76666666666668</v>
      </c>
      <c r="H23" s="280">
        <v>141.96666666666667</v>
      </c>
      <c r="I23" s="280">
        <v>145.13333333333335</v>
      </c>
      <c r="J23" s="280">
        <v>147.06666666666666</v>
      </c>
      <c r="K23" s="278">
        <v>143.19999999999999</v>
      </c>
      <c r="L23" s="278">
        <v>138.1</v>
      </c>
      <c r="M23" s="278">
        <v>0.29319000000000001</v>
      </c>
    </row>
    <row r="24" spans="1:13">
      <c r="A24" s="269">
        <v>14</v>
      </c>
      <c r="B24" s="278" t="s">
        <v>301</v>
      </c>
      <c r="C24" s="279">
        <v>180.6</v>
      </c>
      <c r="D24" s="280">
        <v>178.86666666666665</v>
      </c>
      <c r="E24" s="280">
        <v>175.2833333333333</v>
      </c>
      <c r="F24" s="280">
        <v>169.96666666666667</v>
      </c>
      <c r="G24" s="280">
        <v>166.38333333333333</v>
      </c>
      <c r="H24" s="280">
        <v>184.18333333333328</v>
      </c>
      <c r="I24" s="280">
        <v>187.76666666666659</v>
      </c>
      <c r="J24" s="280">
        <v>193.08333333333326</v>
      </c>
      <c r="K24" s="278">
        <v>182.45</v>
      </c>
      <c r="L24" s="278">
        <v>173.55</v>
      </c>
      <c r="M24" s="278">
        <v>2.2793100000000002</v>
      </c>
    </row>
    <row r="25" spans="1:13">
      <c r="A25" s="269">
        <v>15</v>
      </c>
      <c r="B25" s="278" t="s">
        <v>834</v>
      </c>
      <c r="C25" s="279">
        <v>1341.75</v>
      </c>
      <c r="D25" s="280">
        <v>1333.5833333333333</v>
      </c>
      <c r="E25" s="280">
        <v>1312.1666666666665</v>
      </c>
      <c r="F25" s="280">
        <v>1282.5833333333333</v>
      </c>
      <c r="G25" s="280">
        <v>1261.1666666666665</v>
      </c>
      <c r="H25" s="280">
        <v>1363.1666666666665</v>
      </c>
      <c r="I25" s="280">
        <v>1384.583333333333</v>
      </c>
      <c r="J25" s="280">
        <v>1414.1666666666665</v>
      </c>
      <c r="K25" s="278">
        <v>1355</v>
      </c>
      <c r="L25" s="278">
        <v>1304</v>
      </c>
      <c r="M25" s="278">
        <v>0.19248999999999999</v>
      </c>
    </row>
    <row r="26" spans="1:13">
      <c r="A26" s="269">
        <v>16</v>
      </c>
      <c r="B26" s="278" t="s">
        <v>293</v>
      </c>
      <c r="C26" s="279">
        <v>1570.95</v>
      </c>
      <c r="D26" s="280">
        <v>1579.0999999999997</v>
      </c>
      <c r="E26" s="280">
        <v>1543.1999999999994</v>
      </c>
      <c r="F26" s="280">
        <v>1515.4499999999996</v>
      </c>
      <c r="G26" s="280">
        <v>1479.5499999999993</v>
      </c>
      <c r="H26" s="280">
        <v>1606.8499999999995</v>
      </c>
      <c r="I26" s="280">
        <v>1642.7499999999995</v>
      </c>
      <c r="J26" s="280">
        <v>1670.4999999999995</v>
      </c>
      <c r="K26" s="278">
        <v>1615</v>
      </c>
      <c r="L26" s="278">
        <v>1551.35</v>
      </c>
      <c r="M26" s="278">
        <v>0.21228</v>
      </c>
    </row>
    <row r="27" spans="1:13">
      <c r="A27" s="269">
        <v>17</v>
      </c>
      <c r="B27" s="278" t="s">
        <v>230</v>
      </c>
      <c r="C27" s="279">
        <v>1480.45</v>
      </c>
      <c r="D27" s="280">
        <v>1476.0666666666666</v>
      </c>
      <c r="E27" s="280">
        <v>1464.3833333333332</v>
      </c>
      <c r="F27" s="280">
        <v>1448.3166666666666</v>
      </c>
      <c r="G27" s="280">
        <v>1436.6333333333332</v>
      </c>
      <c r="H27" s="280">
        <v>1492.1333333333332</v>
      </c>
      <c r="I27" s="280">
        <v>1503.8166666666666</v>
      </c>
      <c r="J27" s="280">
        <v>1519.8833333333332</v>
      </c>
      <c r="K27" s="278">
        <v>1487.75</v>
      </c>
      <c r="L27" s="278">
        <v>1460</v>
      </c>
      <c r="M27" s="278">
        <v>0.72596000000000005</v>
      </c>
    </row>
    <row r="28" spans="1:13">
      <c r="A28" s="269">
        <v>18</v>
      </c>
      <c r="B28" s="278" t="s">
        <v>302</v>
      </c>
      <c r="C28" s="279">
        <v>1888.3</v>
      </c>
      <c r="D28" s="280">
        <v>1901.1166666666668</v>
      </c>
      <c r="E28" s="280">
        <v>1868.1833333333336</v>
      </c>
      <c r="F28" s="280">
        <v>1848.0666666666668</v>
      </c>
      <c r="G28" s="280">
        <v>1815.1333333333337</v>
      </c>
      <c r="H28" s="280">
        <v>1921.2333333333336</v>
      </c>
      <c r="I28" s="280">
        <v>1954.166666666667</v>
      </c>
      <c r="J28" s="280">
        <v>1974.2833333333335</v>
      </c>
      <c r="K28" s="278">
        <v>1934.05</v>
      </c>
      <c r="L28" s="278">
        <v>1881</v>
      </c>
      <c r="M28" s="278">
        <v>7.3249999999999996E-2</v>
      </c>
    </row>
    <row r="29" spans="1:13">
      <c r="A29" s="269">
        <v>19</v>
      </c>
      <c r="B29" s="278" t="s">
        <v>231</v>
      </c>
      <c r="C29" s="279">
        <v>2599.6</v>
      </c>
      <c r="D29" s="280">
        <v>2596.0333333333333</v>
      </c>
      <c r="E29" s="280">
        <v>2566.5666666666666</v>
      </c>
      <c r="F29" s="280">
        <v>2533.5333333333333</v>
      </c>
      <c r="G29" s="280">
        <v>2504.0666666666666</v>
      </c>
      <c r="H29" s="280">
        <v>2629.0666666666666</v>
      </c>
      <c r="I29" s="280">
        <v>2658.5333333333328</v>
      </c>
      <c r="J29" s="280">
        <v>2691.5666666666666</v>
      </c>
      <c r="K29" s="278">
        <v>2625.5</v>
      </c>
      <c r="L29" s="278">
        <v>2563</v>
      </c>
      <c r="M29" s="278">
        <v>1.39331</v>
      </c>
    </row>
    <row r="30" spans="1:13">
      <c r="A30" s="269">
        <v>20</v>
      </c>
      <c r="B30" s="278" t="s">
        <v>304</v>
      </c>
      <c r="C30" s="279">
        <v>67.400000000000006</v>
      </c>
      <c r="D30" s="280">
        <v>68.800000000000011</v>
      </c>
      <c r="E30" s="280">
        <v>65.65000000000002</v>
      </c>
      <c r="F30" s="280">
        <v>63.900000000000006</v>
      </c>
      <c r="G30" s="280">
        <v>60.750000000000014</v>
      </c>
      <c r="H30" s="280">
        <v>70.550000000000026</v>
      </c>
      <c r="I30" s="280">
        <v>73.7</v>
      </c>
      <c r="J30" s="280">
        <v>75.450000000000031</v>
      </c>
      <c r="K30" s="278">
        <v>71.95</v>
      </c>
      <c r="L30" s="278">
        <v>67.05</v>
      </c>
      <c r="M30" s="278">
        <v>1.09135</v>
      </c>
    </row>
    <row r="31" spans="1:13">
      <c r="A31" s="269">
        <v>21</v>
      </c>
      <c r="B31" s="278" t="s">
        <v>46</v>
      </c>
      <c r="C31" s="279">
        <v>568.54999999999995</v>
      </c>
      <c r="D31" s="280">
        <v>562.25</v>
      </c>
      <c r="E31" s="280">
        <v>550.65</v>
      </c>
      <c r="F31" s="280">
        <v>532.75</v>
      </c>
      <c r="G31" s="280">
        <v>521.15</v>
      </c>
      <c r="H31" s="280">
        <v>580.15</v>
      </c>
      <c r="I31" s="280">
        <v>591.74999999999989</v>
      </c>
      <c r="J31" s="280">
        <v>609.65</v>
      </c>
      <c r="K31" s="278">
        <v>573.85</v>
      </c>
      <c r="L31" s="278">
        <v>544.35</v>
      </c>
      <c r="M31" s="278">
        <v>20.922750000000001</v>
      </c>
    </row>
    <row r="32" spans="1:13">
      <c r="A32" s="269">
        <v>22</v>
      </c>
      <c r="B32" s="278" t="s">
        <v>305</v>
      </c>
      <c r="C32" s="279">
        <v>1073.95</v>
      </c>
      <c r="D32" s="280">
        <v>1089.4833333333333</v>
      </c>
      <c r="E32" s="280">
        <v>1049.4666666666667</v>
      </c>
      <c r="F32" s="280">
        <v>1024.9833333333333</v>
      </c>
      <c r="G32" s="280">
        <v>984.9666666666667</v>
      </c>
      <c r="H32" s="280">
        <v>1113.9666666666667</v>
      </c>
      <c r="I32" s="280">
        <v>1153.9833333333336</v>
      </c>
      <c r="J32" s="280">
        <v>1178.4666666666667</v>
      </c>
      <c r="K32" s="278">
        <v>1129.5</v>
      </c>
      <c r="L32" s="278">
        <v>1065</v>
      </c>
      <c r="M32" s="278">
        <v>0.61268</v>
      </c>
    </row>
    <row r="33" spans="1:13">
      <c r="A33" s="269">
        <v>23</v>
      </c>
      <c r="B33" s="278" t="s">
        <v>47</v>
      </c>
      <c r="C33" s="279">
        <v>173.95</v>
      </c>
      <c r="D33" s="280">
        <v>172.93333333333331</v>
      </c>
      <c r="E33" s="280">
        <v>171.16666666666663</v>
      </c>
      <c r="F33" s="280">
        <v>168.38333333333333</v>
      </c>
      <c r="G33" s="280">
        <v>166.61666666666665</v>
      </c>
      <c r="H33" s="280">
        <v>175.71666666666661</v>
      </c>
      <c r="I33" s="280">
        <v>177.48333333333332</v>
      </c>
      <c r="J33" s="280">
        <v>180.26666666666659</v>
      </c>
      <c r="K33" s="278">
        <v>174.7</v>
      </c>
      <c r="L33" s="278">
        <v>170.15</v>
      </c>
      <c r="M33" s="278">
        <v>42.587130000000002</v>
      </c>
    </row>
    <row r="34" spans="1:13">
      <c r="A34" s="269">
        <v>24</v>
      </c>
      <c r="B34" s="278" t="s">
        <v>294</v>
      </c>
      <c r="C34" s="279">
        <v>1210.6500000000001</v>
      </c>
      <c r="D34" s="280">
        <v>1225.1833333333334</v>
      </c>
      <c r="E34" s="280">
        <v>1190.4666666666667</v>
      </c>
      <c r="F34" s="280">
        <v>1170.2833333333333</v>
      </c>
      <c r="G34" s="280">
        <v>1135.5666666666666</v>
      </c>
      <c r="H34" s="280">
        <v>1245.3666666666668</v>
      </c>
      <c r="I34" s="280">
        <v>1280.0833333333335</v>
      </c>
      <c r="J34" s="280">
        <v>1300.2666666666669</v>
      </c>
      <c r="K34" s="278">
        <v>1259.9000000000001</v>
      </c>
      <c r="L34" s="278">
        <v>1205</v>
      </c>
      <c r="M34" s="278">
        <v>0.29913000000000001</v>
      </c>
    </row>
    <row r="35" spans="1:13">
      <c r="A35" s="269">
        <v>25</v>
      </c>
      <c r="B35" s="278" t="s">
        <v>303</v>
      </c>
      <c r="C35" s="279">
        <v>777.3</v>
      </c>
      <c r="D35" s="280">
        <v>778.76666666666677</v>
      </c>
      <c r="E35" s="280">
        <v>767.53333333333353</v>
      </c>
      <c r="F35" s="280">
        <v>757.76666666666677</v>
      </c>
      <c r="G35" s="280">
        <v>746.53333333333353</v>
      </c>
      <c r="H35" s="280">
        <v>788.53333333333353</v>
      </c>
      <c r="I35" s="280">
        <v>799.76666666666688</v>
      </c>
      <c r="J35" s="280">
        <v>809.53333333333353</v>
      </c>
      <c r="K35" s="278">
        <v>790</v>
      </c>
      <c r="L35" s="278">
        <v>769</v>
      </c>
      <c r="M35" s="278">
        <v>2.5488499999999998</v>
      </c>
    </row>
    <row r="36" spans="1:13">
      <c r="A36" s="269">
        <v>26</v>
      </c>
      <c r="B36" s="278" t="s">
        <v>48</v>
      </c>
      <c r="C36" s="279">
        <v>1304.2</v>
      </c>
      <c r="D36" s="280">
        <v>1309.45</v>
      </c>
      <c r="E36" s="280">
        <v>1277.1500000000001</v>
      </c>
      <c r="F36" s="280">
        <v>1250.1000000000001</v>
      </c>
      <c r="G36" s="280">
        <v>1217.8000000000002</v>
      </c>
      <c r="H36" s="280">
        <v>1336.5</v>
      </c>
      <c r="I36" s="280">
        <v>1368.7999999999997</v>
      </c>
      <c r="J36" s="280">
        <v>1395.85</v>
      </c>
      <c r="K36" s="278">
        <v>1341.75</v>
      </c>
      <c r="L36" s="278">
        <v>1282.4000000000001</v>
      </c>
      <c r="M36" s="278">
        <v>7.1800499999999996</v>
      </c>
    </row>
    <row r="37" spans="1:13">
      <c r="A37" s="269">
        <v>27</v>
      </c>
      <c r="B37" s="278" t="s">
        <v>49</v>
      </c>
      <c r="C37" s="279">
        <v>93.1</v>
      </c>
      <c r="D37" s="280">
        <v>92.683333333333323</v>
      </c>
      <c r="E37" s="280">
        <v>91.016666666666652</v>
      </c>
      <c r="F37" s="280">
        <v>88.933333333333323</v>
      </c>
      <c r="G37" s="280">
        <v>87.266666666666652</v>
      </c>
      <c r="H37" s="280">
        <v>94.766666666666652</v>
      </c>
      <c r="I37" s="280">
        <v>96.433333333333309</v>
      </c>
      <c r="J37" s="280">
        <v>98.516666666666652</v>
      </c>
      <c r="K37" s="278">
        <v>94.35</v>
      </c>
      <c r="L37" s="278">
        <v>90.6</v>
      </c>
      <c r="M37" s="278">
        <v>94.976290000000006</v>
      </c>
    </row>
    <row r="38" spans="1:13">
      <c r="A38" s="269">
        <v>28</v>
      </c>
      <c r="B38" s="278" t="s">
        <v>306</v>
      </c>
      <c r="C38" s="279">
        <v>131.94999999999999</v>
      </c>
      <c r="D38" s="280">
        <v>135.76666666666668</v>
      </c>
      <c r="E38" s="280">
        <v>126.63333333333335</v>
      </c>
      <c r="F38" s="280">
        <v>121.31666666666666</v>
      </c>
      <c r="G38" s="280">
        <v>112.18333333333334</v>
      </c>
      <c r="H38" s="280">
        <v>141.08333333333337</v>
      </c>
      <c r="I38" s="280">
        <v>150.2166666666667</v>
      </c>
      <c r="J38" s="280">
        <v>155.53333333333339</v>
      </c>
      <c r="K38" s="278">
        <v>144.9</v>
      </c>
      <c r="L38" s="278">
        <v>130.44999999999999</v>
      </c>
      <c r="M38" s="278">
        <v>0.27100000000000002</v>
      </c>
    </row>
    <row r="39" spans="1:13">
      <c r="A39" s="269">
        <v>29</v>
      </c>
      <c r="B39" s="278" t="s">
        <v>939</v>
      </c>
      <c r="C39" s="279">
        <v>158.5</v>
      </c>
      <c r="D39" s="280">
        <v>158.63333333333333</v>
      </c>
      <c r="E39" s="280">
        <v>157.06666666666666</v>
      </c>
      <c r="F39" s="280">
        <v>155.63333333333333</v>
      </c>
      <c r="G39" s="280">
        <v>154.06666666666666</v>
      </c>
      <c r="H39" s="280">
        <v>160.06666666666666</v>
      </c>
      <c r="I39" s="280">
        <v>161.63333333333333</v>
      </c>
      <c r="J39" s="280">
        <v>163.06666666666666</v>
      </c>
      <c r="K39" s="278">
        <v>160.19999999999999</v>
      </c>
      <c r="L39" s="278">
        <v>157.19999999999999</v>
      </c>
      <c r="M39" s="278">
        <v>4.9930000000000002E-2</v>
      </c>
    </row>
    <row r="40" spans="1:13">
      <c r="A40" s="269">
        <v>30</v>
      </c>
      <c r="B40" s="278" t="s">
        <v>307</v>
      </c>
      <c r="C40" s="279">
        <v>58.4</v>
      </c>
      <c r="D40" s="280">
        <v>59.116666666666674</v>
      </c>
      <c r="E40" s="280">
        <v>57.483333333333348</v>
      </c>
      <c r="F40" s="280">
        <v>56.566666666666677</v>
      </c>
      <c r="G40" s="280">
        <v>54.933333333333351</v>
      </c>
      <c r="H40" s="280">
        <v>60.033333333333346</v>
      </c>
      <c r="I40" s="280">
        <v>61.666666666666671</v>
      </c>
      <c r="J40" s="280">
        <v>62.583333333333343</v>
      </c>
      <c r="K40" s="278">
        <v>60.75</v>
      </c>
      <c r="L40" s="278">
        <v>58.2</v>
      </c>
      <c r="M40" s="278">
        <v>2.4968499999999998</v>
      </c>
    </row>
    <row r="41" spans="1:13">
      <c r="A41" s="269">
        <v>31</v>
      </c>
      <c r="B41" s="278" t="s">
        <v>50</v>
      </c>
      <c r="C41" s="279">
        <v>48.75</v>
      </c>
      <c r="D41" s="280">
        <v>48.233333333333327</v>
      </c>
      <c r="E41" s="280">
        <v>47.066666666666656</v>
      </c>
      <c r="F41" s="280">
        <v>45.383333333333326</v>
      </c>
      <c r="G41" s="280">
        <v>44.216666666666654</v>
      </c>
      <c r="H41" s="280">
        <v>49.916666666666657</v>
      </c>
      <c r="I41" s="280">
        <v>51.083333333333329</v>
      </c>
      <c r="J41" s="280">
        <v>52.766666666666659</v>
      </c>
      <c r="K41" s="278">
        <v>49.4</v>
      </c>
      <c r="L41" s="278">
        <v>46.55</v>
      </c>
      <c r="M41" s="278">
        <v>526.22414000000003</v>
      </c>
    </row>
    <row r="42" spans="1:13">
      <c r="A42" s="269">
        <v>32</v>
      </c>
      <c r="B42" s="278" t="s">
        <v>52</v>
      </c>
      <c r="C42" s="279">
        <v>1569.6</v>
      </c>
      <c r="D42" s="280">
        <v>1574.5333333333335</v>
      </c>
      <c r="E42" s="280">
        <v>1550.0666666666671</v>
      </c>
      <c r="F42" s="280">
        <v>1530.5333333333335</v>
      </c>
      <c r="G42" s="280">
        <v>1506.0666666666671</v>
      </c>
      <c r="H42" s="280">
        <v>1594.0666666666671</v>
      </c>
      <c r="I42" s="280">
        <v>1618.5333333333338</v>
      </c>
      <c r="J42" s="280">
        <v>1638.0666666666671</v>
      </c>
      <c r="K42" s="278">
        <v>1599</v>
      </c>
      <c r="L42" s="278">
        <v>1555</v>
      </c>
      <c r="M42" s="278">
        <v>37.677689999999998</v>
      </c>
    </row>
    <row r="43" spans="1:13">
      <c r="A43" s="269">
        <v>33</v>
      </c>
      <c r="B43" s="278" t="s">
        <v>308</v>
      </c>
      <c r="C43" s="279">
        <v>97.3</v>
      </c>
      <c r="D43" s="280">
        <v>97.899999999999991</v>
      </c>
      <c r="E43" s="280">
        <v>95.899999999999977</v>
      </c>
      <c r="F43" s="280">
        <v>94.499999999999986</v>
      </c>
      <c r="G43" s="280">
        <v>92.499999999999972</v>
      </c>
      <c r="H43" s="280">
        <v>99.299999999999983</v>
      </c>
      <c r="I43" s="280">
        <v>101.30000000000001</v>
      </c>
      <c r="J43" s="280">
        <v>102.69999999999999</v>
      </c>
      <c r="K43" s="278">
        <v>99.9</v>
      </c>
      <c r="L43" s="278">
        <v>96.5</v>
      </c>
      <c r="M43" s="278">
        <v>0.81315999999999999</v>
      </c>
    </row>
    <row r="44" spans="1:13">
      <c r="A44" s="269">
        <v>34</v>
      </c>
      <c r="B44" s="278" t="s">
        <v>310</v>
      </c>
      <c r="C44" s="279">
        <v>880.5</v>
      </c>
      <c r="D44" s="280">
        <v>891.81666666666661</v>
      </c>
      <c r="E44" s="280">
        <v>863.68333333333317</v>
      </c>
      <c r="F44" s="280">
        <v>846.86666666666656</v>
      </c>
      <c r="G44" s="280">
        <v>818.73333333333312</v>
      </c>
      <c r="H44" s="280">
        <v>908.63333333333321</v>
      </c>
      <c r="I44" s="280">
        <v>936.76666666666665</v>
      </c>
      <c r="J44" s="280">
        <v>953.58333333333326</v>
      </c>
      <c r="K44" s="278">
        <v>919.95</v>
      </c>
      <c r="L44" s="278">
        <v>875</v>
      </c>
      <c r="M44" s="278">
        <v>1.07795</v>
      </c>
    </row>
    <row r="45" spans="1:13">
      <c r="A45" s="269">
        <v>35</v>
      </c>
      <c r="B45" s="278" t="s">
        <v>309</v>
      </c>
      <c r="C45" s="279">
        <v>3080.15</v>
      </c>
      <c r="D45" s="280">
        <v>3103.3333333333335</v>
      </c>
      <c r="E45" s="280">
        <v>3048.0666666666671</v>
      </c>
      <c r="F45" s="280">
        <v>3015.9833333333336</v>
      </c>
      <c r="G45" s="280">
        <v>2960.7166666666672</v>
      </c>
      <c r="H45" s="280">
        <v>3135.416666666667</v>
      </c>
      <c r="I45" s="280">
        <v>3190.6833333333334</v>
      </c>
      <c r="J45" s="280">
        <v>3222.7666666666669</v>
      </c>
      <c r="K45" s="278">
        <v>3158.6</v>
      </c>
      <c r="L45" s="278">
        <v>3071.25</v>
      </c>
      <c r="M45" s="278">
        <v>0.17985000000000001</v>
      </c>
    </row>
    <row r="46" spans="1:13">
      <c r="A46" s="269">
        <v>36</v>
      </c>
      <c r="B46" s="278" t="s">
        <v>311</v>
      </c>
      <c r="C46" s="279">
        <v>4643.8500000000004</v>
      </c>
      <c r="D46" s="280">
        <v>4665.6333333333341</v>
      </c>
      <c r="E46" s="280">
        <v>4586.2166666666681</v>
      </c>
      <c r="F46" s="280">
        <v>4528.5833333333339</v>
      </c>
      <c r="G46" s="280">
        <v>4449.1666666666679</v>
      </c>
      <c r="H46" s="280">
        <v>4723.2666666666682</v>
      </c>
      <c r="I46" s="280">
        <v>4802.6833333333343</v>
      </c>
      <c r="J46" s="280">
        <v>4860.3166666666684</v>
      </c>
      <c r="K46" s="278">
        <v>4745.05</v>
      </c>
      <c r="L46" s="278">
        <v>4608</v>
      </c>
      <c r="M46" s="278">
        <v>8.9209999999999998E-2</v>
      </c>
    </row>
    <row r="47" spans="1:13">
      <c r="A47" s="269">
        <v>37</v>
      </c>
      <c r="B47" s="278" t="s">
        <v>227</v>
      </c>
      <c r="C47" s="279">
        <v>400.15</v>
      </c>
      <c r="D47" s="280">
        <v>406.43333333333334</v>
      </c>
      <c r="E47" s="280">
        <v>393.86666666666667</v>
      </c>
      <c r="F47" s="280">
        <v>387.58333333333331</v>
      </c>
      <c r="G47" s="280">
        <v>375.01666666666665</v>
      </c>
      <c r="H47" s="280">
        <v>412.7166666666667</v>
      </c>
      <c r="I47" s="280">
        <v>425.28333333333342</v>
      </c>
      <c r="J47" s="280">
        <v>431.56666666666672</v>
      </c>
      <c r="K47" s="278">
        <v>419</v>
      </c>
      <c r="L47" s="278">
        <v>400.15</v>
      </c>
      <c r="M47" s="278">
        <v>14.13419</v>
      </c>
    </row>
    <row r="48" spans="1:13">
      <c r="A48" s="269">
        <v>38</v>
      </c>
      <c r="B48" s="278" t="s">
        <v>54</v>
      </c>
      <c r="C48" s="279">
        <v>664.5</v>
      </c>
      <c r="D48" s="280">
        <v>661.75</v>
      </c>
      <c r="E48" s="280">
        <v>650</v>
      </c>
      <c r="F48" s="280">
        <v>635.5</v>
      </c>
      <c r="G48" s="280">
        <v>623.75</v>
      </c>
      <c r="H48" s="280">
        <v>676.25</v>
      </c>
      <c r="I48" s="280">
        <v>688</v>
      </c>
      <c r="J48" s="280">
        <v>702.5</v>
      </c>
      <c r="K48" s="278">
        <v>673.5</v>
      </c>
      <c r="L48" s="278">
        <v>647.25</v>
      </c>
      <c r="M48" s="278">
        <v>64.072929999999999</v>
      </c>
    </row>
    <row r="49" spans="1:13">
      <c r="A49" s="269">
        <v>39</v>
      </c>
      <c r="B49" s="278" t="s">
        <v>312</v>
      </c>
      <c r="C49" s="279">
        <v>394.1</v>
      </c>
      <c r="D49" s="280">
        <v>398.66666666666669</v>
      </c>
      <c r="E49" s="280">
        <v>387.43333333333339</v>
      </c>
      <c r="F49" s="280">
        <v>380.76666666666671</v>
      </c>
      <c r="G49" s="280">
        <v>369.53333333333342</v>
      </c>
      <c r="H49" s="280">
        <v>405.33333333333337</v>
      </c>
      <c r="I49" s="280">
        <v>416.56666666666661</v>
      </c>
      <c r="J49" s="280">
        <v>423.23333333333335</v>
      </c>
      <c r="K49" s="278">
        <v>409.9</v>
      </c>
      <c r="L49" s="278">
        <v>392</v>
      </c>
      <c r="M49" s="278">
        <v>2.0687600000000002</v>
      </c>
    </row>
    <row r="50" spans="1:13">
      <c r="A50" s="269">
        <v>40</v>
      </c>
      <c r="B50" s="278" t="s">
        <v>56</v>
      </c>
      <c r="C50" s="279">
        <v>379.55</v>
      </c>
      <c r="D50" s="280">
        <v>383.3</v>
      </c>
      <c r="E50" s="280">
        <v>373.1</v>
      </c>
      <c r="F50" s="280">
        <v>366.65000000000003</v>
      </c>
      <c r="G50" s="280">
        <v>356.45000000000005</v>
      </c>
      <c r="H50" s="280">
        <v>389.75</v>
      </c>
      <c r="I50" s="280">
        <v>399.94999999999993</v>
      </c>
      <c r="J50" s="280">
        <v>406.4</v>
      </c>
      <c r="K50" s="278">
        <v>393.5</v>
      </c>
      <c r="L50" s="278">
        <v>376.85</v>
      </c>
      <c r="M50" s="278">
        <v>301.43520999999998</v>
      </c>
    </row>
    <row r="51" spans="1:13">
      <c r="A51" s="269">
        <v>41</v>
      </c>
      <c r="B51" s="278" t="s">
        <v>57</v>
      </c>
      <c r="C51" s="279">
        <v>2566.3000000000002</v>
      </c>
      <c r="D51" s="280">
        <v>2539.75</v>
      </c>
      <c r="E51" s="280">
        <v>2454.5500000000002</v>
      </c>
      <c r="F51" s="280">
        <v>2342.8000000000002</v>
      </c>
      <c r="G51" s="280">
        <v>2257.6000000000004</v>
      </c>
      <c r="H51" s="280">
        <v>2651.5</v>
      </c>
      <c r="I51" s="280">
        <v>2736.7</v>
      </c>
      <c r="J51" s="280">
        <v>2848.45</v>
      </c>
      <c r="K51" s="278">
        <v>2624.95</v>
      </c>
      <c r="L51" s="278">
        <v>2428</v>
      </c>
      <c r="M51" s="278">
        <v>16.276489999999999</v>
      </c>
    </row>
    <row r="52" spans="1:13">
      <c r="A52" s="269">
        <v>42</v>
      </c>
      <c r="B52" s="278" t="s">
        <v>316</v>
      </c>
      <c r="C52" s="279">
        <v>134.35</v>
      </c>
      <c r="D52" s="280">
        <v>136.63333333333333</v>
      </c>
      <c r="E52" s="280">
        <v>131.41666666666666</v>
      </c>
      <c r="F52" s="280">
        <v>128.48333333333332</v>
      </c>
      <c r="G52" s="280">
        <v>123.26666666666665</v>
      </c>
      <c r="H52" s="280">
        <v>139.56666666666666</v>
      </c>
      <c r="I52" s="280">
        <v>144.78333333333336</v>
      </c>
      <c r="J52" s="280">
        <v>147.71666666666667</v>
      </c>
      <c r="K52" s="278">
        <v>141.85</v>
      </c>
      <c r="L52" s="278">
        <v>133.69999999999999</v>
      </c>
      <c r="M52" s="278">
        <v>1.9427000000000001</v>
      </c>
    </row>
    <row r="53" spans="1:13">
      <c r="A53" s="269">
        <v>43</v>
      </c>
      <c r="B53" s="278" t="s">
        <v>317</v>
      </c>
      <c r="C53" s="279">
        <v>361.05</v>
      </c>
      <c r="D53" s="280">
        <v>360.5</v>
      </c>
      <c r="E53" s="280">
        <v>351.45</v>
      </c>
      <c r="F53" s="280">
        <v>341.84999999999997</v>
      </c>
      <c r="G53" s="280">
        <v>332.79999999999995</v>
      </c>
      <c r="H53" s="280">
        <v>370.1</v>
      </c>
      <c r="I53" s="280">
        <v>379.15</v>
      </c>
      <c r="J53" s="280">
        <v>388.75000000000006</v>
      </c>
      <c r="K53" s="278">
        <v>369.55</v>
      </c>
      <c r="L53" s="278">
        <v>350.9</v>
      </c>
      <c r="M53" s="278">
        <v>1.3950499999999999</v>
      </c>
    </row>
    <row r="54" spans="1:13">
      <c r="A54" s="269">
        <v>44</v>
      </c>
      <c r="B54" s="278" t="s">
        <v>59</v>
      </c>
      <c r="C54" s="279">
        <v>4558</v>
      </c>
      <c r="D54" s="280">
        <v>4605.2666666666673</v>
      </c>
      <c r="E54" s="280">
        <v>4492.8333333333348</v>
      </c>
      <c r="F54" s="280">
        <v>4427.6666666666679</v>
      </c>
      <c r="G54" s="280">
        <v>4315.2333333333354</v>
      </c>
      <c r="H54" s="280">
        <v>4670.4333333333343</v>
      </c>
      <c r="I54" s="280">
        <v>4782.8666666666668</v>
      </c>
      <c r="J54" s="280">
        <v>4848.0333333333338</v>
      </c>
      <c r="K54" s="278">
        <v>4717.7</v>
      </c>
      <c r="L54" s="278">
        <v>4540.1000000000004</v>
      </c>
      <c r="M54" s="278">
        <v>5.8522999999999996</v>
      </c>
    </row>
    <row r="55" spans="1:13">
      <c r="A55" s="269">
        <v>45</v>
      </c>
      <c r="B55" s="278" t="s">
        <v>233</v>
      </c>
      <c r="C55" s="279">
        <v>1904.55</v>
      </c>
      <c r="D55" s="280">
        <v>1908.8500000000001</v>
      </c>
      <c r="E55" s="280">
        <v>1879.4500000000003</v>
      </c>
      <c r="F55" s="280">
        <v>1854.3500000000001</v>
      </c>
      <c r="G55" s="280">
        <v>1824.9500000000003</v>
      </c>
      <c r="H55" s="280">
        <v>1933.9500000000003</v>
      </c>
      <c r="I55" s="280">
        <v>1963.3500000000004</v>
      </c>
      <c r="J55" s="280">
        <v>1988.4500000000003</v>
      </c>
      <c r="K55" s="278">
        <v>1938.25</v>
      </c>
      <c r="L55" s="278">
        <v>1883.75</v>
      </c>
      <c r="M55" s="278">
        <v>0.20122000000000001</v>
      </c>
    </row>
    <row r="56" spans="1:13">
      <c r="A56" s="269">
        <v>46</v>
      </c>
      <c r="B56" s="278" t="s">
        <v>60</v>
      </c>
      <c r="C56" s="279">
        <v>2015.05</v>
      </c>
      <c r="D56" s="280">
        <v>2034.3500000000001</v>
      </c>
      <c r="E56" s="280">
        <v>1976.0000000000005</v>
      </c>
      <c r="F56" s="280">
        <v>1936.9500000000003</v>
      </c>
      <c r="G56" s="280">
        <v>1878.6000000000006</v>
      </c>
      <c r="H56" s="280">
        <v>2073.4000000000005</v>
      </c>
      <c r="I56" s="280">
        <v>2131.75</v>
      </c>
      <c r="J56" s="280">
        <v>2170.8000000000002</v>
      </c>
      <c r="K56" s="278">
        <v>2092.6999999999998</v>
      </c>
      <c r="L56" s="278">
        <v>1995.3</v>
      </c>
      <c r="M56" s="278">
        <v>76.550330000000002</v>
      </c>
    </row>
    <row r="57" spans="1:13">
      <c r="A57" s="269">
        <v>47</v>
      </c>
      <c r="B57" s="278" t="s">
        <v>61</v>
      </c>
      <c r="C57" s="279">
        <v>926.85</v>
      </c>
      <c r="D57" s="280">
        <v>918.86666666666667</v>
      </c>
      <c r="E57" s="280">
        <v>902.73333333333335</v>
      </c>
      <c r="F57" s="280">
        <v>878.61666666666667</v>
      </c>
      <c r="G57" s="280">
        <v>862.48333333333335</v>
      </c>
      <c r="H57" s="280">
        <v>942.98333333333335</v>
      </c>
      <c r="I57" s="280">
        <v>959.11666666666679</v>
      </c>
      <c r="J57" s="280">
        <v>983.23333333333335</v>
      </c>
      <c r="K57" s="278">
        <v>935</v>
      </c>
      <c r="L57" s="278">
        <v>894.75</v>
      </c>
      <c r="M57" s="278">
        <v>9.5790500000000005</v>
      </c>
    </row>
    <row r="58" spans="1:13">
      <c r="A58" s="269">
        <v>48</v>
      </c>
      <c r="B58" s="278" t="s">
        <v>318</v>
      </c>
      <c r="C58" s="279">
        <v>93.6</v>
      </c>
      <c r="D58" s="280">
        <v>94.216666666666654</v>
      </c>
      <c r="E58" s="280">
        <v>92.883333333333312</v>
      </c>
      <c r="F58" s="280">
        <v>92.166666666666657</v>
      </c>
      <c r="G58" s="280">
        <v>90.833333333333314</v>
      </c>
      <c r="H58" s="280">
        <v>94.933333333333309</v>
      </c>
      <c r="I58" s="280">
        <v>96.266666666666652</v>
      </c>
      <c r="J58" s="280">
        <v>96.983333333333306</v>
      </c>
      <c r="K58" s="278">
        <v>95.55</v>
      </c>
      <c r="L58" s="278">
        <v>93.5</v>
      </c>
      <c r="M58" s="278">
        <v>0.53242</v>
      </c>
    </row>
    <row r="59" spans="1:13">
      <c r="A59" s="269">
        <v>49</v>
      </c>
      <c r="B59" s="278" t="s">
        <v>319</v>
      </c>
      <c r="C59" s="279">
        <v>95.1</v>
      </c>
      <c r="D59" s="280">
        <v>95.783333333333346</v>
      </c>
      <c r="E59" s="280">
        <v>93.316666666666691</v>
      </c>
      <c r="F59" s="280">
        <v>91.533333333333346</v>
      </c>
      <c r="G59" s="280">
        <v>89.066666666666691</v>
      </c>
      <c r="H59" s="280">
        <v>97.566666666666691</v>
      </c>
      <c r="I59" s="280">
        <v>100.03333333333336</v>
      </c>
      <c r="J59" s="280">
        <v>101.81666666666669</v>
      </c>
      <c r="K59" s="278">
        <v>98.25</v>
      </c>
      <c r="L59" s="278">
        <v>94</v>
      </c>
      <c r="M59" s="278">
        <v>4.30091</v>
      </c>
    </row>
    <row r="60" spans="1:13" ht="12" customHeight="1">
      <c r="A60" s="269">
        <v>50</v>
      </c>
      <c r="B60" s="278" t="s">
        <v>234</v>
      </c>
      <c r="C60" s="279">
        <v>239.85</v>
      </c>
      <c r="D60" s="280">
        <v>242.73333333333335</v>
      </c>
      <c r="E60" s="280">
        <v>234.6166666666667</v>
      </c>
      <c r="F60" s="280">
        <v>229.38333333333335</v>
      </c>
      <c r="G60" s="280">
        <v>221.26666666666671</v>
      </c>
      <c r="H60" s="280">
        <v>247.9666666666667</v>
      </c>
      <c r="I60" s="280">
        <v>256.08333333333337</v>
      </c>
      <c r="J60" s="280">
        <v>261.31666666666672</v>
      </c>
      <c r="K60" s="278">
        <v>250.85</v>
      </c>
      <c r="L60" s="278">
        <v>237.5</v>
      </c>
      <c r="M60" s="278">
        <v>96.565449999999998</v>
      </c>
    </row>
    <row r="61" spans="1:13">
      <c r="A61" s="269">
        <v>51</v>
      </c>
      <c r="B61" s="278" t="s">
        <v>62</v>
      </c>
      <c r="C61" s="279">
        <v>41</v>
      </c>
      <c r="D61" s="280">
        <v>41.133333333333333</v>
      </c>
      <c r="E61" s="280">
        <v>40.416666666666664</v>
      </c>
      <c r="F61" s="280">
        <v>39.833333333333329</v>
      </c>
      <c r="G61" s="280">
        <v>39.11666666666666</v>
      </c>
      <c r="H61" s="280">
        <v>41.716666666666669</v>
      </c>
      <c r="I61" s="280">
        <v>42.433333333333337</v>
      </c>
      <c r="J61" s="280">
        <v>43.016666666666673</v>
      </c>
      <c r="K61" s="278">
        <v>41.85</v>
      </c>
      <c r="L61" s="278">
        <v>40.549999999999997</v>
      </c>
      <c r="M61" s="278">
        <v>194.53328999999999</v>
      </c>
    </row>
    <row r="62" spans="1:13">
      <c r="A62" s="269">
        <v>52</v>
      </c>
      <c r="B62" s="278" t="s">
        <v>63</v>
      </c>
      <c r="C62" s="279">
        <v>32.65</v>
      </c>
      <c r="D62" s="280">
        <v>32.4</v>
      </c>
      <c r="E62" s="280">
        <v>31.849999999999994</v>
      </c>
      <c r="F62" s="280">
        <v>31.049999999999997</v>
      </c>
      <c r="G62" s="280">
        <v>30.499999999999993</v>
      </c>
      <c r="H62" s="280">
        <v>33.199999999999996</v>
      </c>
      <c r="I62" s="280">
        <v>33.749999999999993</v>
      </c>
      <c r="J62" s="280">
        <v>34.549999999999997</v>
      </c>
      <c r="K62" s="278">
        <v>32.950000000000003</v>
      </c>
      <c r="L62" s="278">
        <v>31.6</v>
      </c>
      <c r="M62" s="278">
        <v>29.916440000000001</v>
      </c>
    </row>
    <row r="63" spans="1:13">
      <c r="A63" s="269">
        <v>53</v>
      </c>
      <c r="B63" s="278" t="s">
        <v>313</v>
      </c>
      <c r="C63" s="279">
        <v>1004.6</v>
      </c>
      <c r="D63" s="280">
        <v>1005.3666666666668</v>
      </c>
      <c r="E63" s="280">
        <v>993.68333333333362</v>
      </c>
      <c r="F63" s="280">
        <v>982.76666666666688</v>
      </c>
      <c r="G63" s="280">
        <v>971.08333333333371</v>
      </c>
      <c r="H63" s="280">
        <v>1016.2833333333335</v>
      </c>
      <c r="I63" s="280">
        <v>1027.9666666666667</v>
      </c>
      <c r="J63" s="280">
        <v>1038.8833333333334</v>
      </c>
      <c r="K63" s="278">
        <v>1017.05</v>
      </c>
      <c r="L63" s="278">
        <v>994.45</v>
      </c>
      <c r="M63" s="278">
        <v>0.12564</v>
      </c>
    </row>
    <row r="64" spans="1:13">
      <c r="A64" s="269">
        <v>54</v>
      </c>
      <c r="B64" s="278" t="s">
        <v>64</v>
      </c>
      <c r="C64" s="279">
        <v>1321</v>
      </c>
      <c r="D64" s="280">
        <v>1319.0666666666666</v>
      </c>
      <c r="E64" s="280">
        <v>1303.2333333333331</v>
      </c>
      <c r="F64" s="280">
        <v>1285.4666666666665</v>
      </c>
      <c r="G64" s="280">
        <v>1269.633333333333</v>
      </c>
      <c r="H64" s="280">
        <v>1336.8333333333333</v>
      </c>
      <c r="I64" s="280">
        <v>1352.6666666666667</v>
      </c>
      <c r="J64" s="280">
        <v>1370.4333333333334</v>
      </c>
      <c r="K64" s="278">
        <v>1334.9</v>
      </c>
      <c r="L64" s="278">
        <v>1301.3</v>
      </c>
      <c r="M64" s="278">
        <v>13.647790000000001</v>
      </c>
    </row>
    <row r="65" spans="1:13">
      <c r="A65" s="269">
        <v>55</v>
      </c>
      <c r="B65" s="278" t="s">
        <v>321</v>
      </c>
      <c r="C65" s="279">
        <v>4645.1499999999996</v>
      </c>
      <c r="D65" s="280">
        <v>4626.7166666666662</v>
      </c>
      <c r="E65" s="280">
        <v>4588.4333333333325</v>
      </c>
      <c r="F65" s="280">
        <v>4531.7166666666662</v>
      </c>
      <c r="G65" s="280">
        <v>4493.4333333333325</v>
      </c>
      <c r="H65" s="280">
        <v>4683.4333333333325</v>
      </c>
      <c r="I65" s="280">
        <v>4721.7166666666672</v>
      </c>
      <c r="J65" s="280">
        <v>4778.4333333333325</v>
      </c>
      <c r="K65" s="278">
        <v>4665</v>
      </c>
      <c r="L65" s="278">
        <v>4570</v>
      </c>
      <c r="M65" s="278">
        <v>8.6870000000000003E-2</v>
      </c>
    </row>
    <row r="66" spans="1:13">
      <c r="A66" s="269">
        <v>56</v>
      </c>
      <c r="B66" s="278" t="s">
        <v>235</v>
      </c>
      <c r="C66" s="279">
        <v>857.45</v>
      </c>
      <c r="D66" s="280">
        <v>861.15</v>
      </c>
      <c r="E66" s="280">
        <v>847.3</v>
      </c>
      <c r="F66" s="280">
        <v>837.15</v>
      </c>
      <c r="G66" s="280">
        <v>823.3</v>
      </c>
      <c r="H66" s="280">
        <v>871.3</v>
      </c>
      <c r="I66" s="280">
        <v>885.15000000000009</v>
      </c>
      <c r="J66" s="280">
        <v>895.3</v>
      </c>
      <c r="K66" s="278">
        <v>875</v>
      </c>
      <c r="L66" s="278">
        <v>851</v>
      </c>
      <c r="M66" s="278">
        <v>0.60060000000000002</v>
      </c>
    </row>
    <row r="67" spans="1:13">
      <c r="A67" s="269">
        <v>57</v>
      </c>
      <c r="B67" s="278" t="s">
        <v>322</v>
      </c>
      <c r="C67" s="279">
        <v>228.75</v>
      </c>
      <c r="D67" s="280">
        <v>225.03333333333333</v>
      </c>
      <c r="E67" s="280">
        <v>217.36666666666667</v>
      </c>
      <c r="F67" s="280">
        <v>205.98333333333335</v>
      </c>
      <c r="G67" s="280">
        <v>198.31666666666669</v>
      </c>
      <c r="H67" s="280">
        <v>236.41666666666666</v>
      </c>
      <c r="I67" s="280">
        <v>244.08333333333334</v>
      </c>
      <c r="J67" s="280">
        <v>255.46666666666664</v>
      </c>
      <c r="K67" s="278">
        <v>232.7</v>
      </c>
      <c r="L67" s="278">
        <v>213.65</v>
      </c>
      <c r="M67" s="278">
        <v>4.1318299999999999</v>
      </c>
    </row>
    <row r="68" spans="1:13">
      <c r="A68" s="269">
        <v>58</v>
      </c>
      <c r="B68" s="278" t="s">
        <v>66</v>
      </c>
      <c r="C68" s="279">
        <v>60.15</v>
      </c>
      <c r="D68" s="280">
        <v>60.5</v>
      </c>
      <c r="E68" s="280">
        <v>59</v>
      </c>
      <c r="F68" s="280">
        <v>57.85</v>
      </c>
      <c r="G68" s="280">
        <v>56.35</v>
      </c>
      <c r="H68" s="280">
        <v>61.65</v>
      </c>
      <c r="I68" s="280">
        <v>63.15</v>
      </c>
      <c r="J68" s="280">
        <v>64.3</v>
      </c>
      <c r="K68" s="278">
        <v>62</v>
      </c>
      <c r="L68" s="278">
        <v>59.35</v>
      </c>
      <c r="M68" s="278">
        <v>145.10665</v>
      </c>
    </row>
    <row r="69" spans="1:13">
      <c r="A69" s="269">
        <v>59</v>
      </c>
      <c r="B69" s="278" t="s">
        <v>314</v>
      </c>
      <c r="C69" s="279">
        <v>559.29999999999995</v>
      </c>
      <c r="D69" s="280">
        <v>562.56666666666661</v>
      </c>
      <c r="E69" s="280">
        <v>550.23333333333323</v>
      </c>
      <c r="F69" s="280">
        <v>541.16666666666663</v>
      </c>
      <c r="G69" s="280">
        <v>528.83333333333326</v>
      </c>
      <c r="H69" s="280">
        <v>571.63333333333321</v>
      </c>
      <c r="I69" s="280">
        <v>583.9666666666667</v>
      </c>
      <c r="J69" s="280">
        <v>593.03333333333319</v>
      </c>
      <c r="K69" s="278">
        <v>574.9</v>
      </c>
      <c r="L69" s="278">
        <v>553.5</v>
      </c>
      <c r="M69" s="278">
        <v>2.4471699999999998</v>
      </c>
    </row>
    <row r="70" spans="1:13">
      <c r="A70" s="269">
        <v>60</v>
      </c>
      <c r="B70" s="278" t="s">
        <v>67</v>
      </c>
      <c r="C70" s="279">
        <v>452.55</v>
      </c>
      <c r="D70" s="280">
        <v>454.36666666666662</v>
      </c>
      <c r="E70" s="280">
        <v>444.83333333333326</v>
      </c>
      <c r="F70" s="280">
        <v>437.11666666666662</v>
      </c>
      <c r="G70" s="280">
        <v>427.58333333333326</v>
      </c>
      <c r="H70" s="280">
        <v>462.08333333333326</v>
      </c>
      <c r="I70" s="280">
        <v>471.61666666666667</v>
      </c>
      <c r="J70" s="280">
        <v>479.33333333333326</v>
      </c>
      <c r="K70" s="278">
        <v>463.9</v>
      </c>
      <c r="L70" s="278">
        <v>446.65</v>
      </c>
      <c r="M70" s="278">
        <v>12.81048</v>
      </c>
    </row>
    <row r="71" spans="1:13">
      <c r="A71" s="269">
        <v>61</v>
      </c>
      <c r="B71" s="278" t="s">
        <v>68</v>
      </c>
      <c r="C71" s="279">
        <v>286.55</v>
      </c>
      <c r="D71" s="280">
        <v>287.73333333333335</v>
      </c>
      <c r="E71" s="280">
        <v>279.56666666666672</v>
      </c>
      <c r="F71" s="280">
        <v>272.58333333333337</v>
      </c>
      <c r="G71" s="280">
        <v>264.41666666666674</v>
      </c>
      <c r="H71" s="280">
        <v>294.7166666666667</v>
      </c>
      <c r="I71" s="280">
        <v>302.88333333333333</v>
      </c>
      <c r="J71" s="280">
        <v>309.86666666666667</v>
      </c>
      <c r="K71" s="278">
        <v>295.89999999999998</v>
      </c>
      <c r="L71" s="278">
        <v>280.75</v>
      </c>
      <c r="M71" s="278">
        <v>44.244340000000001</v>
      </c>
    </row>
    <row r="72" spans="1:13">
      <c r="A72" s="269">
        <v>62</v>
      </c>
      <c r="B72" s="278" t="s">
        <v>70</v>
      </c>
      <c r="C72" s="279">
        <v>536.20000000000005</v>
      </c>
      <c r="D72" s="280">
        <v>538.93333333333339</v>
      </c>
      <c r="E72" s="280">
        <v>529.36666666666679</v>
      </c>
      <c r="F72" s="280">
        <v>522.53333333333342</v>
      </c>
      <c r="G72" s="280">
        <v>512.96666666666681</v>
      </c>
      <c r="H72" s="280">
        <v>545.76666666666677</v>
      </c>
      <c r="I72" s="280">
        <v>555.33333333333337</v>
      </c>
      <c r="J72" s="280">
        <v>562.16666666666674</v>
      </c>
      <c r="K72" s="278">
        <v>548.5</v>
      </c>
      <c r="L72" s="278">
        <v>532.1</v>
      </c>
      <c r="M72" s="278">
        <v>142.23774</v>
      </c>
    </row>
    <row r="73" spans="1:13">
      <c r="A73" s="269">
        <v>63</v>
      </c>
      <c r="B73" s="278" t="s">
        <v>71</v>
      </c>
      <c r="C73" s="279">
        <v>22.55</v>
      </c>
      <c r="D73" s="280">
        <v>22.55</v>
      </c>
      <c r="E73" s="280">
        <v>22.1</v>
      </c>
      <c r="F73" s="280">
        <v>21.650000000000002</v>
      </c>
      <c r="G73" s="280">
        <v>21.200000000000003</v>
      </c>
      <c r="H73" s="280">
        <v>23</v>
      </c>
      <c r="I73" s="280">
        <v>23.449999999999996</v>
      </c>
      <c r="J73" s="280">
        <v>23.9</v>
      </c>
      <c r="K73" s="278">
        <v>23</v>
      </c>
      <c r="L73" s="278">
        <v>22.1</v>
      </c>
      <c r="M73" s="278">
        <v>286.61144999999999</v>
      </c>
    </row>
    <row r="74" spans="1:13">
      <c r="A74" s="269">
        <v>64</v>
      </c>
      <c r="B74" s="278" t="s">
        <v>72</v>
      </c>
      <c r="C74" s="279">
        <v>351.6</v>
      </c>
      <c r="D74" s="280">
        <v>355.15000000000003</v>
      </c>
      <c r="E74" s="280">
        <v>346.50000000000006</v>
      </c>
      <c r="F74" s="280">
        <v>341.40000000000003</v>
      </c>
      <c r="G74" s="280">
        <v>332.75000000000006</v>
      </c>
      <c r="H74" s="280">
        <v>360.25000000000006</v>
      </c>
      <c r="I74" s="280">
        <v>368.90000000000003</v>
      </c>
      <c r="J74" s="280">
        <v>374.00000000000006</v>
      </c>
      <c r="K74" s="278">
        <v>363.8</v>
      </c>
      <c r="L74" s="278">
        <v>350.05</v>
      </c>
      <c r="M74" s="278">
        <v>81.823480000000004</v>
      </c>
    </row>
    <row r="75" spans="1:13">
      <c r="A75" s="269">
        <v>65</v>
      </c>
      <c r="B75" s="278" t="s">
        <v>323</v>
      </c>
      <c r="C75" s="279">
        <v>397.5</v>
      </c>
      <c r="D75" s="280">
        <v>394.11666666666662</v>
      </c>
      <c r="E75" s="280">
        <v>385.38333333333321</v>
      </c>
      <c r="F75" s="280">
        <v>373.26666666666659</v>
      </c>
      <c r="G75" s="280">
        <v>364.53333333333319</v>
      </c>
      <c r="H75" s="280">
        <v>406.23333333333323</v>
      </c>
      <c r="I75" s="280">
        <v>414.9666666666667</v>
      </c>
      <c r="J75" s="280">
        <v>427.08333333333326</v>
      </c>
      <c r="K75" s="278">
        <v>402.85</v>
      </c>
      <c r="L75" s="278">
        <v>382</v>
      </c>
      <c r="M75" s="278">
        <v>3.5137399999999999</v>
      </c>
    </row>
    <row r="76" spans="1:13" s="16" customFormat="1">
      <c r="A76" s="269">
        <v>66</v>
      </c>
      <c r="B76" s="278" t="s">
        <v>325</v>
      </c>
      <c r="C76" s="279">
        <v>95.25</v>
      </c>
      <c r="D76" s="280">
        <v>95.100000000000009</v>
      </c>
      <c r="E76" s="280">
        <v>93.450000000000017</v>
      </c>
      <c r="F76" s="280">
        <v>91.65</v>
      </c>
      <c r="G76" s="280">
        <v>90.000000000000014</v>
      </c>
      <c r="H76" s="280">
        <v>96.90000000000002</v>
      </c>
      <c r="I76" s="280">
        <v>98.550000000000026</v>
      </c>
      <c r="J76" s="280">
        <v>100.35000000000002</v>
      </c>
      <c r="K76" s="278">
        <v>96.75</v>
      </c>
      <c r="L76" s="278">
        <v>93.3</v>
      </c>
      <c r="M76" s="278">
        <v>0.54878000000000005</v>
      </c>
    </row>
    <row r="77" spans="1:13" s="16" customFormat="1">
      <c r="A77" s="269">
        <v>67</v>
      </c>
      <c r="B77" s="278" t="s">
        <v>326</v>
      </c>
      <c r="C77" s="279">
        <v>2136.6</v>
      </c>
      <c r="D77" s="280">
        <v>2149.6</v>
      </c>
      <c r="E77" s="280">
        <v>2102.25</v>
      </c>
      <c r="F77" s="280">
        <v>2067.9</v>
      </c>
      <c r="G77" s="280">
        <v>2020.5500000000002</v>
      </c>
      <c r="H77" s="280">
        <v>2183.9499999999998</v>
      </c>
      <c r="I77" s="280">
        <v>2231.2999999999993</v>
      </c>
      <c r="J77" s="280">
        <v>2265.6499999999996</v>
      </c>
      <c r="K77" s="278">
        <v>2196.9499999999998</v>
      </c>
      <c r="L77" s="278">
        <v>2115.25</v>
      </c>
      <c r="M77" s="278">
        <v>4.0039999999999999E-2</v>
      </c>
    </row>
    <row r="78" spans="1:13" s="16" customFormat="1">
      <c r="A78" s="269">
        <v>68</v>
      </c>
      <c r="B78" s="278" t="s">
        <v>327</v>
      </c>
      <c r="C78" s="279">
        <v>470.4</v>
      </c>
      <c r="D78" s="280">
        <v>476.41666666666669</v>
      </c>
      <c r="E78" s="280">
        <v>458.98333333333335</v>
      </c>
      <c r="F78" s="280">
        <v>447.56666666666666</v>
      </c>
      <c r="G78" s="280">
        <v>430.13333333333333</v>
      </c>
      <c r="H78" s="280">
        <v>487.83333333333337</v>
      </c>
      <c r="I78" s="280">
        <v>505.26666666666665</v>
      </c>
      <c r="J78" s="280">
        <v>516.68333333333339</v>
      </c>
      <c r="K78" s="278">
        <v>493.85</v>
      </c>
      <c r="L78" s="278">
        <v>465</v>
      </c>
      <c r="M78" s="278">
        <v>3.1455099999999998</v>
      </c>
    </row>
    <row r="79" spans="1:13" s="16" customFormat="1">
      <c r="A79" s="269">
        <v>69</v>
      </c>
      <c r="B79" s="278" t="s">
        <v>328</v>
      </c>
      <c r="C79" s="279">
        <v>46.95</v>
      </c>
      <c r="D79" s="280">
        <v>47.466666666666661</v>
      </c>
      <c r="E79" s="280">
        <v>46.283333333333324</v>
      </c>
      <c r="F79" s="280">
        <v>45.61666666666666</v>
      </c>
      <c r="G79" s="280">
        <v>44.433333333333323</v>
      </c>
      <c r="H79" s="280">
        <v>48.133333333333326</v>
      </c>
      <c r="I79" s="280">
        <v>49.316666666666663</v>
      </c>
      <c r="J79" s="280">
        <v>49.983333333333327</v>
      </c>
      <c r="K79" s="278">
        <v>48.65</v>
      </c>
      <c r="L79" s="278">
        <v>46.8</v>
      </c>
      <c r="M79" s="278">
        <v>4.0934400000000002</v>
      </c>
    </row>
    <row r="80" spans="1:13" s="16" customFormat="1">
      <c r="A80" s="269">
        <v>70</v>
      </c>
      <c r="B80" s="278" t="s">
        <v>73</v>
      </c>
      <c r="C80" s="279">
        <v>9861.5</v>
      </c>
      <c r="D80" s="280">
        <v>9884.3833333333332</v>
      </c>
      <c r="E80" s="280">
        <v>9778.7666666666664</v>
      </c>
      <c r="F80" s="280">
        <v>9696.0333333333328</v>
      </c>
      <c r="G80" s="280">
        <v>9590.4166666666661</v>
      </c>
      <c r="H80" s="280">
        <v>9967.1166666666668</v>
      </c>
      <c r="I80" s="280">
        <v>10072.733333333332</v>
      </c>
      <c r="J80" s="280">
        <v>10155.466666666667</v>
      </c>
      <c r="K80" s="278">
        <v>9990</v>
      </c>
      <c r="L80" s="278">
        <v>9801.65</v>
      </c>
      <c r="M80" s="278">
        <v>0.26023000000000002</v>
      </c>
    </row>
    <row r="81" spans="1:13" s="16" customFormat="1">
      <c r="A81" s="269">
        <v>71</v>
      </c>
      <c r="B81" s="278" t="s">
        <v>75</v>
      </c>
      <c r="C81" s="279">
        <v>314.8</v>
      </c>
      <c r="D81" s="280">
        <v>318.81666666666666</v>
      </c>
      <c r="E81" s="280">
        <v>307.2833333333333</v>
      </c>
      <c r="F81" s="280">
        <v>299.76666666666665</v>
      </c>
      <c r="G81" s="280">
        <v>288.23333333333329</v>
      </c>
      <c r="H81" s="280">
        <v>326.33333333333331</v>
      </c>
      <c r="I81" s="280">
        <v>337.86666666666673</v>
      </c>
      <c r="J81" s="280">
        <v>345.38333333333333</v>
      </c>
      <c r="K81" s="278">
        <v>330.35</v>
      </c>
      <c r="L81" s="278">
        <v>311.3</v>
      </c>
      <c r="M81" s="278">
        <v>106.88017000000001</v>
      </c>
    </row>
    <row r="82" spans="1:13" s="16" customFormat="1">
      <c r="A82" s="269">
        <v>72</v>
      </c>
      <c r="B82" s="278" t="s">
        <v>329</v>
      </c>
      <c r="C82" s="279">
        <v>101.35</v>
      </c>
      <c r="D82" s="280">
        <v>103.16666666666667</v>
      </c>
      <c r="E82" s="280">
        <v>96.433333333333337</v>
      </c>
      <c r="F82" s="280">
        <v>91.516666666666666</v>
      </c>
      <c r="G82" s="280">
        <v>84.783333333333331</v>
      </c>
      <c r="H82" s="280">
        <v>108.08333333333334</v>
      </c>
      <c r="I82" s="280">
        <v>114.81666666666666</v>
      </c>
      <c r="J82" s="280">
        <v>119.73333333333335</v>
      </c>
      <c r="K82" s="278">
        <v>109.9</v>
      </c>
      <c r="L82" s="278">
        <v>98.25</v>
      </c>
      <c r="M82" s="278">
        <v>4.4055799999999996</v>
      </c>
    </row>
    <row r="83" spans="1:13" s="16" customFormat="1">
      <c r="A83" s="269">
        <v>73</v>
      </c>
      <c r="B83" s="278" t="s">
        <v>76</v>
      </c>
      <c r="C83" s="279">
        <v>3053.95</v>
      </c>
      <c r="D83" s="280">
        <v>3043.0666666666671</v>
      </c>
      <c r="E83" s="280">
        <v>3002.733333333334</v>
      </c>
      <c r="F83" s="280">
        <v>2951.5166666666669</v>
      </c>
      <c r="G83" s="280">
        <v>2911.1833333333338</v>
      </c>
      <c r="H83" s="280">
        <v>3094.2833333333342</v>
      </c>
      <c r="I83" s="280">
        <v>3134.6166666666672</v>
      </c>
      <c r="J83" s="280">
        <v>3185.8333333333344</v>
      </c>
      <c r="K83" s="278">
        <v>3083.4</v>
      </c>
      <c r="L83" s="278">
        <v>2991.85</v>
      </c>
      <c r="M83" s="278">
        <v>10.958550000000001</v>
      </c>
    </row>
    <row r="84" spans="1:13" s="16" customFormat="1">
      <c r="A84" s="269">
        <v>74</v>
      </c>
      <c r="B84" s="278" t="s">
        <v>315</v>
      </c>
      <c r="C84" s="279">
        <v>388.45</v>
      </c>
      <c r="D84" s="280">
        <v>389.15000000000003</v>
      </c>
      <c r="E84" s="280">
        <v>384.30000000000007</v>
      </c>
      <c r="F84" s="280">
        <v>380.15000000000003</v>
      </c>
      <c r="G84" s="280">
        <v>375.30000000000007</v>
      </c>
      <c r="H84" s="280">
        <v>393.30000000000007</v>
      </c>
      <c r="I84" s="280">
        <v>398.15000000000009</v>
      </c>
      <c r="J84" s="280">
        <v>402.30000000000007</v>
      </c>
      <c r="K84" s="278">
        <v>394</v>
      </c>
      <c r="L84" s="278">
        <v>385</v>
      </c>
      <c r="M84" s="278">
        <v>1.38289</v>
      </c>
    </row>
    <row r="85" spans="1:13" s="16" customFormat="1">
      <c r="A85" s="269">
        <v>75</v>
      </c>
      <c r="B85" s="278" t="s">
        <v>324</v>
      </c>
      <c r="C85" s="279">
        <v>70.45</v>
      </c>
      <c r="D85" s="280">
        <v>71.083333333333329</v>
      </c>
      <c r="E85" s="280">
        <v>69.36666666666666</v>
      </c>
      <c r="F85" s="280">
        <v>68.283333333333331</v>
      </c>
      <c r="G85" s="280">
        <v>66.566666666666663</v>
      </c>
      <c r="H85" s="280">
        <v>72.166666666666657</v>
      </c>
      <c r="I85" s="280">
        <v>73.883333333333326</v>
      </c>
      <c r="J85" s="280">
        <v>74.966666666666654</v>
      </c>
      <c r="K85" s="278">
        <v>72.8</v>
      </c>
      <c r="L85" s="278">
        <v>70</v>
      </c>
      <c r="M85" s="278">
        <v>3.30742</v>
      </c>
    </row>
    <row r="86" spans="1:13" s="16" customFormat="1">
      <c r="A86" s="269">
        <v>76</v>
      </c>
      <c r="B86" s="278" t="s">
        <v>77</v>
      </c>
      <c r="C86" s="279">
        <v>328.4</v>
      </c>
      <c r="D86" s="280">
        <v>328.86666666666662</v>
      </c>
      <c r="E86" s="280">
        <v>324.73333333333323</v>
      </c>
      <c r="F86" s="280">
        <v>321.06666666666661</v>
      </c>
      <c r="G86" s="280">
        <v>316.93333333333322</v>
      </c>
      <c r="H86" s="280">
        <v>332.53333333333325</v>
      </c>
      <c r="I86" s="280">
        <v>336.66666666666657</v>
      </c>
      <c r="J86" s="280">
        <v>340.33333333333326</v>
      </c>
      <c r="K86" s="278">
        <v>333</v>
      </c>
      <c r="L86" s="278">
        <v>325.2</v>
      </c>
      <c r="M86" s="278">
        <v>53.690420000000003</v>
      </c>
    </row>
    <row r="87" spans="1:13" s="16" customFormat="1">
      <c r="A87" s="269">
        <v>77</v>
      </c>
      <c r="B87" s="278" t="s">
        <v>78</v>
      </c>
      <c r="C87" s="279">
        <v>78.849999999999994</v>
      </c>
      <c r="D87" s="280">
        <v>79.416666666666671</v>
      </c>
      <c r="E87" s="280">
        <v>77.933333333333337</v>
      </c>
      <c r="F87" s="280">
        <v>77.016666666666666</v>
      </c>
      <c r="G87" s="280">
        <v>75.533333333333331</v>
      </c>
      <c r="H87" s="280">
        <v>80.333333333333343</v>
      </c>
      <c r="I87" s="280">
        <v>81.816666666666663</v>
      </c>
      <c r="J87" s="280">
        <v>82.733333333333348</v>
      </c>
      <c r="K87" s="278">
        <v>80.900000000000006</v>
      </c>
      <c r="L87" s="278">
        <v>78.5</v>
      </c>
      <c r="M87" s="278">
        <v>71.76455</v>
      </c>
    </row>
    <row r="88" spans="1:13" s="16" customFormat="1">
      <c r="A88" s="269">
        <v>78</v>
      </c>
      <c r="B88" s="278" t="s">
        <v>333</v>
      </c>
      <c r="C88" s="279">
        <v>307</v>
      </c>
      <c r="D88" s="280">
        <v>304.66666666666669</v>
      </c>
      <c r="E88" s="280">
        <v>300.58333333333337</v>
      </c>
      <c r="F88" s="280">
        <v>294.16666666666669</v>
      </c>
      <c r="G88" s="280">
        <v>290.08333333333337</v>
      </c>
      <c r="H88" s="280">
        <v>311.08333333333337</v>
      </c>
      <c r="I88" s="280">
        <v>315.16666666666674</v>
      </c>
      <c r="J88" s="280">
        <v>321.58333333333337</v>
      </c>
      <c r="K88" s="278">
        <v>308.75</v>
      </c>
      <c r="L88" s="278">
        <v>298.25</v>
      </c>
      <c r="M88" s="278">
        <v>2.1059100000000002</v>
      </c>
    </row>
    <row r="89" spans="1:13" s="16" customFormat="1">
      <c r="A89" s="269">
        <v>79</v>
      </c>
      <c r="B89" s="278" t="s">
        <v>334</v>
      </c>
      <c r="C89" s="279">
        <v>324.75</v>
      </c>
      <c r="D89" s="280">
        <v>326.75</v>
      </c>
      <c r="E89" s="280">
        <v>320.45</v>
      </c>
      <c r="F89" s="280">
        <v>316.14999999999998</v>
      </c>
      <c r="G89" s="280">
        <v>309.84999999999997</v>
      </c>
      <c r="H89" s="280">
        <v>331.05</v>
      </c>
      <c r="I89" s="280">
        <v>337.34999999999997</v>
      </c>
      <c r="J89" s="280">
        <v>341.65000000000003</v>
      </c>
      <c r="K89" s="278">
        <v>333.05</v>
      </c>
      <c r="L89" s="278">
        <v>322.45</v>
      </c>
      <c r="M89" s="278">
        <v>0.98404000000000003</v>
      </c>
    </row>
    <row r="90" spans="1:13" s="16" customFormat="1">
      <c r="A90" s="269">
        <v>80</v>
      </c>
      <c r="B90" s="278" t="s">
        <v>336</v>
      </c>
      <c r="C90" s="279">
        <v>213.9</v>
      </c>
      <c r="D90" s="280">
        <v>214.33333333333334</v>
      </c>
      <c r="E90" s="280">
        <v>211.2166666666667</v>
      </c>
      <c r="F90" s="280">
        <v>208.53333333333336</v>
      </c>
      <c r="G90" s="280">
        <v>205.41666666666671</v>
      </c>
      <c r="H90" s="280">
        <v>217.01666666666668</v>
      </c>
      <c r="I90" s="280">
        <v>220.1333333333333</v>
      </c>
      <c r="J90" s="280">
        <v>222.81666666666666</v>
      </c>
      <c r="K90" s="278">
        <v>217.45</v>
      </c>
      <c r="L90" s="278">
        <v>211.65</v>
      </c>
      <c r="M90" s="278">
        <v>0.21204999999999999</v>
      </c>
    </row>
    <row r="91" spans="1:13" s="16" customFormat="1">
      <c r="A91" s="269">
        <v>81</v>
      </c>
      <c r="B91" s="278" t="s">
        <v>330</v>
      </c>
      <c r="C91" s="279">
        <v>369.95</v>
      </c>
      <c r="D91" s="280">
        <v>370.65000000000003</v>
      </c>
      <c r="E91" s="280">
        <v>365.30000000000007</v>
      </c>
      <c r="F91" s="280">
        <v>360.65000000000003</v>
      </c>
      <c r="G91" s="280">
        <v>355.30000000000007</v>
      </c>
      <c r="H91" s="280">
        <v>375.30000000000007</v>
      </c>
      <c r="I91" s="280">
        <v>380.65000000000009</v>
      </c>
      <c r="J91" s="280">
        <v>385.30000000000007</v>
      </c>
      <c r="K91" s="278">
        <v>376</v>
      </c>
      <c r="L91" s="278">
        <v>366</v>
      </c>
      <c r="M91" s="278">
        <v>0.37895000000000001</v>
      </c>
    </row>
    <row r="92" spans="1:13" s="16" customFormat="1">
      <c r="A92" s="269">
        <v>82</v>
      </c>
      <c r="B92" s="278" t="s">
        <v>79</v>
      </c>
      <c r="C92" s="279">
        <v>119.65</v>
      </c>
      <c r="D92" s="280">
        <v>121.86666666666667</v>
      </c>
      <c r="E92" s="280">
        <v>116.28333333333335</v>
      </c>
      <c r="F92" s="280">
        <v>112.91666666666667</v>
      </c>
      <c r="G92" s="280">
        <v>107.33333333333334</v>
      </c>
      <c r="H92" s="280">
        <v>125.23333333333335</v>
      </c>
      <c r="I92" s="280">
        <v>130.81666666666666</v>
      </c>
      <c r="J92" s="280">
        <v>134.18333333333334</v>
      </c>
      <c r="K92" s="278">
        <v>127.45</v>
      </c>
      <c r="L92" s="278">
        <v>118.5</v>
      </c>
      <c r="M92" s="278">
        <v>11.250220000000001</v>
      </c>
    </row>
    <row r="93" spans="1:13" s="16" customFormat="1">
      <c r="A93" s="269">
        <v>83</v>
      </c>
      <c r="B93" s="278" t="s">
        <v>331</v>
      </c>
      <c r="C93" s="279">
        <v>190.15</v>
      </c>
      <c r="D93" s="280">
        <v>189.54999999999998</v>
      </c>
      <c r="E93" s="280">
        <v>186.69999999999996</v>
      </c>
      <c r="F93" s="280">
        <v>183.24999999999997</v>
      </c>
      <c r="G93" s="280">
        <v>180.39999999999995</v>
      </c>
      <c r="H93" s="280">
        <v>192.99999999999997</v>
      </c>
      <c r="I93" s="280">
        <v>195.85</v>
      </c>
      <c r="J93" s="280">
        <v>199.29999999999998</v>
      </c>
      <c r="K93" s="278">
        <v>192.4</v>
      </c>
      <c r="L93" s="278">
        <v>186.1</v>
      </c>
      <c r="M93" s="278">
        <v>0.44622000000000001</v>
      </c>
    </row>
    <row r="94" spans="1:13" s="16" customFormat="1">
      <c r="A94" s="269">
        <v>84</v>
      </c>
      <c r="B94" s="278" t="s">
        <v>339</v>
      </c>
      <c r="C94" s="279">
        <v>216.9</v>
      </c>
      <c r="D94" s="280">
        <v>218.1</v>
      </c>
      <c r="E94" s="280">
        <v>214.79999999999998</v>
      </c>
      <c r="F94" s="280">
        <v>212.7</v>
      </c>
      <c r="G94" s="280">
        <v>209.39999999999998</v>
      </c>
      <c r="H94" s="280">
        <v>220.2</v>
      </c>
      <c r="I94" s="280">
        <v>223.5</v>
      </c>
      <c r="J94" s="280">
        <v>225.6</v>
      </c>
      <c r="K94" s="278">
        <v>221.4</v>
      </c>
      <c r="L94" s="278">
        <v>216</v>
      </c>
      <c r="M94" s="278">
        <v>1.4210799999999999</v>
      </c>
    </row>
    <row r="95" spans="1:13" s="16" customFormat="1">
      <c r="A95" s="269">
        <v>85</v>
      </c>
      <c r="B95" s="278" t="s">
        <v>337</v>
      </c>
      <c r="C95" s="279">
        <v>738.7</v>
      </c>
      <c r="D95" s="280">
        <v>737.44999999999993</v>
      </c>
      <c r="E95" s="280">
        <v>727.24999999999989</v>
      </c>
      <c r="F95" s="280">
        <v>715.8</v>
      </c>
      <c r="G95" s="280">
        <v>705.59999999999991</v>
      </c>
      <c r="H95" s="280">
        <v>748.89999999999986</v>
      </c>
      <c r="I95" s="280">
        <v>759.09999999999991</v>
      </c>
      <c r="J95" s="280">
        <v>770.54999999999984</v>
      </c>
      <c r="K95" s="278">
        <v>747.65</v>
      </c>
      <c r="L95" s="278">
        <v>726</v>
      </c>
      <c r="M95" s="278">
        <v>1.3927499999999999</v>
      </c>
    </row>
    <row r="96" spans="1:13" s="16" customFormat="1">
      <c r="A96" s="269">
        <v>86</v>
      </c>
      <c r="B96" s="278" t="s">
        <v>338</v>
      </c>
      <c r="C96" s="279">
        <v>14.7</v>
      </c>
      <c r="D96" s="280">
        <v>14.85</v>
      </c>
      <c r="E96" s="280">
        <v>14.5</v>
      </c>
      <c r="F96" s="280">
        <v>14.3</v>
      </c>
      <c r="G96" s="280">
        <v>13.950000000000001</v>
      </c>
      <c r="H96" s="280">
        <v>15.049999999999999</v>
      </c>
      <c r="I96" s="280">
        <v>15.399999999999997</v>
      </c>
      <c r="J96" s="280">
        <v>15.599999999999998</v>
      </c>
      <c r="K96" s="278">
        <v>15.2</v>
      </c>
      <c r="L96" s="278">
        <v>14.65</v>
      </c>
      <c r="M96" s="278">
        <v>5.7106399999999997</v>
      </c>
    </row>
    <row r="97" spans="1:13" s="16" customFormat="1">
      <c r="A97" s="269">
        <v>87</v>
      </c>
      <c r="B97" s="278" t="s">
        <v>340</v>
      </c>
      <c r="C97" s="279">
        <v>109.45</v>
      </c>
      <c r="D97" s="280">
        <v>109.83333333333333</v>
      </c>
      <c r="E97" s="280">
        <v>107.91666666666666</v>
      </c>
      <c r="F97" s="280">
        <v>106.38333333333333</v>
      </c>
      <c r="G97" s="280">
        <v>104.46666666666665</v>
      </c>
      <c r="H97" s="280">
        <v>111.36666666666666</v>
      </c>
      <c r="I97" s="280">
        <v>113.28333333333332</v>
      </c>
      <c r="J97" s="280">
        <v>114.81666666666666</v>
      </c>
      <c r="K97" s="278">
        <v>111.75</v>
      </c>
      <c r="L97" s="278">
        <v>108.3</v>
      </c>
      <c r="M97" s="278">
        <v>2.10412</v>
      </c>
    </row>
    <row r="98" spans="1:13" s="16" customFormat="1">
      <c r="A98" s="269">
        <v>88</v>
      </c>
      <c r="B98" s="278" t="s">
        <v>341</v>
      </c>
      <c r="C98" s="279">
        <v>2175</v>
      </c>
      <c r="D98" s="280">
        <v>2195.3333333333335</v>
      </c>
      <c r="E98" s="280">
        <v>2102.666666666667</v>
      </c>
      <c r="F98" s="280">
        <v>2030.3333333333335</v>
      </c>
      <c r="G98" s="280">
        <v>1937.666666666667</v>
      </c>
      <c r="H98" s="280">
        <v>2267.666666666667</v>
      </c>
      <c r="I98" s="280">
        <v>2360.3333333333339</v>
      </c>
      <c r="J98" s="280">
        <v>2432.666666666667</v>
      </c>
      <c r="K98" s="278">
        <v>2288</v>
      </c>
      <c r="L98" s="278">
        <v>2123</v>
      </c>
      <c r="M98" s="278">
        <v>5.6559999999999999E-2</v>
      </c>
    </row>
    <row r="99" spans="1:13" s="16" customFormat="1">
      <c r="A99" s="269">
        <v>89</v>
      </c>
      <c r="B99" s="278" t="s">
        <v>82</v>
      </c>
      <c r="C99" s="279">
        <v>606.79999999999995</v>
      </c>
      <c r="D99" s="280">
        <v>615.2833333333333</v>
      </c>
      <c r="E99" s="280">
        <v>595.56666666666661</v>
      </c>
      <c r="F99" s="280">
        <v>584.33333333333326</v>
      </c>
      <c r="G99" s="280">
        <v>564.61666666666656</v>
      </c>
      <c r="H99" s="280">
        <v>626.51666666666665</v>
      </c>
      <c r="I99" s="280">
        <v>646.23333333333335</v>
      </c>
      <c r="J99" s="280">
        <v>657.4666666666667</v>
      </c>
      <c r="K99" s="278">
        <v>635</v>
      </c>
      <c r="L99" s="278">
        <v>604.04999999999995</v>
      </c>
      <c r="M99" s="278">
        <v>5.4405799999999997</v>
      </c>
    </row>
    <row r="100" spans="1:13" s="16" customFormat="1">
      <c r="A100" s="269">
        <v>90</v>
      </c>
      <c r="B100" s="278" t="s">
        <v>335</v>
      </c>
      <c r="C100" s="279">
        <v>138.75</v>
      </c>
      <c r="D100" s="280">
        <v>140.06666666666666</v>
      </c>
      <c r="E100" s="280">
        <v>136.23333333333332</v>
      </c>
      <c r="F100" s="280">
        <v>133.71666666666667</v>
      </c>
      <c r="G100" s="280">
        <v>129.88333333333333</v>
      </c>
      <c r="H100" s="280">
        <v>142.58333333333331</v>
      </c>
      <c r="I100" s="280">
        <v>146.41666666666669</v>
      </c>
      <c r="J100" s="280">
        <v>148.93333333333331</v>
      </c>
      <c r="K100" s="278">
        <v>143.9</v>
      </c>
      <c r="L100" s="278">
        <v>137.55000000000001</v>
      </c>
      <c r="M100" s="278">
        <v>1.7750699999999999</v>
      </c>
    </row>
    <row r="101" spans="1:13">
      <c r="A101" s="269">
        <v>91</v>
      </c>
      <c r="B101" s="278" t="s">
        <v>342</v>
      </c>
      <c r="C101" s="279">
        <v>131.69999999999999</v>
      </c>
      <c r="D101" s="280">
        <v>133.88333333333333</v>
      </c>
      <c r="E101" s="280">
        <v>128.81666666666666</v>
      </c>
      <c r="F101" s="280">
        <v>125.93333333333334</v>
      </c>
      <c r="G101" s="280">
        <v>120.86666666666667</v>
      </c>
      <c r="H101" s="280">
        <v>136.76666666666665</v>
      </c>
      <c r="I101" s="280">
        <v>141.83333333333331</v>
      </c>
      <c r="J101" s="280">
        <v>144.71666666666664</v>
      </c>
      <c r="K101" s="278">
        <v>138.94999999999999</v>
      </c>
      <c r="L101" s="278">
        <v>131</v>
      </c>
      <c r="M101" s="278">
        <v>9.6990000000000007E-2</v>
      </c>
    </row>
    <row r="102" spans="1:13">
      <c r="A102" s="269">
        <v>92</v>
      </c>
      <c r="B102" s="278" t="s">
        <v>343</v>
      </c>
      <c r="C102" s="279">
        <v>127.1</v>
      </c>
      <c r="D102" s="280">
        <v>127.16666666666667</v>
      </c>
      <c r="E102" s="280">
        <v>124.48333333333335</v>
      </c>
      <c r="F102" s="280">
        <v>121.86666666666667</v>
      </c>
      <c r="G102" s="280">
        <v>119.18333333333335</v>
      </c>
      <c r="H102" s="280">
        <v>129.78333333333336</v>
      </c>
      <c r="I102" s="280">
        <v>132.46666666666664</v>
      </c>
      <c r="J102" s="280">
        <v>135.08333333333334</v>
      </c>
      <c r="K102" s="278">
        <v>129.85</v>
      </c>
      <c r="L102" s="278">
        <v>124.55</v>
      </c>
      <c r="M102" s="278">
        <v>5.7982199999999997</v>
      </c>
    </row>
    <row r="103" spans="1:13">
      <c r="A103" s="269">
        <v>93</v>
      </c>
      <c r="B103" s="278" t="s">
        <v>344</v>
      </c>
      <c r="C103" s="279">
        <v>57.25</v>
      </c>
      <c r="D103" s="280">
        <v>57.699999999999996</v>
      </c>
      <c r="E103" s="280">
        <v>56.599999999999994</v>
      </c>
      <c r="F103" s="280">
        <v>55.949999999999996</v>
      </c>
      <c r="G103" s="280">
        <v>54.849999999999994</v>
      </c>
      <c r="H103" s="280">
        <v>58.349999999999994</v>
      </c>
      <c r="I103" s="280">
        <v>59.45</v>
      </c>
      <c r="J103" s="280">
        <v>60.099999999999994</v>
      </c>
      <c r="K103" s="278">
        <v>58.8</v>
      </c>
      <c r="L103" s="278">
        <v>57.05</v>
      </c>
      <c r="M103" s="278">
        <v>2.0930200000000001</v>
      </c>
    </row>
    <row r="104" spans="1:13">
      <c r="A104" s="269">
        <v>94</v>
      </c>
      <c r="B104" s="278" t="s">
        <v>83</v>
      </c>
      <c r="C104" s="279">
        <v>151.9</v>
      </c>
      <c r="D104" s="280">
        <v>149.71666666666667</v>
      </c>
      <c r="E104" s="280">
        <v>144.93333333333334</v>
      </c>
      <c r="F104" s="280">
        <v>137.96666666666667</v>
      </c>
      <c r="G104" s="280">
        <v>133.18333333333334</v>
      </c>
      <c r="H104" s="280">
        <v>156.68333333333334</v>
      </c>
      <c r="I104" s="280">
        <v>161.4666666666667</v>
      </c>
      <c r="J104" s="280">
        <v>168.43333333333334</v>
      </c>
      <c r="K104" s="278">
        <v>154.5</v>
      </c>
      <c r="L104" s="278">
        <v>142.75</v>
      </c>
      <c r="M104" s="278">
        <v>181.16072</v>
      </c>
    </row>
    <row r="105" spans="1:13">
      <c r="A105" s="269">
        <v>95</v>
      </c>
      <c r="B105" s="278" t="s">
        <v>345</v>
      </c>
      <c r="C105" s="279">
        <v>269.95</v>
      </c>
      <c r="D105" s="280">
        <v>272.75</v>
      </c>
      <c r="E105" s="280">
        <v>265.2</v>
      </c>
      <c r="F105" s="280">
        <v>260.45</v>
      </c>
      <c r="G105" s="280">
        <v>252.89999999999998</v>
      </c>
      <c r="H105" s="280">
        <v>277.5</v>
      </c>
      <c r="I105" s="280">
        <v>285.04999999999995</v>
      </c>
      <c r="J105" s="280">
        <v>289.8</v>
      </c>
      <c r="K105" s="278">
        <v>280.3</v>
      </c>
      <c r="L105" s="278">
        <v>268</v>
      </c>
      <c r="M105" s="278">
        <v>0.31162000000000001</v>
      </c>
    </row>
    <row r="106" spans="1:13">
      <c r="A106" s="269">
        <v>96</v>
      </c>
      <c r="B106" s="278" t="s">
        <v>84</v>
      </c>
      <c r="C106" s="279">
        <v>586.04999999999995</v>
      </c>
      <c r="D106" s="280">
        <v>590.15</v>
      </c>
      <c r="E106" s="280">
        <v>579.34999999999991</v>
      </c>
      <c r="F106" s="280">
        <v>572.65</v>
      </c>
      <c r="G106" s="280">
        <v>561.84999999999991</v>
      </c>
      <c r="H106" s="280">
        <v>596.84999999999991</v>
      </c>
      <c r="I106" s="280">
        <v>607.64999999999986</v>
      </c>
      <c r="J106" s="280">
        <v>614.34999999999991</v>
      </c>
      <c r="K106" s="278">
        <v>600.95000000000005</v>
      </c>
      <c r="L106" s="278">
        <v>583.45000000000005</v>
      </c>
      <c r="M106" s="278">
        <v>58.538980000000002</v>
      </c>
    </row>
    <row r="107" spans="1:13">
      <c r="A107" s="269">
        <v>97</v>
      </c>
      <c r="B107" s="278" t="s">
        <v>85</v>
      </c>
      <c r="C107" s="279">
        <v>128.44999999999999</v>
      </c>
      <c r="D107" s="280">
        <v>129.18333333333334</v>
      </c>
      <c r="E107" s="280">
        <v>127.31666666666666</v>
      </c>
      <c r="F107" s="280">
        <v>126.18333333333334</v>
      </c>
      <c r="G107" s="280">
        <v>124.31666666666666</v>
      </c>
      <c r="H107" s="280">
        <v>130.31666666666666</v>
      </c>
      <c r="I107" s="280">
        <v>132.18333333333334</v>
      </c>
      <c r="J107" s="280">
        <v>133.31666666666666</v>
      </c>
      <c r="K107" s="278">
        <v>131.05000000000001</v>
      </c>
      <c r="L107" s="278">
        <v>128.05000000000001</v>
      </c>
      <c r="M107" s="278">
        <v>66.578609999999998</v>
      </c>
    </row>
    <row r="108" spans="1:13">
      <c r="A108" s="269">
        <v>98</v>
      </c>
      <c r="B108" s="286" t="s">
        <v>346</v>
      </c>
      <c r="C108" s="279">
        <v>240.5</v>
      </c>
      <c r="D108" s="280">
        <v>237.46666666666667</v>
      </c>
      <c r="E108" s="280">
        <v>232.03333333333333</v>
      </c>
      <c r="F108" s="280">
        <v>223.56666666666666</v>
      </c>
      <c r="G108" s="280">
        <v>218.13333333333333</v>
      </c>
      <c r="H108" s="280">
        <v>245.93333333333334</v>
      </c>
      <c r="I108" s="280">
        <v>251.36666666666667</v>
      </c>
      <c r="J108" s="280">
        <v>259.83333333333337</v>
      </c>
      <c r="K108" s="278">
        <v>242.9</v>
      </c>
      <c r="L108" s="278">
        <v>229</v>
      </c>
      <c r="M108" s="278">
        <v>2.6463299999999998</v>
      </c>
    </row>
    <row r="109" spans="1:13">
      <c r="A109" s="269">
        <v>99</v>
      </c>
      <c r="B109" s="278" t="s">
        <v>86</v>
      </c>
      <c r="C109" s="279">
        <v>1354.8</v>
      </c>
      <c r="D109" s="280">
        <v>1356.9166666666667</v>
      </c>
      <c r="E109" s="280">
        <v>1337.9333333333334</v>
      </c>
      <c r="F109" s="280">
        <v>1321.0666666666666</v>
      </c>
      <c r="G109" s="280">
        <v>1302.0833333333333</v>
      </c>
      <c r="H109" s="280">
        <v>1373.7833333333335</v>
      </c>
      <c r="I109" s="280">
        <v>1392.7666666666667</v>
      </c>
      <c r="J109" s="280">
        <v>1409.6333333333337</v>
      </c>
      <c r="K109" s="278">
        <v>1375.9</v>
      </c>
      <c r="L109" s="278">
        <v>1340.05</v>
      </c>
      <c r="M109" s="278">
        <v>9.81738</v>
      </c>
    </row>
    <row r="110" spans="1:13">
      <c r="A110" s="269">
        <v>100</v>
      </c>
      <c r="B110" s="278" t="s">
        <v>87</v>
      </c>
      <c r="C110" s="279">
        <v>364.95</v>
      </c>
      <c r="D110" s="280">
        <v>363.66666666666669</v>
      </c>
      <c r="E110" s="280">
        <v>357.98333333333335</v>
      </c>
      <c r="F110" s="280">
        <v>351.01666666666665</v>
      </c>
      <c r="G110" s="280">
        <v>345.33333333333331</v>
      </c>
      <c r="H110" s="280">
        <v>370.63333333333338</v>
      </c>
      <c r="I110" s="280">
        <v>376.31666666666666</v>
      </c>
      <c r="J110" s="280">
        <v>383.28333333333342</v>
      </c>
      <c r="K110" s="278">
        <v>369.35</v>
      </c>
      <c r="L110" s="278">
        <v>356.7</v>
      </c>
      <c r="M110" s="278">
        <v>11.076409999999999</v>
      </c>
    </row>
    <row r="111" spans="1:13">
      <c r="A111" s="269">
        <v>101</v>
      </c>
      <c r="B111" s="278" t="s">
        <v>237</v>
      </c>
      <c r="C111" s="279">
        <v>618.6</v>
      </c>
      <c r="D111" s="280">
        <v>619.43333333333339</v>
      </c>
      <c r="E111" s="280">
        <v>609.16666666666674</v>
      </c>
      <c r="F111" s="280">
        <v>599.73333333333335</v>
      </c>
      <c r="G111" s="280">
        <v>589.4666666666667</v>
      </c>
      <c r="H111" s="280">
        <v>628.86666666666679</v>
      </c>
      <c r="I111" s="280">
        <v>639.13333333333344</v>
      </c>
      <c r="J111" s="280">
        <v>648.56666666666683</v>
      </c>
      <c r="K111" s="278">
        <v>629.70000000000005</v>
      </c>
      <c r="L111" s="278">
        <v>610</v>
      </c>
      <c r="M111" s="278">
        <v>1.3321000000000001</v>
      </c>
    </row>
    <row r="112" spans="1:13">
      <c r="A112" s="269">
        <v>102</v>
      </c>
      <c r="B112" s="278" t="s">
        <v>347</v>
      </c>
      <c r="C112" s="279">
        <v>403.6</v>
      </c>
      <c r="D112" s="280">
        <v>413.73333333333335</v>
      </c>
      <c r="E112" s="280">
        <v>393.4666666666667</v>
      </c>
      <c r="F112" s="280">
        <v>383.33333333333337</v>
      </c>
      <c r="G112" s="280">
        <v>363.06666666666672</v>
      </c>
      <c r="H112" s="280">
        <v>423.86666666666667</v>
      </c>
      <c r="I112" s="280">
        <v>444.13333333333333</v>
      </c>
      <c r="J112" s="280">
        <v>454.26666666666665</v>
      </c>
      <c r="K112" s="278">
        <v>434</v>
      </c>
      <c r="L112" s="278">
        <v>403.6</v>
      </c>
      <c r="M112" s="278">
        <v>0.90322999999999998</v>
      </c>
    </row>
    <row r="113" spans="1:13">
      <c r="A113" s="269">
        <v>103</v>
      </c>
      <c r="B113" s="278" t="s">
        <v>332</v>
      </c>
      <c r="C113" s="279">
        <v>1524.35</v>
      </c>
      <c r="D113" s="280">
        <v>1533.8999999999999</v>
      </c>
      <c r="E113" s="280">
        <v>1500.4499999999998</v>
      </c>
      <c r="F113" s="280">
        <v>1476.55</v>
      </c>
      <c r="G113" s="280">
        <v>1443.1</v>
      </c>
      <c r="H113" s="280">
        <v>1557.7999999999997</v>
      </c>
      <c r="I113" s="280">
        <v>1591.25</v>
      </c>
      <c r="J113" s="280">
        <v>1615.1499999999996</v>
      </c>
      <c r="K113" s="278">
        <v>1567.35</v>
      </c>
      <c r="L113" s="278">
        <v>1510</v>
      </c>
      <c r="M113" s="278">
        <v>0.34811999999999999</v>
      </c>
    </row>
    <row r="114" spans="1:13">
      <c r="A114" s="269">
        <v>104</v>
      </c>
      <c r="B114" s="278" t="s">
        <v>238</v>
      </c>
      <c r="C114" s="279">
        <v>213.7</v>
      </c>
      <c r="D114" s="280">
        <v>211.63333333333333</v>
      </c>
      <c r="E114" s="280">
        <v>207.26666666666665</v>
      </c>
      <c r="F114" s="280">
        <v>200.83333333333331</v>
      </c>
      <c r="G114" s="280">
        <v>196.46666666666664</v>
      </c>
      <c r="H114" s="280">
        <v>218.06666666666666</v>
      </c>
      <c r="I114" s="280">
        <v>222.43333333333334</v>
      </c>
      <c r="J114" s="280">
        <v>228.86666666666667</v>
      </c>
      <c r="K114" s="278">
        <v>216</v>
      </c>
      <c r="L114" s="278">
        <v>205.2</v>
      </c>
      <c r="M114" s="278">
        <v>5.5326700000000004</v>
      </c>
    </row>
    <row r="115" spans="1:13">
      <c r="A115" s="269">
        <v>105</v>
      </c>
      <c r="B115" s="278" t="s">
        <v>236</v>
      </c>
      <c r="C115" s="279">
        <v>133.75</v>
      </c>
      <c r="D115" s="280">
        <v>135.46666666666667</v>
      </c>
      <c r="E115" s="280">
        <v>131.38333333333333</v>
      </c>
      <c r="F115" s="280">
        <v>129.01666666666665</v>
      </c>
      <c r="G115" s="280">
        <v>124.93333333333331</v>
      </c>
      <c r="H115" s="280">
        <v>137.83333333333334</v>
      </c>
      <c r="I115" s="280">
        <v>141.91666666666666</v>
      </c>
      <c r="J115" s="280">
        <v>144.28333333333336</v>
      </c>
      <c r="K115" s="278">
        <v>139.55000000000001</v>
      </c>
      <c r="L115" s="278">
        <v>133.1</v>
      </c>
      <c r="M115" s="278">
        <v>6.2942999999999998</v>
      </c>
    </row>
    <row r="116" spans="1:13">
      <c r="A116" s="269">
        <v>106</v>
      </c>
      <c r="B116" s="278" t="s">
        <v>88</v>
      </c>
      <c r="C116" s="279">
        <v>368.95</v>
      </c>
      <c r="D116" s="280">
        <v>367.73333333333335</v>
      </c>
      <c r="E116" s="280">
        <v>359.76666666666671</v>
      </c>
      <c r="F116" s="280">
        <v>350.58333333333337</v>
      </c>
      <c r="G116" s="280">
        <v>342.61666666666673</v>
      </c>
      <c r="H116" s="280">
        <v>376.91666666666669</v>
      </c>
      <c r="I116" s="280">
        <v>384.88333333333338</v>
      </c>
      <c r="J116" s="280">
        <v>394.06666666666666</v>
      </c>
      <c r="K116" s="278">
        <v>375.7</v>
      </c>
      <c r="L116" s="278">
        <v>358.55</v>
      </c>
      <c r="M116" s="278">
        <v>19.029730000000001</v>
      </c>
    </row>
    <row r="117" spans="1:13">
      <c r="A117" s="269">
        <v>107</v>
      </c>
      <c r="B117" s="278" t="s">
        <v>348</v>
      </c>
      <c r="C117" s="279">
        <v>201.05</v>
      </c>
      <c r="D117" s="280">
        <v>200.68333333333331</v>
      </c>
      <c r="E117" s="280">
        <v>193.36666666666662</v>
      </c>
      <c r="F117" s="280">
        <v>185.68333333333331</v>
      </c>
      <c r="G117" s="280">
        <v>178.36666666666662</v>
      </c>
      <c r="H117" s="280">
        <v>208.36666666666662</v>
      </c>
      <c r="I117" s="280">
        <v>215.68333333333328</v>
      </c>
      <c r="J117" s="280">
        <v>223.36666666666662</v>
      </c>
      <c r="K117" s="278">
        <v>208</v>
      </c>
      <c r="L117" s="278">
        <v>193</v>
      </c>
      <c r="M117" s="278">
        <v>27.01003</v>
      </c>
    </row>
    <row r="118" spans="1:13">
      <c r="A118" s="269">
        <v>108</v>
      </c>
      <c r="B118" s="278" t="s">
        <v>89</v>
      </c>
      <c r="C118" s="279">
        <v>446.55</v>
      </c>
      <c r="D118" s="280">
        <v>448.25</v>
      </c>
      <c r="E118" s="280">
        <v>441.8</v>
      </c>
      <c r="F118" s="280">
        <v>437.05</v>
      </c>
      <c r="G118" s="280">
        <v>430.6</v>
      </c>
      <c r="H118" s="280">
        <v>453</v>
      </c>
      <c r="I118" s="280">
        <v>459.45000000000005</v>
      </c>
      <c r="J118" s="280">
        <v>464.2</v>
      </c>
      <c r="K118" s="278">
        <v>454.7</v>
      </c>
      <c r="L118" s="278">
        <v>443.5</v>
      </c>
      <c r="M118" s="278">
        <v>28.907800000000002</v>
      </c>
    </row>
    <row r="119" spans="1:13">
      <c r="A119" s="269">
        <v>109</v>
      </c>
      <c r="B119" s="278" t="s">
        <v>239</v>
      </c>
      <c r="C119" s="279">
        <v>505.1</v>
      </c>
      <c r="D119" s="280">
        <v>507.7</v>
      </c>
      <c r="E119" s="280">
        <v>500.9</v>
      </c>
      <c r="F119" s="280">
        <v>496.7</v>
      </c>
      <c r="G119" s="280">
        <v>489.9</v>
      </c>
      <c r="H119" s="280">
        <v>511.9</v>
      </c>
      <c r="I119" s="280">
        <v>518.70000000000005</v>
      </c>
      <c r="J119" s="280">
        <v>522.9</v>
      </c>
      <c r="K119" s="278">
        <v>514.5</v>
      </c>
      <c r="L119" s="278">
        <v>503.5</v>
      </c>
      <c r="M119" s="278">
        <v>0.83930000000000005</v>
      </c>
    </row>
    <row r="120" spans="1:13">
      <c r="A120" s="269">
        <v>110</v>
      </c>
      <c r="B120" s="278" t="s">
        <v>349</v>
      </c>
      <c r="C120" s="279">
        <v>67.099999999999994</v>
      </c>
      <c r="D120" s="280">
        <v>68.383333333333326</v>
      </c>
      <c r="E120" s="280">
        <v>65.266666666666652</v>
      </c>
      <c r="F120" s="280">
        <v>63.433333333333323</v>
      </c>
      <c r="G120" s="280">
        <v>60.316666666666649</v>
      </c>
      <c r="H120" s="280">
        <v>70.216666666666654</v>
      </c>
      <c r="I120" s="280">
        <v>73.333333333333329</v>
      </c>
      <c r="J120" s="280">
        <v>75.166666666666657</v>
      </c>
      <c r="K120" s="278">
        <v>71.5</v>
      </c>
      <c r="L120" s="278">
        <v>66.55</v>
      </c>
      <c r="M120" s="278">
        <v>1.62853</v>
      </c>
    </row>
    <row r="121" spans="1:13">
      <c r="A121" s="269">
        <v>111</v>
      </c>
      <c r="B121" s="278" t="s">
        <v>356</v>
      </c>
      <c r="C121" s="279">
        <v>240.7</v>
      </c>
      <c r="D121" s="280">
        <v>241.86666666666665</v>
      </c>
      <c r="E121" s="280">
        <v>236.7833333333333</v>
      </c>
      <c r="F121" s="280">
        <v>232.86666666666665</v>
      </c>
      <c r="G121" s="280">
        <v>227.7833333333333</v>
      </c>
      <c r="H121" s="280">
        <v>245.7833333333333</v>
      </c>
      <c r="I121" s="280">
        <v>250.86666666666662</v>
      </c>
      <c r="J121" s="280">
        <v>254.7833333333333</v>
      </c>
      <c r="K121" s="278">
        <v>246.95</v>
      </c>
      <c r="L121" s="278">
        <v>237.95</v>
      </c>
      <c r="M121" s="278">
        <v>1.0578000000000001</v>
      </c>
    </row>
    <row r="122" spans="1:13">
      <c r="A122" s="269">
        <v>112</v>
      </c>
      <c r="B122" s="278" t="s">
        <v>357</v>
      </c>
      <c r="C122" s="279">
        <v>77.2</v>
      </c>
      <c r="D122" s="280">
        <v>76.716666666666669</v>
      </c>
      <c r="E122" s="280">
        <v>74.233333333333334</v>
      </c>
      <c r="F122" s="280">
        <v>71.266666666666666</v>
      </c>
      <c r="G122" s="280">
        <v>68.783333333333331</v>
      </c>
      <c r="H122" s="280">
        <v>79.683333333333337</v>
      </c>
      <c r="I122" s="280">
        <v>82.166666666666686</v>
      </c>
      <c r="J122" s="280">
        <v>85.13333333333334</v>
      </c>
      <c r="K122" s="278">
        <v>79.2</v>
      </c>
      <c r="L122" s="278">
        <v>73.75</v>
      </c>
      <c r="M122" s="278">
        <v>1.09599</v>
      </c>
    </row>
    <row r="123" spans="1:13">
      <c r="A123" s="269">
        <v>113</v>
      </c>
      <c r="B123" s="278" t="s">
        <v>350</v>
      </c>
      <c r="C123" s="279">
        <v>63.65</v>
      </c>
      <c r="D123" s="280">
        <v>65.38333333333334</v>
      </c>
      <c r="E123" s="280">
        <v>61.76666666666668</v>
      </c>
      <c r="F123" s="280">
        <v>59.88333333333334</v>
      </c>
      <c r="G123" s="280">
        <v>56.26666666666668</v>
      </c>
      <c r="H123" s="280">
        <v>67.26666666666668</v>
      </c>
      <c r="I123" s="280">
        <v>70.883333333333326</v>
      </c>
      <c r="J123" s="280">
        <v>72.76666666666668</v>
      </c>
      <c r="K123" s="278">
        <v>69</v>
      </c>
      <c r="L123" s="278">
        <v>63.5</v>
      </c>
      <c r="M123" s="278">
        <v>35.797359999999998</v>
      </c>
    </row>
    <row r="124" spans="1:13">
      <c r="A124" s="269">
        <v>114</v>
      </c>
      <c r="B124" s="278" t="s">
        <v>351</v>
      </c>
      <c r="C124" s="279">
        <v>241.25</v>
      </c>
      <c r="D124" s="280">
        <v>245.48333333333335</v>
      </c>
      <c r="E124" s="280">
        <v>235.9666666666667</v>
      </c>
      <c r="F124" s="280">
        <v>230.68333333333334</v>
      </c>
      <c r="G124" s="280">
        <v>221.16666666666669</v>
      </c>
      <c r="H124" s="280">
        <v>250.76666666666671</v>
      </c>
      <c r="I124" s="280">
        <v>260.28333333333336</v>
      </c>
      <c r="J124" s="280">
        <v>265.56666666666672</v>
      </c>
      <c r="K124" s="278">
        <v>255</v>
      </c>
      <c r="L124" s="278">
        <v>240.2</v>
      </c>
      <c r="M124" s="278">
        <v>0.72614000000000001</v>
      </c>
    </row>
    <row r="125" spans="1:13">
      <c r="A125" s="269">
        <v>115</v>
      </c>
      <c r="B125" s="278" t="s">
        <v>352</v>
      </c>
      <c r="C125" s="279">
        <v>518.1</v>
      </c>
      <c r="D125" s="280">
        <v>526.44999999999993</v>
      </c>
      <c r="E125" s="280">
        <v>506.89999999999986</v>
      </c>
      <c r="F125" s="280">
        <v>495.69999999999993</v>
      </c>
      <c r="G125" s="280">
        <v>476.14999999999986</v>
      </c>
      <c r="H125" s="280">
        <v>537.64999999999986</v>
      </c>
      <c r="I125" s="280">
        <v>557.19999999999982</v>
      </c>
      <c r="J125" s="280">
        <v>568.39999999999986</v>
      </c>
      <c r="K125" s="278">
        <v>546</v>
      </c>
      <c r="L125" s="278">
        <v>515.25</v>
      </c>
      <c r="M125" s="278">
        <v>9.1196199999999994</v>
      </c>
    </row>
    <row r="126" spans="1:13">
      <c r="A126" s="269">
        <v>116</v>
      </c>
      <c r="B126" s="278" t="s">
        <v>353</v>
      </c>
      <c r="C126" s="279">
        <v>68.55</v>
      </c>
      <c r="D126" s="280">
        <v>69.183333333333337</v>
      </c>
      <c r="E126" s="280">
        <v>67.566666666666677</v>
      </c>
      <c r="F126" s="280">
        <v>66.583333333333343</v>
      </c>
      <c r="G126" s="280">
        <v>64.966666666666683</v>
      </c>
      <c r="H126" s="280">
        <v>70.166666666666671</v>
      </c>
      <c r="I126" s="280">
        <v>71.783333333333346</v>
      </c>
      <c r="J126" s="280">
        <v>72.766666666666666</v>
      </c>
      <c r="K126" s="278">
        <v>70.8</v>
      </c>
      <c r="L126" s="278">
        <v>68.2</v>
      </c>
      <c r="M126" s="278">
        <v>7.8266499999999999</v>
      </c>
    </row>
    <row r="127" spans="1:13">
      <c r="A127" s="269">
        <v>117</v>
      </c>
      <c r="B127" s="278" t="s">
        <v>355</v>
      </c>
      <c r="C127" s="279">
        <v>11.7</v>
      </c>
      <c r="D127" s="280">
        <v>11.766666666666666</v>
      </c>
      <c r="E127" s="280">
        <v>11.533333333333331</v>
      </c>
      <c r="F127" s="280">
        <v>11.366666666666665</v>
      </c>
      <c r="G127" s="280">
        <v>11.133333333333331</v>
      </c>
      <c r="H127" s="280">
        <v>11.933333333333332</v>
      </c>
      <c r="I127" s="280">
        <v>12.166666666666666</v>
      </c>
      <c r="J127" s="280">
        <v>12.333333333333332</v>
      </c>
      <c r="K127" s="278">
        <v>12</v>
      </c>
      <c r="L127" s="278">
        <v>11.6</v>
      </c>
      <c r="M127" s="278">
        <v>9.2005199999999991</v>
      </c>
    </row>
    <row r="128" spans="1:13">
      <c r="A128" s="269">
        <v>118</v>
      </c>
      <c r="B128" s="278" t="s">
        <v>91</v>
      </c>
      <c r="C128" s="279">
        <v>4.6500000000000004</v>
      </c>
      <c r="D128" s="280">
        <v>4.6833333333333336</v>
      </c>
      <c r="E128" s="280">
        <v>4.6166666666666671</v>
      </c>
      <c r="F128" s="280">
        <v>4.5833333333333339</v>
      </c>
      <c r="G128" s="280">
        <v>4.5166666666666675</v>
      </c>
      <c r="H128" s="280">
        <v>4.7166666666666668</v>
      </c>
      <c r="I128" s="280">
        <v>4.7833333333333332</v>
      </c>
      <c r="J128" s="280">
        <v>4.8166666666666664</v>
      </c>
      <c r="K128" s="278">
        <v>4.75</v>
      </c>
      <c r="L128" s="278">
        <v>4.6500000000000004</v>
      </c>
      <c r="M128" s="278">
        <v>19.21377</v>
      </c>
    </row>
    <row r="129" spans="1:13">
      <c r="A129" s="269">
        <v>119</v>
      </c>
      <c r="B129" s="278" t="s">
        <v>92</v>
      </c>
      <c r="C129" s="279">
        <v>2326.9</v>
      </c>
      <c r="D129" s="280">
        <v>2330.9833333333331</v>
      </c>
      <c r="E129" s="280">
        <v>2305.9666666666662</v>
      </c>
      <c r="F129" s="280">
        <v>2285.0333333333333</v>
      </c>
      <c r="G129" s="280">
        <v>2260.0166666666664</v>
      </c>
      <c r="H129" s="280">
        <v>2351.9166666666661</v>
      </c>
      <c r="I129" s="280">
        <v>2376.9333333333334</v>
      </c>
      <c r="J129" s="280">
        <v>2397.8666666666659</v>
      </c>
      <c r="K129" s="278">
        <v>2356</v>
      </c>
      <c r="L129" s="278">
        <v>2310.0500000000002</v>
      </c>
      <c r="M129" s="278">
        <v>6.54101</v>
      </c>
    </row>
    <row r="130" spans="1:13">
      <c r="A130" s="269">
        <v>120</v>
      </c>
      <c r="B130" s="278" t="s">
        <v>358</v>
      </c>
      <c r="C130" s="279">
        <v>4235.2</v>
      </c>
      <c r="D130" s="280">
        <v>4274.7333333333336</v>
      </c>
      <c r="E130" s="280">
        <v>4171.4666666666672</v>
      </c>
      <c r="F130" s="280">
        <v>4107.7333333333336</v>
      </c>
      <c r="G130" s="280">
        <v>4004.4666666666672</v>
      </c>
      <c r="H130" s="280">
        <v>4338.4666666666672</v>
      </c>
      <c r="I130" s="280">
        <v>4441.7333333333336</v>
      </c>
      <c r="J130" s="280">
        <v>4505.4666666666672</v>
      </c>
      <c r="K130" s="278">
        <v>4378</v>
      </c>
      <c r="L130" s="278">
        <v>4211</v>
      </c>
      <c r="M130" s="278">
        <v>0.25329000000000002</v>
      </c>
    </row>
    <row r="131" spans="1:13">
      <c r="A131" s="269">
        <v>121</v>
      </c>
      <c r="B131" s="278" t="s">
        <v>94</v>
      </c>
      <c r="C131" s="279">
        <v>133.35</v>
      </c>
      <c r="D131" s="280">
        <v>133.28333333333333</v>
      </c>
      <c r="E131" s="280">
        <v>131.16666666666666</v>
      </c>
      <c r="F131" s="280">
        <v>128.98333333333332</v>
      </c>
      <c r="G131" s="280">
        <v>126.86666666666665</v>
      </c>
      <c r="H131" s="280">
        <v>135.46666666666667</v>
      </c>
      <c r="I131" s="280">
        <v>137.58333333333334</v>
      </c>
      <c r="J131" s="280">
        <v>139.76666666666668</v>
      </c>
      <c r="K131" s="278">
        <v>135.4</v>
      </c>
      <c r="L131" s="278">
        <v>131.1</v>
      </c>
      <c r="M131" s="278">
        <v>65.463040000000007</v>
      </c>
    </row>
    <row r="132" spans="1:13">
      <c r="A132" s="269">
        <v>122</v>
      </c>
      <c r="B132" s="278" t="s">
        <v>232</v>
      </c>
      <c r="C132" s="279">
        <v>2313.5500000000002</v>
      </c>
      <c r="D132" s="280">
        <v>2313.85</v>
      </c>
      <c r="E132" s="280">
        <v>2269.6999999999998</v>
      </c>
      <c r="F132" s="280">
        <v>2225.85</v>
      </c>
      <c r="G132" s="280">
        <v>2181.6999999999998</v>
      </c>
      <c r="H132" s="280">
        <v>2357.6999999999998</v>
      </c>
      <c r="I132" s="280">
        <v>2401.8500000000004</v>
      </c>
      <c r="J132" s="280">
        <v>2445.6999999999998</v>
      </c>
      <c r="K132" s="278">
        <v>2358</v>
      </c>
      <c r="L132" s="278">
        <v>2270</v>
      </c>
      <c r="M132" s="278">
        <v>2.79515</v>
      </c>
    </row>
    <row r="133" spans="1:13">
      <c r="A133" s="269">
        <v>123</v>
      </c>
      <c r="B133" s="278" t="s">
        <v>95</v>
      </c>
      <c r="C133" s="279">
        <v>3862</v>
      </c>
      <c r="D133" s="280">
        <v>3895.9500000000003</v>
      </c>
      <c r="E133" s="280">
        <v>3814.1000000000004</v>
      </c>
      <c r="F133" s="280">
        <v>3766.2000000000003</v>
      </c>
      <c r="G133" s="280">
        <v>3684.3500000000004</v>
      </c>
      <c r="H133" s="280">
        <v>3943.8500000000004</v>
      </c>
      <c r="I133" s="280">
        <v>4025.7</v>
      </c>
      <c r="J133" s="280">
        <v>4073.6000000000004</v>
      </c>
      <c r="K133" s="278">
        <v>3977.8</v>
      </c>
      <c r="L133" s="278">
        <v>3848.05</v>
      </c>
      <c r="M133" s="278">
        <v>11.94988</v>
      </c>
    </row>
    <row r="134" spans="1:13">
      <c r="A134" s="269">
        <v>124</v>
      </c>
      <c r="B134" s="278" t="s">
        <v>1265</v>
      </c>
      <c r="C134" s="279">
        <v>431.5</v>
      </c>
      <c r="D134" s="280">
        <v>436.34999999999997</v>
      </c>
      <c r="E134" s="280">
        <v>425.34999999999991</v>
      </c>
      <c r="F134" s="280">
        <v>419.19999999999993</v>
      </c>
      <c r="G134" s="280">
        <v>408.19999999999987</v>
      </c>
      <c r="H134" s="280">
        <v>442.49999999999994</v>
      </c>
      <c r="I134" s="280">
        <v>453.50000000000006</v>
      </c>
      <c r="J134" s="280">
        <v>459.65</v>
      </c>
      <c r="K134" s="278">
        <v>447.35</v>
      </c>
      <c r="L134" s="278">
        <v>430.2</v>
      </c>
      <c r="M134" s="278">
        <v>0.21793999999999999</v>
      </c>
    </row>
    <row r="135" spans="1:13">
      <c r="A135" s="269">
        <v>125</v>
      </c>
      <c r="B135" s="278" t="s">
        <v>240</v>
      </c>
      <c r="C135" s="279">
        <v>40.15</v>
      </c>
      <c r="D135" s="280">
        <v>39.93333333333333</v>
      </c>
      <c r="E135" s="280">
        <v>39.716666666666661</v>
      </c>
      <c r="F135" s="280">
        <v>39.283333333333331</v>
      </c>
      <c r="G135" s="280">
        <v>39.066666666666663</v>
      </c>
      <c r="H135" s="280">
        <v>40.36666666666666</v>
      </c>
      <c r="I135" s="280">
        <v>40.583333333333329</v>
      </c>
      <c r="J135" s="280">
        <v>41.016666666666659</v>
      </c>
      <c r="K135" s="278">
        <v>40.15</v>
      </c>
      <c r="L135" s="278">
        <v>39.5</v>
      </c>
      <c r="M135" s="278">
        <v>8.6540599999999994</v>
      </c>
    </row>
    <row r="136" spans="1:13">
      <c r="A136" s="269">
        <v>126</v>
      </c>
      <c r="B136" s="278" t="s">
        <v>96</v>
      </c>
      <c r="C136" s="279">
        <v>14288.95</v>
      </c>
      <c r="D136" s="280">
        <v>14279.65</v>
      </c>
      <c r="E136" s="280">
        <v>14009.3</v>
      </c>
      <c r="F136" s="280">
        <v>13729.65</v>
      </c>
      <c r="G136" s="280">
        <v>13459.3</v>
      </c>
      <c r="H136" s="280">
        <v>14559.3</v>
      </c>
      <c r="I136" s="280">
        <v>14829.650000000001</v>
      </c>
      <c r="J136" s="280">
        <v>15109.3</v>
      </c>
      <c r="K136" s="278">
        <v>14550</v>
      </c>
      <c r="L136" s="278">
        <v>14000</v>
      </c>
      <c r="M136" s="278">
        <v>1.95825</v>
      </c>
    </row>
    <row r="137" spans="1:13">
      <c r="A137" s="269">
        <v>127</v>
      </c>
      <c r="B137" s="278" t="s">
        <v>360</v>
      </c>
      <c r="C137" s="279">
        <v>158.1</v>
      </c>
      <c r="D137" s="280">
        <v>160.16666666666666</v>
      </c>
      <c r="E137" s="280">
        <v>154.08333333333331</v>
      </c>
      <c r="F137" s="280">
        <v>150.06666666666666</v>
      </c>
      <c r="G137" s="280">
        <v>143.98333333333332</v>
      </c>
      <c r="H137" s="280">
        <v>164.18333333333331</v>
      </c>
      <c r="I137" s="280">
        <v>170.26666666666662</v>
      </c>
      <c r="J137" s="280">
        <v>174.2833333333333</v>
      </c>
      <c r="K137" s="278">
        <v>166.25</v>
      </c>
      <c r="L137" s="278">
        <v>156.15</v>
      </c>
      <c r="M137" s="278">
        <v>3.6737099999999998</v>
      </c>
    </row>
    <row r="138" spans="1:13">
      <c r="A138" s="269">
        <v>128</v>
      </c>
      <c r="B138" s="278" t="s">
        <v>361</v>
      </c>
      <c r="C138" s="279">
        <v>64</v>
      </c>
      <c r="D138" s="280">
        <v>64.7</v>
      </c>
      <c r="E138" s="280">
        <v>61.800000000000011</v>
      </c>
      <c r="F138" s="280">
        <v>59.600000000000009</v>
      </c>
      <c r="G138" s="280">
        <v>56.700000000000017</v>
      </c>
      <c r="H138" s="280">
        <v>66.900000000000006</v>
      </c>
      <c r="I138" s="280">
        <v>69.800000000000011</v>
      </c>
      <c r="J138" s="280">
        <v>72</v>
      </c>
      <c r="K138" s="278">
        <v>67.599999999999994</v>
      </c>
      <c r="L138" s="278">
        <v>62.5</v>
      </c>
      <c r="M138" s="278">
        <v>2.2075100000000001</v>
      </c>
    </row>
    <row r="139" spans="1:13">
      <c r="A139" s="269">
        <v>129</v>
      </c>
      <c r="B139" s="278" t="s">
        <v>362</v>
      </c>
      <c r="C139" s="279">
        <v>128.4</v>
      </c>
      <c r="D139" s="280">
        <v>128.96666666666667</v>
      </c>
      <c r="E139" s="280">
        <v>127.43333333333334</v>
      </c>
      <c r="F139" s="280">
        <v>126.46666666666667</v>
      </c>
      <c r="G139" s="280">
        <v>124.93333333333334</v>
      </c>
      <c r="H139" s="280">
        <v>129.93333333333334</v>
      </c>
      <c r="I139" s="280">
        <v>131.4666666666667</v>
      </c>
      <c r="J139" s="280">
        <v>132.43333333333334</v>
      </c>
      <c r="K139" s="278">
        <v>130.5</v>
      </c>
      <c r="L139" s="278">
        <v>128</v>
      </c>
      <c r="M139" s="278">
        <v>6.0720000000000003E-2</v>
      </c>
    </row>
    <row r="140" spans="1:13">
      <c r="A140" s="269">
        <v>130</v>
      </c>
      <c r="B140" s="278" t="s">
        <v>241</v>
      </c>
      <c r="C140" s="279">
        <v>181.3</v>
      </c>
      <c r="D140" s="280">
        <v>183.13333333333333</v>
      </c>
      <c r="E140" s="280">
        <v>167.01666666666665</v>
      </c>
      <c r="F140" s="280">
        <v>152.73333333333332</v>
      </c>
      <c r="G140" s="280">
        <v>136.61666666666665</v>
      </c>
      <c r="H140" s="280">
        <v>197.41666666666666</v>
      </c>
      <c r="I140" s="280">
        <v>213.53333333333333</v>
      </c>
      <c r="J140" s="280">
        <v>227.81666666666666</v>
      </c>
      <c r="K140" s="278">
        <v>199.25</v>
      </c>
      <c r="L140" s="278">
        <v>168.85</v>
      </c>
      <c r="M140" s="278">
        <v>8.9908400000000004</v>
      </c>
    </row>
    <row r="141" spans="1:13">
      <c r="A141" s="269">
        <v>131</v>
      </c>
      <c r="B141" s="278" t="s">
        <v>242</v>
      </c>
      <c r="C141" s="279">
        <v>634.9</v>
      </c>
      <c r="D141" s="280">
        <v>627.56666666666661</v>
      </c>
      <c r="E141" s="280">
        <v>617.33333333333326</v>
      </c>
      <c r="F141" s="280">
        <v>599.76666666666665</v>
      </c>
      <c r="G141" s="280">
        <v>589.5333333333333</v>
      </c>
      <c r="H141" s="280">
        <v>645.13333333333321</v>
      </c>
      <c r="I141" s="280">
        <v>655.36666666666656</v>
      </c>
      <c r="J141" s="280">
        <v>672.93333333333317</v>
      </c>
      <c r="K141" s="278">
        <v>637.79999999999995</v>
      </c>
      <c r="L141" s="278">
        <v>610</v>
      </c>
      <c r="M141" s="278">
        <v>6.4601499999999996</v>
      </c>
    </row>
    <row r="142" spans="1:13">
      <c r="A142" s="269">
        <v>132</v>
      </c>
      <c r="B142" s="278" t="s">
        <v>243</v>
      </c>
      <c r="C142" s="279">
        <v>61.15</v>
      </c>
      <c r="D142" s="280">
        <v>61.983333333333327</v>
      </c>
      <c r="E142" s="280">
        <v>60.166666666666657</v>
      </c>
      <c r="F142" s="280">
        <v>59.18333333333333</v>
      </c>
      <c r="G142" s="280">
        <v>57.36666666666666</v>
      </c>
      <c r="H142" s="280">
        <v>62.966666666666654</v>
      </c>
      <c r="I142" s="280">
        <v>64.783333333333331</v>
      </c>
      <c r="J142" s="280">
        <v>65.766666666666652</v>
      </c>
      <c r="K142" s="278">
        <v>63.8</v>
      </c>
      <c r="L142" s="278">
        <v>61</v>
      </c>
      <c r="M142" s="278">
        <v>15.56339</v>
      </c>
    </row>
    <row r="143" spans="1:13">
      <c r="A143" s="269">
        <v>133</v>
      </c>
      <c r="B143" s="278" t="s">
        <v>97</v>
      </c>
      <c r="C143" s="279">
        <v>49.25</v>
      </c>
      <c r="D143" s="280">
        <v>49.800000000000004</v>
      </c>
      <c r="E143" s="280">
        <v>48.350000000000009</v>
      </c>
      <c r="F143" s="280">
        <v>47.45</v>
      </c>
      <c r="G143" s="280">
        <v>46.000000000000007</v>
      </c>
      <c r="H143" s="280">
        <v>50.70000000000001</v>
      </c>
      <c r="I143" s="280">
        <v>52.150000000000013</v>
      </c>
      <c r="J143" s="280">
        <v>53.050000000000011</v>
      </c>
      <c r="K143" s="278">
        <v>51.25</v>
      </c>
      <c r="L143" s="278">
        <v>48.9</v>
      </c>
      <c r="M143" s="278">
        <v>82.048659999999998</v>
      </c>
    </row>
    <row r="144" spans="1:13">
      <c r="A144" s="269">
        <v>134</v>
      </c>
      <c r="B144" s="278" t="s">
        <v>363</v>
      </c>
      <c r="C144" s="279">
        <v>490.15</v>
      </c>
      <c r="D144" s="280">
        <v>490.51666666666665</v>
      </c>
      <c r="E144" s="280">
        <v>483.08333333333331</v>
      </c>
      <c r="F144" s="280">
        <v>476.01666666666665</v>
      </c>
      <c r="G144" s="280">
        <v>468.58333333333331</v>
      </c>
      <c r="H144" s="280">
        <v>497.58333333333331</v>
      </c>
      <c r="I144" s="280">
        <v>505.01666666666671</v>
      </c>
      <c r="J144" s="280">
        <v>512.08333333333326</v>
      </c>
      <c r="K144" s="278">
        <v>497.95</v>
      </c>
      <c r="L144" s="278">
        <v>483.45</v>
      </c>
      <c r="M144" s="278">
        <v>0.49473</v>
      </c>
    </row>
    <row r="145" spans="1:13">
      <c r="A145" s="269">
        <v>135</v>
      </c>
      <c r="B145" s="278" t="s">
        <v>98</v>
      </c>
      <c r="C145" s="279">
        <v>755.15</v>
      </c>
      <c r="D145" s="280">
        <v>758.0333333333333</v>
      </c>
      <c r="E145" s="280">
        <v>739.26666666666665</v>
      </c>
      <c r="F145" s="280">
        <v>723.38333333333333</v>
      </c>
      <c r="G145" s="280">
        <v>704.61666666666667</v>
      </c>
      <c r="H145" s="280">
        <v>773.91666666666663</v>
      </c>
      <c r="I145" s="280">
        <v>792.68333333333328</v>
      </c>
      <c r="J145" s="280">
        <v>808.56666666666661</v>
      </c>
      <c r="K145" s="278">
        <v>776.8</v>
      </c>
      <c r="L145" s="278">
        <v>742.15</v>
      </c>
      <c r="M145" s="278">
        <v>35.857120000000002</v>
      </c>
    </row>
    <row r="146" spans="1:13">
      <c r="A146" s="269">
        <v>136</v>
      </c>
      <c r="B146" s="278" t="s">
        <v>364</v>
      </c>
      <c r="C146" s="279">
        <v>175.2</v>
      </c>
      <c r="D146" s="280">
        <v>176.54999999999998</v>
      </c>
      <c r="E146" s="280">
        <v>173.14999999999998</v>
      </c>
      <c r="F146" s="280">
        <v>171.1</v>
      </c>
      <c r="G146" s="280">
        <v>167.7</v>
      </c>
      <c r="H146" s="280">
        <v>178.59999999999997</v>
      </c>
      <c r="I146" s="280">
        <v>182</v>
      </c>
      <c r="J146" s="280">
        <v>184.04999999999995</v>
      </c>
      <c r="K146" s="278">
        <v>179.95</v>
      </c>
      <c r="L146" s="278">
        <v>174.5</v>
      </c>
      <c r="M146" s="278">
        <v>0.46801999999999999</v>
      </c>
    </row>
    <row r="147" spans="1:13">
      <c r="A147" s="269">
        <v>137</v>
      </c>
      <c r="B147" s="278" t="s">
        <v>99</v>
      </c>
      <c r="C147" s="279">
        <v>148.30000000000001</v>
      </c>
      <c r="D147" s="280">
        <v>148.23333333333335</v>
      </c>
      <c r="E147" s="280">
        <v>146.56666666666669</v>
      </c>
      <c r="F147" s="280">
        <v>144.83333333333334</v>
      </c>
      <c r="G147" s="280">
        <v>143.16666666666669</v>
      </c>
      <c r="H147" s="280">
        <v>149.9666666666667</v>
      </c>
      <c r="I147" s="280">
        <v>151.63333333333333</v>
      </c>
      <c r="J147" s="280">
        <v>153.3666666666667</v>
      </c>
      <c r="K147" s="278">
        <v>149.9</v>
      </c>
      <c r="L147" s="278">
        <v>146.5</v>
      </c>
      <c r="M147" s="278">
        <v>18.435770000000002</v>
      </c>
    </row>
    <row r="148" spans="1:13">
      <c r="A148" s="269">
        <v>138</v>
      </c>
      <c r="B148" s="278" t="s">
        <v>244</v>
      </c>
      <c r="C148" s="279">
        <v>8.9</v>
      </c>
      <c r="D148" s="280">
        <v>9.2000000000000011</v>
      </c>
      <c r="E148" s="280">
        <v>8.6000000000000014</v>
      </c>
      <c r="F148" s="280">
        <v>8.3000000000000007</v>
      </c>
      <c r="G148" s="280">
        <v>7.7000000000000011</v>
      </c>
      <c r="H148" s="280">
        <v>9.5000000000000018</v>
      </c>
      <c r="I148" s="280">
        <v>10.1</v>
      </c>
      <c r="J148" s="280">
        <v>10.400000000000002</v>
      </c>
      <c r="K148" s="278">
        <v>9.8000000000000007</v>
      </c>
      <c r="L148" s="278">
        <v>8.9</v>
      </c>
      <c r="M148" s="278">
        <v>150.82355999999999</v>
      </c>
    </row>
    <row r="149" spans="1:13">
      <c r="A149" s="269">
        <v>139</v>
      </c>
      <c r="B149" s="278" t="s">
        <v>365</v>
      </c>
      <c r="C149" s="279">
        <v>249.8</v>
      </c>
      <c r="D149" s="280">
        <v>251.55000000000004</v>
      </c>
      <c r="E149" s="280">
        <v>245.25000000000006</v>
      </c>
      <c r="F149" s="280">
        <v>240.70000000000002</v>
      </c>
      <c r="G149" s="280">
        <v>234.40000000000003</v>
      </c>
      <c r="H149" s="280">
        <v>256.10000000000008</v>
      </c>
      <c r="I149" s="280">
        <v>262.40000000000009</v>
      </c>
      <c r="J149" s="280">
        <v>266.9500000000001</v>
      </c>
      <c r="K149" s="278">
        <v>257.85000000000002</v>
      </c>
      <c r="L149" s="278">
        <v>247</v>
      </c>
      <c r="M149" s="278">
        <v>1.4039600000000001</v>
      </c>
    </row>
    <row r="150" spans="1:13">
      <c r="A150" s="269">
        <v>140</v>
      </c>
      <c r="B150" s="278" t="s">
        <v>100</v>
      </c>
      <c r="C150" s="279">
        <v>43.1</v>
      </c>
      <c r="D150" s="280">
        <v>43.5</v>
      </c>
      <c r="E150" s="280">
        <v>42.35</v>
      </c>
      <c r="F150" s="280">
        <v>41.6</v>
      </c>
      <c r="G150" s="280">
        <v>40.450000000000003</v>
      </c>
      <c r="H150" s="280">
        <v>44.25</v>
      </c>
      <c r="I150" s="280">
        <v>45.400000000000006</v>
      </c>
      <c r="J150" s="280">
        <v>46.15</v>
      </c>
      <c r="K150" s="278">
        <v>44.65</v>
      </c>
      <c r="L150" s="278">
        <v>42.75</v>
      </c>
      <c r="M150" s="278">
        <v>274.31770999999998</v>
      </c>
    </row>
    <row r="151" spans="1:13">
      <c r="A151" s="269">
        <v>141</v>
      </c>
      <c r="B151" s="278" t="s">
        <v>368</v>
      </c>
      <c r="C151" s="279">
        <v>223.95</v>
      </c>
      <c r="D151" s="280">
        <v>226.20000000000002</v>
      </c>
      <c r="E151" s="280">
        <v>220.25000000000003</v>
      </c>
      <c r="F151" s="280">
        <v>216.55</v>
      </c>
      <c r="G151" s="280">
        <v>210.60000000000002</v>
      </c>
      <c r="H151" s="280">
        <v>229.90000000000003</v>
      </c>
      <c r="I151" s="280">
        <v>235.85000000000002</v>
      </c>
      <c r="J151" s="280">
        <v>239.55000000000004</v>
      </c>
      <c r="K151" s="278">
        <v>232.15</v>
      </c>
      <c r="L151" s="278">
        <v>222.5</v>
      </c>
      <c r="M151" s="278">
        <v>0.36813000000000001</v>
      </c>
    </row>
    <row r="152" spans="1:13">
      <c r="A152" s="269">
        <v>142</v>
      </c>
      <c r="B152" s="278" t="s">
        <v>367</v>
      </c>
      <c r="C152" s="279">
        <v>1912.5</v>
      </c>
      <c r="D152" s="280">
        <v>1929.0166666666667</v>
      </c>
      <c r="E152" s="280">
        <v>1889.0333333333333</v>
      </c>
      <c r="F152" s="280">
        <v>1865.5666666666666</v>
      </c>
      <c r="G152" s="280">
        <v>1825.5833333333333</v>
      </c>
      <c r="H152" s="280">
        <v>1952.4833333333333</v>
      </c>
      <c r="I152" s="280">
        <v>1992.4666666666665</v>
      </c>
      <c r="J152" s="280">
        <v>2015.9333333333334</v>
      </c>
      <c r="K152" s="278">
        <v>1969</v>
      </c>
      <c r="L152" s="278">
        <v>1905.55</v>
      </c>
      <c r="M152" s="278">
        <v>0.16814999999999999</v>
      </c>
    </row>
    <row r="153" spans="1:13">
      <c r="A153" s="269">
        <v>143</v>
      </c>
      <c r="B153" s="278" t="s">
        <v>369</v>
      </c>
      <c r="C153" s="279">
        <v>359.85</v>
      </c>
      <c r="D153" s="280">
        <v>368.25</v>
      </c>
      <c r="E153" s="280">
        <v>348.6</v>
      </c>
      <c r="F153" s="280">
        <v>337.35</v>
      </c>
      <c r="G153" s="280">
        <v>317.70000000000005</v>
      </c>
      <c r="H153" s="280">
        <v>379.5</v>
      </c>
      <c r="I153" s="280">
        <v>399.15</v>
      </c>
      <c r="J153" s="280">
        <v>410.4</v>
      </c>
      <c r="K153" s="278">
        <v>387.9</v>
      </c>
      <c r="L153" s="278">
        <v>357</v>
      </c>
      <c r="M153" s="278">
        <v>0.72324999999999995</v>
      </c>
    </row>
    <row r="154" spans="1:13">
      <c r="A154" s="269">
        <v>144</v>
      </c>
      <c r="B154" s="278" t="s">
        <v>372</v>
      </c>
      <c r="C154" s="279">
        <v>151.69999999999999</v>
      </c>
      <c r="D154" s="280">
        <v>153.16666666666666</v>
      </c>
      <c r="E154" s="280">
        <v>144.7833333333333</v>
      </c>
      <c r="F154" s="280">
        <v>137.86666666666665</v>
      </c>
      <c r="G154" s="280">
        <v>129.48333333333329</v>
      </c>
      <c r="H154" s="280">
        <v>160.08333333333331</v>
      </c>
      <c r="I154" s="280">
        <v>168.4666666666667</v>
      </c>
      <c r="J154" s="280">
        <v>175.38333333333333</v>
      </c>
      <c r="K154" s="278">
        <v>161.55000000000001</v>
      </c>
      <c r="L154" s="278">
        <v>146.25</v>
      </c>
      <c r="M154" s="278">
        <v>1.3663799999999999</v>
      </c>
    </row>
    <row r="155" spans="1:13">
      <c r="A155" s="269">
        <v>145</v>
      </c>
      <c r="B155" s="278" t="s">
        <v>366</v>
      </c>
      <c r="C155" s="279">
        <v>344.5</v>
      </c>
      <c r="D155" s="280">
        <v>344.38333333333338</v>
      </c>
      <c r="E155" s="280">
        <v>339.26666666666677</v>
      </c>
      <c r="F155" s="280">
        <v>334.03333333333336</v>
      </c>
      <c r="G155" s="280">
        <v>328.91666666666674</v>
      </c>
      <c r="H155" s="280">
        <v>349.61666666666679</v>
      </c>
      <c r="I155" s="280">
        <v>354.73333333333346</v>
      </c>
      <c r="J155" s="280">
        <v>359.96666666666681</v>
      </c>
      <c r="K155" s="278">
        <v>349.5</v>
      </c>
      <c r="L155" s="278">
        <v>339.15</v>
      </c>
      <c r="M155" s="278">
        <v>4.0400000000000002E-3</v>
      </c>
    </row>
    <row r="156" spans="1:13">
      <c r="A156" s="269">
        <v>146</v>
      </c>
      <c r="B156" s="278" t="s">
        <v>371</v>
      </c>
      <c r="C156" s="279">
        <v>124.5</v>
      </c>
      <c r="D156" s="280">
        <v>124.5</v>
      </c>
      <c r="E156" s="280">
        <v>123.05</v>
      </c>
      <c r="F156" s="280">
        <v>121.6</v>
      </c>
      <c r="G156" s="280">
        <v>120.14999999999999</v>
      </c>
      <c r="H156" s="280">
        <v>125.95</v>
      </c>
      <c r="I156" s="280">
        <v>127.39999999999999</v>
      </c>
      <c r="J156" s="280">
        <v>128.85000000000002</v>
      </c>
      <c r="K156" s="278">
        <v>125.95</v>
      </c>
      <c r="L156" s="278">
        <v>123.05</v>
      </c>
      <c r="M156" s="278">
        <v>12.51699</v>
      </c>
    </row>
    <row r="157" spans="1:13">
      <c r="A157" s="269">
        <v>147</v>
      </c>
      <c r="B157" s="278" t="s">
        <v>245</v>
      </c>
      <c r="C157" s="279">
        <v>84.15</v>
      </c>
      <c r="D157" s="280">
        <v>83.05</v>
      </c>
      <c r="E157" s="280">
        <v>81.599999999999994</v>
      </c>
      <c r="F157" s="280">
        <v>79.05</v>
      </c>
      <c r="G157" s="280">
        <v>77.599999999999994</v>
      </c>
      <c r="H157" s="280">
        <v>85.6</v>
      </c>
      <c r="I157" s="280">
        <v>87.050000000000011</v>
      </c>
      <c r="J157" s="280">
        <v>89.6</v>
      </c>
      <c r="K157" s="278">
        <v>84.5</v>
      </c>
      <c r="L157" s="278">
        <v>80.5</v>
      </c>
      <c r="M157" s="278">
        <v>60.675350000000002</v>
      </c>
    </row>
    <row r="158" spans="1:13">
      <c r="A158" s="269">
        <v>148</v>
      </c>
      <c r="B158" s="278" t="s">
        <v>370</v>
      </c>
      <c r="C158" s="279">
        <v>31.4</v>
      </c>
      <c r="D158" s="280">
        <v>31.933333333333337</v>
      </c>
      <c r="E158" s="280">
        <v>30.616666666666674</v>
      </c>
      <c r="F158" s="280">
        <v>29.833333333333336</v>
      </c>
      <c r="G158" s="280">
        <v>28.516666666666673</v>
      </c>
      <c r="H158" s="280">
        <v>32.716666666666676</v>
      </c>
      <c r="I158" s="280">
        <v>34.033333333333339</v>
      </c>
      <c r="J158" s="280">
        <v>34.816666666666677</v>
      </c>
      <c r="K158" s="278">
        <v>33.25</v>
      </c>
      <c r="L158" s="278">
        <v>31.15</v>
      </c>
      <c r="M158" s="278">
        <v>11.11633</v>
      </c>
    </row>
    <row r="159" spans="1:13">
      <c r="A159" s="269">
        <v>149</v>
      </c>
      <c r="B159" s="278" t="s">
        <v>101</v>
      </c>
      <c r="C159" s="279">
        <v>92.05</v>
      </c>
      <c r="D159" s="280">
        <v>92.683333333333323</v>
      </c>
      <c r="E159" s="280">
        <v>90.766666666666652</v>
      </c>
      <c r="F159" s="280">
        <v>89.483333333333334</v>
      </c>
      <c r="G159" s="280">
        <v>87.566666666666663</v>
      </c>
      <c r="H159" s="280">
        <v>93.96666666666664</v>
      </c>
      <c r="I159" s="280">
        <v>95.883333333333297</v>
      </c>
      <c r="J159" s="280">
        <v>97.166666666666629</v>
      </c>
      <c r="K159" s="278">
        <v>94.6</v>
      </c>
      <c r="L159" s="278">
        <v>91.4</v>
      </c>
      <c r="M159" s="278">
        <v>78.539730000000006</v>
      </c>
    </row>
    <row r="160" spans="1:13">
      <c r="A160" s="269">
        <v>150</v>
      </c>
      <c r="B160" s="278" t="s">
        <v>376</v>
      </c>
      <c r="C160" s="279">
        <v>1335.4</v>
      </c>
      <c r="D160" s="280">
        <v>1351.8333333333335</v>
      </c>
      <c r="E160" s="280">
        <v>1311.7166666666669</v>
      </c>
      <c r="F160" s="280">
        <v>1288.0333333333335</v>
      </c>
      <c r="G160" s="280">
        <v>1247.916666666667</v>
      </c>
      <c r="H160" s="280">
        <v>1375.5166666666669</v>
      </c>
      <c r="I160" s="280">
        <v>1415.6333333333337</v>
      </c>
      <c r="J160" s="280">
        <v>1439.3166666666668</v>
      </c>
      <c r="K160" s="278">
        <v>1391.95</v>
      </c>
      <c r="L160" s="278">
        <v>1328.15</v>
      </c>
      <c r="M160" s="278">
        <v>0.12092</v>
      </c>
    </row>
    <row r="161" spans="1:13">
      <c r="A161" s="269">
        <v>151</v>
      </c>
      <c r="B161" s="278" t="s">
        <v>377</v>
      </c>
      <c r="C161" s="279">
        <v>1272.95</v>
      </c>
      <c r="D161" s="280">
        <v>1269.8333333333333</v>
      </c>
      <c r="E161" s="280">
        <v>1258.6666666666665</v>
      </c>
      <c r="F161" s="280">
        <v>1244.3833333333332</v>
      </c>
      <c r="G161" s="280">
        <v>1233.2166666666665</v>
      </c>
      <c r="H161" s="280">
        <v>1284.1166666666666</v>
      </c>
      <c r="I161" s="280">
        <v>1295.2833333333331</v>
      </c>
      <c r="J161" s="280">
        <v>1309.5666666666666</v>
      </c>
      <c r="K161" s="278">
        <v>1281</v>
      </c>
      <c r="L161" s="278">
        <v>1255.55</v>
      </c>
      <c r="M161" s="278">
        <v>2.6210000000000001E-2</v>
      </c>
    </row>
    <row r="162" spans="1:13">
      <c r="A162" s="269">
        <v>152</v>
      </c>
      <c r="B162" s="278" t="s">
        <v>378</v>
      </c>
      <c r="C162" s="279">
        <v>16.899999999999999</v>
      </c>
      <c r="D162" s="280">
        <v>17.466666666666665</v>
      </c>
      <c r="E162" s="280">
        <v>16.333333333333329</v>
      </c>
      <c r="F162" s="280">
        <v>15.766666666666662</v>
      </c>
      <c r="G162" s="280">
        <v>14.633333333333326</v>
      </c>
      <c r="H162" s="280">
        <v>18.033333333333331</v>
      </c>
      <c r="I162" s="280">
        <v>19.166666666666664</v>
      </c>
      <c r="J162" s="280">
        <v>19.733333333333334</v>
      </c>
      <c r="K162" s="278">
        <v>18.600000000000001</v>
      </c>
      <c r="L162" s="278">
        <v>16.899999999999999</v>
      </c>
      <c r="M162" s="278">
        <v>7.6184200000000004</v>
      </c>
    </row>
    <row r="163" spans="1:13">
      <c r="A163" s="269">
        <v>153</v>
      </c>
      <c r="B163" s="278" t="s">
        <v>373</v>
      </c>
      <c r="C163" s="279">
        <v>400</v>
      </c>
      <c r="D163" s="280">
        <v>404.06666666666666</v>
      </c>
      <c r="E163" s="280">
        <v>394.63333333333333</v>
      </c>
      <c r="F163" s="280">
        <v>389.26666666666665</v>
      </c>
      <c r="G163" s="280">
        <v>379.83333333333331</v>
      </c>
      <c r="H163" s="280">
        <v>409.43333333333334</v>
      </c>
      <c r="I163" s="280">
        <v>418.86666666666662</v>
      </c>
      <c r="J163" s="280">
        <v>424.23333333333335</v>
      </c>
      <c r="K163" s="278">
        <v>413.5</v>
      </c>
      <c r="L163" s="278">
        <v>398.7</v>
      </c>
      <c r="M163" s="278">
        <v>0.16614999999999999</v>
      </c>
    </row>
    <row r="164" spans="1:13">
      <c r="A164" s="269">
        <v>154</v>
      </c>
      <c r="B164" s="278" t="s">
        <v>383</v>
      </c>
      <c r="C164" s="279">
        <v>214.4</v>
      </c>
      <c r="D164" s="280">
        <v>217.93333333333331</v>
      </c>
      <c r="E164" s="280">
        <v>208.96666666666661</v>
      </c>
      <c r="F164" s="280">
        <v>203.5333333333333</v>
      </c>
      <c r="G164" s="280">
        <v>194.56666666666661</v>
      </c>
      <c r="H164" s="280">
        <v>223.36666666666662</v>
      </c>
      <c r="I164" s="280">
        <v>232.33333333333331</v>
      </c>
      <c r="J164" s="280">
        <v>237.76666666666662</v>
      </c>
      <c r="K164" s="278">
        <v>226.9</v>
      </c>
      <c r="L164" s="278">
        <v>212.5</v>
      </c>
      <c r="M164" s="278">
        <v>0.74487000000000003</v>
      </c>
    </row>
    <row r="165" spans="1:13">
      <c r="A165" s="269">
        <v>155</v>
      </c>
      <c r="B165" s="278" t="s">
        <v>374</v>
      </c>
      <c r="C165" s="279">
        <v>71.45</v>
      </c>
      <c r="D165" s="280">
        <v>72.399999999999991</v>
      </c>
      <c r="E165" s="280">
        <v>70.049999999999983</v>
      </c>
      <c r="F165" s="280">
        <v>68.649999999999991</v>
      </c>
      <c r="G165" s="280">
        <v>66.299999999999983</v>
      </c>
      <c r="H165" s="280">
        <v>73.799999999999983</v>
      </c>
      <c r="I165" s="280">
        <v>76.149999999999977</v>
      </c>
      <c r="J165" s="280">
        <v>77.549999999999983</v>
      </c>
      <c r="K165" s="278">
        <v>74.75</v>
      </c>
      <c r="L165" s="278">
        <v>71</v>
      </c>
      <c r="M165" s="278">
        <v>0.29821999999999999</v>
      </c>
    </row>
    <row r="166" spans="1:13">
      <c r="A166" s="269">
        <v>156</v>
      </c>
      <c r="B166" s="278" t="s">
        <v>375</v>
      </c>
      <c r="C166" s="279">
        <v>98.2</v>
      </c>
      <c r="D166" s="280">
        <v>99.116666666666674</v>
      </c>
      <c r="E166" s="280">
        <v>96.233333333333348</v>
      </c>
      <c r="F166" s="280">
        <v>94.26666666666668</v>
      </c>
      <c r="G166" s="280">
        <v>91.383333333333354</v>
      </c>
      <c r="H166" s="280">
        <v>101.08333333333334</v>
      </c>
      <c r="I166" s="280">
        <v>103.96666666666667</v>
      </c>
      <c r="J166" s="280">
        <v>105.93333333333334</v>
      </c>
      <c r="K166" s="278">
        <v>102</v>
      </c>
      <c r="L166" s="278">
        <v>97.15</v>
      </c>
      <c r="M166" s="278">
        <v>0.57365999999999995</v>
      </c>
    </row>
    <row r="167" spans="1:13">
      <c r="A167" s="269">
        <v>157</v>
      </c>
      <c r="B167" s="278" t="s">
        <v>246</v>
      </c>
      <c r="C167" s="279">
        <v>130.15</v>
      </c>
      <c r="D167" s="280">
        <v>129.71666666666667</v>
      </c>
      <c r="E167" s="280">
        <v>128.93333333333334</v>
      </c>
      <c r="F167" s="280">
        <v>127.71666666666667</v>
      </c>
      <c r="G167" s="280">
        <v>126.93333333333334</v>
      </c>
      <c r="H167" s="280">
        <v>130.93333333333334</v>
      </c>
      <c r="I167" s="280">
        <v>131.7166666666667</v>
      </c>
      <c r="J167" s="280">
        <v>132.93333333333334</v>
      </c>
      <c r="K167" s="278">
        <v>130.5</v>
      </c>
      <c r="L167" s="278">
        <v>128.5</v>
      </c>
      <c r="M167" s="278">
        <v>0.79112000000000005</v>
      </c>
    </row>
    <row r="168" spans="1:13">
      <c r="A168" s="269">
        <v>158</v>
      </c>
      <c r="B168" s="278" t="s">
        <v>379</v>
      </c>
      <c r="C168" s="279">
        <v>4885.7</v>
      </c>
      <c r="D168" s="280">
        <v>4932.6166666666659</v>
      </c>
      <c r="E168" s="280">
        <v>4828.0833333333321</v>
      </c>
      <c r="F168" s="280">
        <v>4770.4666666666662</v>
      </c>
      <c r="G168" s="280">
        <v>4665.9333333333325</v>
      </c>
      <c r="H168" s="280">
        <v>4990.2333333333318</v>
      </c>
      <c r="I168" s="280">
        <v>5094.7666666666664</v>
      </c>
      <c r="J168" s="280">
        <v>5152.3833333333314</v>
      </c>
      <c r="K168" s="278">
        <v>5037.1499999999996</v>
      </c>
      <c r="L168" s="278">
        <v>4875</v>
      </c>
      <c r="M168" s="278">
        <v>6.9430000000000006E-2</v>
      </c>
    </row>
    <row r="169" spans="1:13">
      <c r="A169" s="269">
        <v>159</v>
      </c>
      <c r="B169" s="278" t="s">
        <v>380</v>
      </c>
      <c r="C169" s="279">
        <v>1421.2</v>
      </c>
      <c r="D169" s="280">
        <v>1430.0999999999997</v>
      </c>
      <c r="E169" s="280">
        <v>1406.1999999999994</v>
      </c>
      <c r="F169" s="280">
        <v>1391.1999999999996</v>
      </c>
      <c r="G169" s="280">
        <v>1367.2999999999993</v>
      </c>
      <c r="H169" s="280">
        <v>1445.0999999999995</v>
      </c>
      <c r="I169" s="280">
        <v>1468.9999999999995</v>
      </c>
      <c r="J169" s="280">
        <v>1483.9999999999995</v>
      </c>
      <c r="K169" s="278">
        <v>1454</v>
      </c>
      <c r="L169" s="278">
        <v>1415.1</v>
      </c>
      <c r="M169" s="278">
        <v>0.2757</v>
      </c>
    </row>
    <row r="170" spans="1:13">
      <c r="A170" s="269">
        <v>160</v>
      </c>
      <c r="B170" s="278" t="s">
        <v>102</v>
      </c>
      <c r="C170" s="279">
        <v>335.2</v>
      </c>
      <c r="D170" s="280">
        <v>334.63333333333327</v>
      </c>
      <c r="E170" s="280">
        <v>329.61666666666656</v>
      </c>
      <c r="F170" s="280">
        <v>324.0333333333333</v>
      </c>
      <c r="G170" s="280">
        <v>319.01666666666659</v>
      </c>
      <c r="H170" s="280">
        <v>340.21666666666653</v>
      </c>
      <c r="I170" s="280">
        <v>345.23333333333329</v>
      </c>
      <c r="J170" s="280">
        <v>350.81666666666649</v>
      </c>
      <c r="K170" s="278">
        <v>339.65</v>
      </c>
      <c r="L170" s="278">
        <v>329.05</v>
      </c>
      <c r="M170" s="278">
        <v>29.288969999999999</v>
      </c>
    </row>
    <row r="171" spans="1:13">
      <c r="A171" s="269">
        <v>161</v>
      </c>
      <c r="B171" s="278" t="s">
        <v>388</v>
      </c>
      <c r="C171" s="279">
        <v>35.9</v>
      </c>
      <c r="D171" s="280">
        <v>36.4</v>
      </c>
      <c r="E171" s="280">
        <v>35.299999999999997</v>
      </c>
      <c r="F171" s="280">
        <v>34.699999999999996</v>
      </c>
      <c r="G171" s="280">
        <v>33.599999999999994</v>
      </c>
      <c r="H171" s="280">
        <v>37</v>
      </c>
      <c r="I171" s="280">
        <v>38.100000000000009</v>
      </c>
      <c r="J171" s="280">
        <v>38.700000000000003</v>
      </c>
      <c r="K171" s="278">
        <v>37.5</v>
      </c>
      <c r="L171" s="278">
        <v>35.799999999999997</v>
      </c>
      <c r="M171" s="278">
        <v>2.1882999999999999</v>
      </c>
    </row>
    <row r="172" spans="1:13">
      <c r="A172" s="269">
        <v>162</v>
      </c>
      <c r="B172" s="278" t="s">
        <v>104</v>
      </c>
      <c r="C172" s="279">
        <v>17.899999999999999</v>
      </c>
      <c r="D172" s="280">
        <v>17.916666666666664</v>
      </c>
      <c r="E172" s="280">
        <v>17.633333333333329</v>
      </c>
      <c r="F172" s="280">
        <v>17.366666666666664</v>
      </c>
      <c r="G172" s="280">
        <v>17.083333333333329</v>
      </c>
      <c r="H172" s="280">
        <v>18.18333333333333</v>
      </c>
      <c r="I172" s="280">
        <v>18.466666666666661</v>
      </c>
      <c r="J172" s="280">
        <v>18.733333333333331</v>
      </c>
      <c r="K172" s="278">
        <v>18.2</v>
      </c>
      <c r="L172" s="278">
        <v>17.649999999999999</v>
      </c>
      <c r="M172" s="278">
        <v>108.54546000000001</v>
      </c>
    </row>
    <row r="173" spans="1:13">
      <c r="A173" s="269">
        <v>163</v>
      </c>
      <c r="B173" s="278" t="s">
        <v>389</v>
      </c>
      <c r="C173" s="279">
        <v>134.19999999999999</v>
      </c>
      <c r="D173" s="280">
        <v>135.54999999999998</v>
      </c>
      <c r="E173" s="280">
        <v>132.49999999999997</v>
      </c>
      <c r="F173" s="280">
        <v>130.79999999999998</v>
      </c>
      <c r="G173" s="280">
        <v>127.74999999999997</v>
      </c>
      <c r="H173" s="280">
        <v>137.24999999999997</v>
      </c>
      <c r="I173" s="280">
        <v>140.29999999999998</v>
      </c>
      <c r="J173" s="280">
        <v>141.99999999999997</v>
      </c>
      <c r="K173" s="278">
        <v>138.6</v>
      </c>
      <c r="L173" s="278">
        <v>133.85</v>
      </c>
      <c r="M173" s="278">
        <v>4.3163799999999997</v>
      </c>
    </row>
    <row r="174" spans="1:13">
      <c r="A174" s="269">
        <v>164</v>
      </c>
      <c r="B174" s="278" t="s">
        <v>381</v>
      </c>
      <c r="C174" s="279">
        <v>951.2</v>
      </c>
      <c r="D174" s="280">
        <v>952.66666666666663</v>
      </c>
      <c r="E174" s="280">
        <v>937.58333333333326</v>
      </c>
      <c r="F174" s="280">
        <v>923.96666666666658</v>
      </c>
      <c r="G174" s="280">
        <v>908.88333333333321</v>
      </c>
      <c r="H174" s="280">
        <v>966.2833333333333</v>
      </c>
      <c r="I174" s="280">
        <v>981.36666666666656</v>
      </c>
      <c r="J174" s="280">
        <v>994.98333333333335</v>
      </c>
      <c r="K174" s="278">
        <v>967.75</v>
      </c>
      <c r="L174" s="278">
        <v>939.05</v>
      </c>
      <c r="M174" s="278">
        <v>0.58562000000000003</v>
      </c>
    </row>
    <row r="175" spans="1:13">
      <c r="A175" s="269">
        <v>165</v>
      </c>
      <c r="B175" s="278" t="s">
        <v>247</v>
      </c>
      <c r="C175" s="279">
        <v>395.2</v>
      </c>
      <c r="D175" s="280">
        <v>399.05</v>
      </c>
      <c r="E175" s="280">
        <v>387.15000000000003</v>
      </c>
      <c r="F175" s="280">
        <v>379.1</v>
      </c>
      <c r="G175" s="280">
        <v>367.20000000000005</v>
      </c>
      <c r="H175" s="280">
        <v>407.1</v>
      </c>
      <c r="I175" s="280">
        <v>419</v>
      </c>
      <c r="J175" s="280">
        <v>427.05</v>
      </c>
      <c r="K175" s="278">
        <v>410.95</v>
      </c>
      <c r="L175" s="278">
        <v>391</v>
      </c>
      <c r="M175" s="278">
        <v>1.3250599999999999</v>
      </c>
    </row>
    <row r="176" spans="1:13">
      <c r="A176" s="269">
        <v>166</v>
      </c>
      <c r="B176" s="278" t="s">
        <v>105</v>
      </c>
      <c r="C176" s="279">
        <v>516.79999999999995</v>
      </c>
      <c r="D176" s="280">
        <v>515.26666666666665</v>
      </c>
      <c r="E176" s="280">
        <v>506.58333333333326</v>
      </c>
      <c r="F176" s="280">
        <v>496.36666666666662</v>
      </c>
      <c r="G176" s="280">
        <v>487.68333333333322</v>
      </c>
      <c r="H176" s="280">
        <v>525.48333333333335</v>
      </c>
      <c r="I176" s="280">
        <v>534.16666666666674</v>
      </c>
      <c r="J176" s="280">
        <v>544.38333333333333</v>
      </c>
      <c r="K176" s="278">
        <v>523.95000000000005</v>
      </c>
      <c r="L176" s="278">
        <v>505.05</v>
      </c>
      <c r="M176" s="278">
        <v>22.839759999999998</v>
      </c>
    </row>
    <row r="177" spans="1:13">
      <c r="A177" s="269">
        <v>167</v>
      </c>
      <c r="B177" s="278" t="s">
        <v>248</v>
      </c>
      <c r="C177" s="279">
        <v>255.05</v>
      </c>
      <c r="D177" s="280">
        <v>253.55000000000004</v>
      </c>
      <c r="E177" s="280">
        <v>249.75000000000006</v>
      </c>
      <c r="F177" s="280">
        <v>244.45000000000002</v>
      </c>
      <c r="G177" s="280">
        <v>240.65000000000003</v>
      </c>
      <c r="H177" s="280">
        <v>258.85000000000008</v>
      </c>
      <c r="I177" s="280">
        <v>262.65000000000009</v>
      </c>
      <c r="J177" s="280">
        <v>267.9500000000001</v>
      </c>
      <c r="K177" s="278">
        <v>257.35000000000002</v>
      </c>
      <c r="L177" s="278">
        <v>248.25</v>
      </c>
      <c r="M177" s="278">
        <v>3.5098199999999999</v>
      </c>
    </row>
    <row r="178" spans="1:13">
      <c r="A178" s="269">
        <v>168</v>
      </c>
      <c r="B178" s="278" t="s">
        <v>249</v>
      </c>
      <c r="C178" s="279">
        <v>620.9</v>
      </c>
      <c r="D178" s="280">
        <v>623</v>
      </c>
      <c r="E178" s="280">
        <v>610.35</v>
      </c>
      <c r="F178" s="280">
        <v>599.80000000000007</v>
      </c>
      <c r="G178" s="280">
        <v>587.15000000000009</v>
      </c>
      <c r="H178" s="280">
        <v>633.54999999999995</v>
      </c>
      <c r="I178" s="280">
        <v>646.20000000000005</v>
      </c>
      <c r="J178" s="280">
        <v>656.74999999999989</v>
      </c>
      <c r="K178" s="278">
        <v>635.65</v>
      </c>
      <c r="L178" s="278">
        <v>612.45000000000005</v>
      </c>
      <c r="M178" s="278">
        <v>13.856490000000001</v>
      </c>
    </row>
    <row r="179" spans="1:13">
      <c r="A179" s="269">
        <v>169</v>
      </c>
      <c r="B179" s="278" t="s">
        <v>390</v>
      </c>
      <c r="C179" s="279">
        <v>54.8</v>
      </c>
      <c r="D179" s="280">
        <v>55.016666666666673</v>
      </c>
      <c r="E179" s="280">
        <v>53.833333333333343</v>
      </c>
      <c r="F179" s="280">
        <v>52.866666666666667</v>
      </c>
      <c r="G179" s="280">
        <v>51.683333333333337</v>
      </c>
      <c r="H179" s="280">
        <v>55.983333333333348</v>
      </c>
      <c r="I179" s="280">
        <v>57.166666666666671</v>
      </c>
      <c r="J179" s="280">
        <v>58.133333333333354</v>
      </c>
      <c r="K179" s="278">
        <v>56.2</v>
      </c>
      <c r="L179" s="278">
        <v>54.05</v>
      </c>
      <c r="M179" s="278">
        <v>3.36389</v>
      </c>
    </row>
    <row r="180" spans="1:13">
      <c r="A180" s="269">
        <v>170</v>
      </c>
      <c r="B180" s="278" t="s">
        <v>382</v>
      </c>
      <c r="C180" s="279">
        <v>155.69999999999999</v>
      </c>
      <c r="D180" s="280">
        <v>157.26666666666665</v>
      </c>
      <c r="E180" s="280">
        <v>152.93333333333331</v>
      </c>
      <c r="F180" s="280">
        <v>150.16666666666666</v>
      </c>
      <c r="G180" s="280">
        <v>145.83333333333331</v>
      </c>
      <c r="H180" s="280">
        <v>160.0333333333333</v>
      </c>
      <c r="I180" s="280">
        <v>164.36666666666667</v>
      </c>
      <c r="J180" s="280">
        <v>167.1333333333333</v>
      </c>
      <c r="K180" s="278">
        <v>161.6</v>
      </c>
      <c r="L180" s="278">
        <v>154.5</v>
      </c>
      <c r="M180" s="278">
        <v>9.5421800000000001</v>
      </c>
    </row>
    <row r="181" spans="1:13">
      <c r="A181" s="269">
        <v>171</v>
      </c>
      <c r="B181" s="278" t="s">
        <v>250</v>
      </c>
      <c r="C181" s="279">
        <v>182.25</v>
      </c>
      <c r="D181" s="280">
        <v>187.01666666666665</v>
      </c>
      <c r="E181" s="280">
        <v>175.73333333333329</v>
      </c>
      <c r="F181" s="280">
        <v>169.21666666666664</v>
      </c>
      <c r="G181" s="280">
        <v>157.93333333333328</v>
      </c>
      <c r="H181" s="280">
        <v>193.5333333333333</v>
      </c>
      <c r="I181" s="280">
        <v>204.81666666666666</v>
      </c>
      <c r="J181" s="280">
        <v>211.33333333333331</v>
      </c>
      <c r="K181" s="278">
        <v>198.3</v>
      </c>
      <c r="L181" s="278">
        <v>180.5</v>
      </c>
      <c r="M181" s="278">
        <v>10.598050000000001</v>
      </c>
    </row>
    <row r="182" spans="1:13">
      <c r="A182" s="269">
        <v>172</v>
      </c>
      <c r="B182" s="278" t="s">
        <v>106</v>
      </c>
      <c r="C182" s="279">
        <v>504.45</v>
      </c>
      <c r="D182" s="280">
        <v>500.56666666666666</v>
      </c>
      <c r="E182" s="280">
        <v>488.63333333333333</v>
      </c>
      <c r="F182" s="280">
        <v>472.81666666666666</v>
      </c>
      <c r="G182" s="280">
        <v>460.88333333333333</v>
      </c>
      <c r="H182" s="280">
        <v>516.38333333333333</v>
      </c>
      <c r="I182" s="280">
        <v>528.31666666666661</v>
      </c>
      <c r="J182" s="280">
        <v>544.13333333333333</v>
      </c>
      <c r="K182" s="278">
        <v>512.5</v>
      </c>
      <c r="L182" s="278">
        <v>484.75</v>
      </c>
      <c r="M182" s="278">
        <v>38.97466</v>
      </c>
    </row>
    <row r="183" spans="1:13">
      <c r="A183" s="269">
        <v>173</v>
      </c>
      <c r="B183" s="278" t="s">
        <v>384</v>
      </c>
      <c r="C183" s="279">
        <v>74.849999999999994</v>
      </c>
      <c r="D183" s="280">
        <v>75.599999999999994</v>
      </c>
      <c r="E183" s="280">
        <v>73.849999999999994</v>
      </c>
      <c r="F183" s="280">
        <v>72.849999999999994</v>
      </c>
      <c r="G183" s="280">
        <v>71.099999999999994</v>
      </c>
      <c r="H183" s="280">
        <v>76.599999999999994</v>
      </c>
      <c r="I183" s="280">
        <v>78.349999999999994</v>
      </c>
      <c r="J183" s="280">
        <v>79.349999999999994</v>
      </c>
      <c r="K183" s="278">
        <v>77.349999999999994</v>
      </c>
      <c r="L183" s="278">
        <v>74.599999999999994</v>
      </c>
      <c r="M183" s="278">
        <v>0.77407000000000004</v>
      </c>
    </row>
    <row r="184" spans="1:13">
      <c r="A184" s="269">
        <v>174</v>
      </c>
      <c r="B184" s="278" t="s">
        <v>385</v>
      </c>
      <c r="C184" s="279">
        <v>496.05</v>
      </c>
      <c r="D184" s="280">
        <v>502.13333333333338</v>
      </c>
      <c r="E184" s="280">
        <v>484.31666666666672</v>
      </c>
      <c r="F184" s="280">
        <v>472.58333333333331</v>
      </c>
      <c r="G184" s="280">
        <v>454.76666666666665</v>
      </c>
      <c r="H184" s="280">
        <v>513.86666666666679</v>
      </c>
      <c r="I184" s="280">
        <v>531.68333333333351</v>
      </c>
      <c r="J184" s="280">
        <v>543.41666666666686</v>
      </c>
      <c r="K184" s="278">
        <v>519.95000000000005</v>
      </c>
      <c r="L184" s="278">
        <v>490.4</v>
      </c>
      <c r="M184" s="278">
        <v>0.15654000000000001</v>
      </c>
    </row>
    <row r="185" spans="1:13">
      <c r="A185" s="269">
        <v>175</v>
      </c>
      <c r="B185" s="278" t="s">
        <v>391</v>
      </c>
      <c r="C185" s="279">
        <v>40.549999999999997</v>
      </c>
      <c r="D185" s="280">
        <v>40.81666666666667</v>
      </c>
      <c r="E185" s="280">
        <v>39.933333333333337</v>
      </c>
      <c r="F185" s="280">
        <v>39.31666666666667</v>
      </c>
      <c r="G185" s="280">
        <v>38.433333333333337</v>
      </c>
      <c r="H185" s="280">
        <v>41.433333333333337</v>
      </c>
      <c r="I185" s="280">
        <v>42.316666666666677</v>
      </c>
      <c r="J185" s="280">
        <v>42.933333333333337</v>
      </c>
      <c r="K185" s="278">
        <v>41.7</v>
      </c>
      <c r="L185" s="278">
        <v>40.200000000000003</v>
      </c>
      <c r="M185" s="278">
        <v>2.5804399999999998</v>
      </c>
    </row>
    <row r="186" spans="1:13">
      <c r="A186" s="269">
        <v>176</v>
      </c>
      <c r="B186" s="278" t="s">
        <v>251</v>
      </c>
      <c r="C186" s="279">
        <v>189.85</v>
      </c>
      <c r="D186" s="280">
        <v>190.31666666666669</v>
      </c>
      <c r="E186" s="280">
        <v>185.98333333333338</v>
      </c>
      <c r="F186" s="280">
        <v>182.11666666666667</v>
      </c>
      <c r="G186" s="280">
        <v>177.78333333333336</v>
      </c>
      <c r="H186" s="280">
        <v>194.18333333333339</v>
      </c>
      <c r="I186" s="280">
        <v>198.51666666666671</v>
      </c>
      <c r="J186" s="280">
        <v>202.38333333333341</v>
      </c>
      <c r="K186" s="278">
        <v>194.65</v>
      </c>
      <c r="L186" s="278">
        <v>186.45</v>
      </c>
      <c r="M186" s="278">
        <v>6.4473200000000004</v>
      </c>
    </row>
    <row r="187" spans="1:13">
      <c r="A187" s="269">
        <v>177</v>
      </c>
      <c r="B187" s="278" t="s">
        <v>386</v>
      </c>
      <c r="C187" s="279">
        <v>318.95</v>
      </c>
      <c r="D187" s="280">
        <v>321.3</v>
      </c>
      <c r="E187" s="280">
        <v>312.75</v>
      </c>
      <c r="F187" s="280">
        <v>306.55</v>
      </c>
      <c r="G187" s="280">
        <v>298</v>
      </c>
      <c r="H187" s="280">
        <v>327.5</v>
      </c>
      <c r="I187" s="280">
        <v>336.05000000000007</v>
      </c>
      <c r="J187" s="280">
        <v>342.25</v>
      </c>
      <c r="K187" s="278">
        <v>329.85</v>
      </c>
      <c r="L187" s="278">
        <v>315.10000000000002</v>
      </c>
      <c r="M187" s="278">
        <v>0.59860999999999998</v>
      </c>
    </row>
    <row r="188" spans="1:13">
      <c r="A188" s="269">
        <v>178</v>
      </c>
      <c r="B188" s="278" t="s">
        <v>387</v>
      </c>
      <c r="C188" s="279">
        <v>252.25</v>
      </c>
      <c r="D188" s="280">
        <v>250.76666666666665</v>
      </c>
      <c r="E188" s="280">
        <v>246.58333333333331</v>
      </c>
      <c r="F188" s="280">
        <v>240.91666666666666</v>
      </c>
      <c r="G188" s="280">
        <v>236.73333333333332</v>
      </c>
      <c r="H188" s="280">
        <v>256.43333333333328</v>
      </c>
      <c r="I188" s="280">
        <v>260.61666666666667</v>
      </c>
      <c r="J188" s="280">
        <v>266.2833333333333</v>
      </c>
      <c r="K188" s="278">
        <v>254.95</v>
      </c>
      <c r="L188" s="278">
        <v>245.1</v>
      </c>
      <c r="M188" s="278">
        <v>5.4174899999999999</v>
      </c>
    </row>
    <row r="189" spans="1:13">
      <c r="A189" s="269">
        <v>179</v>
      </c>
      <c r="B189" s="278" t="s">
        <v>392</v>
      </c>
      <c r="C189" s="279">
        <v>553.95000000000005</v>
      </c>
      <c r="D189" s="280">
        <v>558.31666666666672</v>
      </c>
      <c r="E189" s="280">
        <v>545.63333333333344</v>
      </c>
      <c r="F189" s="280">
        <v>537.31666666666672</v>
      </c>
      <c r="G189" s="280">
        <v>524.63333333333344</v>
      </c>
      <c r="H189" s="280">
        <v>566.63333333333344</v>
      </c>
      <c r="I189" s="280">
        <v>579.31666666666661</v>
      </c>
      <c r="J189" s="280">
        <v>587.63333333333344</v>
      </c>
      <c r="K189" s="278">
        <v>571</v>
      </c>
      <c r="L189" s="278">
        <v>550</v>
      </c>
      <c r="M189" s="278">
        <v>2.3269999999999999E-2</v>
      </c>
    </row>
    <row r="190" spans="1:13">
      <c r="A190" s="269">
        <v>180</v>
      </c>
      <c r="B190" s="278" t="s">
        <v>400</v>
      </c>
      <c r="C190" s="279">
        <v>496.7</v>
      </c>
      <c r="D190" s="280">
        <v>499.95</v>
      </c>
      <c r="E190" s="280">
        <v>491.84999999999997</v>
      </c>
      <c r="F190" s="280">
        <v>487</v>
      </c>
      <c r="G190" s="280">
        <v>478.9</v>
      </c>
      <c r="H190" s="280">
        <v>504.79999999999995</v>
      </c>
      <c r="I190" s="280">
        <v>512.9</v>
      </c>
      <c r="J190" s="280">
        <v>517.75</v>
      </c>
      <c r="K190" s="278">
        <v>508.05</v>
      </c>
      <c r="L190" s="278">
        <v>495.1</v>
      </c>
      <c r="M190" s="278">
        <v>0.36325000000000002</v>
      </c>
    </row>
    <row r="191" spans="1:13">
      <c r="A191" s="269">
        <v>181</v>
      </c>
      <c r="B191" s="278" t="s">
        <v>394</v>
      </c>
      <c r="C191" s="279">
        <v>557.15</v>
      </c>
      <c r="D191" s="280">
        <v>543.33333333333337</v>
      </c>
      <c r="E191" s="280">
        <v>509.66666666666674</v>
      </c>
      <c r="F191" s="280">
        <v>462.18333333333339</v>
      </c>
      <c r="G191" s="280">
        <v>428.51666666666677</v>
      </c>
      <c r="H191" s="280">
        <v>590.81666666666672</v>
      </c>
      <c r="I191" s="280">
        <v>624.48333333333346</v>
      </c>
      <c r="J191" s="280">
        <v>671.9666666666667</v>
      </c>
      <c r="K191" s="278">
        <v>577</v>
      </c>
      <c r="L191" s="278">
        <v>495.85</v>
      </c>
      <c r="M191" s="278">
        <v>0.77641000000000004</v>
      </c>
    </row>
    <row r="192" spans="1:13">
      <c r="A192" s="269">
        <v>182</v>
      </c>
      <c r="B192" s="278" t="s">
        <v>107</v>
      </c>
      <c r="C192" s="279">
        <v>488.45</v>
      </c>
      <c r="D192" s="280">
        <v>486.2</v>
      </c>
      <c r="E192" s="280">
        <v>479</v>
      </c>
      <c r="F192" s="280">
        <v>469.55</v>
      </c>
      <c r="G192" s="280">
        <v>462.35</v>
      </c>
      <c r="H192" s="280">
        <v>495.65</v>
      </c>
      <c r="I192" s="280">
        <v>502.84999999999991</v>
      </c>
      <c r="J192" s="280">
        <v>512.29999999999995</v>
      </c>
      <c r="K192" s="278">
        <v>493.4</v>
      </c>
      <c r="L192" s="278">
        <v>476.75</v>
      </c>
      <c r="M192" s="278">
        <v>29.33221</v>
      </c>
    </row>
    <row r="193" spans="1:13">
      <c r="A193" s="269">
        <v>183</v>
      </c>
      <c r="B193" s="278" t="s">
        <v>109</v>
      </c>
      <c r="C193" s="279">
        <v>527.54999999999995</v>
      </c>
      <c r="D193" s="280">
        <v>527.88333333333333</v>
      </c>
      <c r="E193" s="280">
        <v>520.86666666666667</v>
      </c>
      <c r="F193" s="280">
        <v>514.18333333333339</v>
      </c>
      <c r="G193" s="280">
        <v>507.16666666666674</v>
      </c>
      <c r="H193" s="280">
        <v>534.56666666666661</v>
      </c>
      <c r="I193" s="280">
        <v>541.58333333333326</v>
      </c>
      <c r="J193" s="280">
        <v>548.26666666666654</v>
      </c>
      <c r="K193" s="278">
        <v>534.9</v>
      </c>
      <c r="L193" s="278">
        <v>521.20000000000005</v>
      </c>
      <c r="M193" s="278">
        <v>44.255600000000001</v>
      </c>
    </row>
    <row r="194" spans="1:13">
      <c r="A194" s="269">
        <v>184</v>
      </c>
      <c r="B194" s="278" t="s">
        <v>110</v>
      </c>
      <c r="C194" s="279">
        <v>1658.45</v>
      </c>
      <c r="D194" s="280">
        <v>1677.5166666666664</v>
      </c>
      <c r="E194" s="280">
        <v>1633.0333333333328</v>
      </c>
      <c r="F194" s="280">
        <v>1607.6166666666663</v>
      </c>
      <c r="G194" s="280">
        <v>1563.1333333333328</v>
      </c>
      <c r="H194" s="280">
        <v>1702.9333333333329</v>
      </c>
      <c r="I194" s="280">
        <v>1747.4166666666665</v>
      </c>
      <c r="J194" s="280">
        <v>1772.833333333333</v>
      </c>
      <c r="K194" s="278">
        <v>1722</v>
      </c>
      <c r="L194" s="278">
        <v>1652.1</v>
      </c>
      <c r="M194" s="278">
        <v>46.774999999999999</v>
      </c>
    </row>
    <row r="195" spans="1:13">
      <c r="A195" s="269">
        <v>185</v>
      </c>
      <c r="B195" s="278" t="s">
        <v>253</v>
      </c>
      <c r="C195" s="279">
        <v>2542.75</v>
      </c>
      <c r="D195" s="280">
        <v>2563.3333333333335</v>
      </c>
      <c r="E195" s="280">
        <v>2480.7166666666672</v>
      </c>
      <c r="F195" s="280">
        <v>2418.6833333333338</v>
      </c>
      <c r="G195" s="280">
        <v>2336.0666666666675</v>
      </c>
      <c r="H195" s="280">
        <v>2625.3666666666668</v>
      </c>
      <c r="I195" s="280">
        <v>2707.9833333333327</v>
      </c>
      <c r="J195" s="280">
        <v>2770.0166666666664</v>
      </c>
      <c r="K195" s="278">
        <v>2645.95</v>
      </c>
      <c r="L195" s="278">
        <v>2501.3000000000002</v>
      </c>
      <c r="M195" s="278">
        <v>4.6722400000000004</v>
      </c>
    </row>
    <row r="196" spans="1:13">
      <c r="A196" s="269">
        <v>186</v>
      </c>
      <c r="B196" s="278" t="s">
        <v>111</v>
      </c>
      <c r="C196" s="279">
        <v>915.8</v>
      </c>
      <c r="D196" s="280">
        <v>927.93333333333339</v>
      </c>
      <c r="E196" s="280">
        <v>901.86666666666679</v>
      </c>
      <c r="F196" s="280">
        <v>887.93333333333339</v>
      </c>
      <c r="G196" s="280">
        <v>861.86666666666679</v>
      </c>
      <c r="H196" s="280">
        <v>941.86666666666679</v>
      </c>
      <c r="I196" s="280">
        <v>967.93333333333339</v>
      </c>
      <c r="J196" s="280">
        <v>981.86666666666679</v>
      </c>
      <c r="K196" s="278">
        <v>954</v>
      </c>
      <c r="L196" s="278">
        <v>914</v>
      </c>
      <c r="M196" s="278">
        <v>142.75391999999999</v>
      </c>
    </row>
    <row r="197" spans="1:13">
      <c r="A197" s="269">
        <v>187</v>
      </c>
      <c r="B197" s="278" t="s">
        <v>254</v>
      </c>
      <c r="C197" s="279">
        <v>525.20000000000005</v>
      </c>
      <c r="D197" s="280">
        <v>528.9</v>
      </c>
      <c r="E197" s="280">
        <v>518.79999999999995</v>
      </c>
      <c r="F197" s="280">
        <v>512.4</v>
      </c>
      <c r="G197" s="280">
        <v>502.29999999999995</v>
      </c>
      <c r="H197" s="280">
        <v>535.29999999999995</v>
      </c>
      <c r="I197" s="280">
        <v>545.40000000000009</v>
      </c>
      <c r="J197" s="280">
        <v>551.79999999999995</v>
      </c>
      <c r="K197" s="278">
        <v>539</v>
      </c>
      <c r="L197" s="278">
        <v>522.5</v>
      </c>
      <c r="M197" s="278">
        <v>54.465960000000003</v>
      </c>
    </row>
    <row r="198" spans="1:13">
      <c r="A198" s="269">
        <v>188</v>
      </c>
      <c r="B198" s="278" t="s">
        <v>252</v>
      </c>
      <c r="C198" s="279">
        <v>753.8</v>
      </c>
      <c r="D198" s="280">
        <v>762.69999999999993</v>
      </c>
      <c r="E198" s="280">
        <v>739.19999999999982</v>
      </c>
      <c r="F198" s="280">
        <v>724.59999999999991</v>
      </c>
      <c r="G198" s="280">
        <v>701.0999999999998</v>
      </c>
      <c r="H198" s="280">
        <v>777.29999999999984</v>
      </c>
      <c r="I198" s="280">
        <v>800.80000000000007</v>
      </c>
      <c r="J198" s="280">
        <v>815.39999999999986</v>
      </c>
      <c r="K198" s="278">
        <v>786.2</v>
      </c>
      <c r="L198" s="278">
        <v>748.1</v>
      </c>
      <c r="M198" s="278">
        <v>2.2871199999999998</v>
      </c>
    </row>
    <row r="199" spans="1:13">
      <c r="A199" s="269">
        <v>189</v>
      </c>
      <c r="B199" s="278" t="s">
        <v>395</v>
      </c>
      <c r="C199" s="279">
        <v>154.30000000000001</v>
      </c>
      <c r="D199" s="280">
        <v>151.95000000000002</v>
      </c>
      <c r="E199" s="280">
        <v>147.35000000000002</v>
      </c>
      <c r="F199" s="280">
        <v>140.4</v>
      </c>
      <c r="G199" s="280">
        <v>135.80000000000001</v>
      </c>
      <c r="H199" s="280">
        <v>158.90000000000003</v>
      </c>
      <c r="I199" s="280">
        <v>163.5</v>
      </c>
      <c r="J199" s="280">
        <v>170.45000000000005</v>
      </c>
      <c r="K199" s="278">
        <v>156.55000000000001</v>
      </c>
      <c r="L199" s="278">
        <v>145</v>
      </c>
      <c r="M199" s="278">
        <v>12.158659999999999</v>
      </c>
    </row>
    <row r="200" spans="1:13">
      <c r="A200" s="269">
        <v>190</v>
      </c>
      <c r="B200" s="278" t="s">
        <v>396</v>
      </c>
      <c r="C200" s="279">
        <v>246.2</v>
      </c>
      <c r="D200" s="280">
        <v>249.86666666666665</v>
      </c>
      <c r="E200" s="280">
        <v>241.33333333333331</v>
      </c>
      <c r="F200" s="280">
        <v>236.46666666666667</v>
      </c>
      <c r="G200" s="280">
        <v>227.93333333333334</v>
      </c>
      <c r="H200" s="280">
        <v>254.73333333333329</v>
      </c>
      <c r="I200" s="280">
        <v>263.26666666666665</v>
      </c>
      <c r="J200" s="280">
        <v>268.13333333333327</v>
      </c>
      <c r="K200" s="278">
        <v>258.39999999999998</v>
      </c>
      <c r="L200" s="278">
        <v>245</v>
      </c>
      <c r="M200" s="278">
        <v>0.11004</v>
      </c>
    </row>
    <row r="201" spans="1:13">
      <c r="A201" s="269">
        <v>191</v>
      </c>
      <c r="B201" s="278" t="s">
        <v>112</v>
      </c>
      <c r="C201" s="279">
        <v>2088.65</v>
      </c>
      <c r="D201" s="280">
        <v>2071.15</v>
      </c>
      <c r="E201" s="280">
        <v>2007.5</v>
      </c>
      <c r="F201" s="280">
        <v>1926.35</v>
      </c>
      <c r="G201" s="280">
        <v>1862.6999999999998</v>
      </c>
      <c r="H201" s="280">
        <v>2152.3000000000002</v>
      </c>
      <c r="I201" s="280">
        <v>2215.9500000000007</v>
      </c>
      <c r="J201" s="280">
        <v>2297.1000000000004</v>
      </c>
      <c r="K201" s="278">
        <v>2134.8000000000002</v>
      </c>
      <c r="L201" s="278">
        <v>1990</v>
      </c>
      <c r="M201" s="278">
        <v>44.454999999999998</v>
      </c>
    </row>
    <row r="202" spans="1:13">
      <c r="A202" s="269">
        <v>192</v>
      </c>
      <c r="B202" s="278" t="s">
        <v>113</v>
      </c>
      <c r="C202" s="279">
        <v>250.5</v>
      </c>
      <c r="D202" s="280">
        <v>245.83333333333334</v>
      </c>
      <c r="E202" s="280">
        <v>235.76666666666668</v>
      </c>
      <c r="F202" s="280">
        <v>221.03333333333333</v>
      </c>
      <c r="G202" s="280">
        <v>210.96666666666667</v>
      </c>
      <c r="H202" s="280">
        <v>260.56666666666672</v>
      </c>
      <c r="I202" s="280">
        <v>270.63333333333333</v>
      </c>
      <c r="J202" s="280">
        <v>285.36666666666667</v>
      </c>
      <c r="K202" s="278">
        <v>255.9</v>
      </c>
      <c r="L202" s="278">
        <v>231.1</v>
      </c>
      <c r="M202" s="278">
        <v>18.74004</v>
      </c>
    </row>
    <row r="203" spans="1:13">
      <c r="A203" s="269">
        <v>193</v>
      </c>
      <c r="B203" s="278" t="s">
        <v>397</v>
      </c>
      <c r="C203" s="279">
        <v>10.25</v>
      </c>
      <c r="D203" s="280">
        <v>10.316666666666668</v>
      </c>
      <c r="E203" s="280">
        <v>10.083333333333336</v>
      </c>
      <c r="F203" s="280">
        <v>9.9166666666666679</v>
      </c>
      <c r="G203" s="280">
        <v>9.6833333333333353</v>
      </c>
      <c r="H203" s="280">
        <v>10.483333333333336</v>
      </c>
      <c r="I203" s="280">
        <v>10.716666666666667</v>
      </c>
      <c r="J203" s="280">
        <v>10.883333333333336</v>
      </c>
      <c r="K203" s="278">
        <v>10.55</v>
      </c>
      <c r="L203" s="278">
        <v>10.15</v>
      </c>
      <c r="M203" s="278">
        <v>9.30152</v>
      </c>
    </row>
    <row r="204" spans="1:13">
      <c r="A204" s="269">
        <v>194</v>
      </c>
      <c r="B204" s="278" t="s">
        <v>399</v>
      </c>
      <c r="C204" s="279">
        <v>48.45</v>
      </c>
      <c r="D204" s="280">
        <v>48.983333333333327</v>
      </c>
      <c r="E204" s="280">
        <v>47.516666666666652</v>
      </c>
      <c r="F204" s="280">
        <v>46.583333333333321</v>
      </c>
      <c r="G204" s="280">
        <v>45.116666666666646</v>
      </c>
      <c r="H204" s="280">
        <v>49.916666666666657</v>
      </c>
      <c r="I204" s="280">
        <v>51.38333333333334</v>
      </c>
      <c r="J204" s="280">
        <v>52.316666666666663</v>
      </c>
      <c r="K204" s="278">
        <v>50.45</v>
      </c>
      <c r="L204" s="278">
        <v>48.05</v>
      </c>
      <c r="M204" s="278">
        <v>0.63790999999999998</v>
      </c>
    </row>
    <row r="205" spans="1:13">
      <c r="A205" s="269">
        <v>195</v>
      </c>
      <c r="B205" s="278" t="s">
        <v>115</v>
      </c>
      <c r="C205" s="279">
        <v>119.75</v>
      </c>
      <c r="D205" s="280">
        <v>119.56666666666666</v>
      </c>
      <c r="E205" s="280">
        <v>117.73333333333332</v>
      </c>
      <c r="F205" s="280">
        <v>115.71666666666665</v>
      </c>
      <c r="G205" s="280">
        <v>113.88333333333331</v>
      </c>
      <c r="H205" s="280">
        <v>121.58333333333333</v>
      </c>
      <c r="I205" s="280">
        <v>123.41666666666667</v>
      </c>
      <c r="J205" s="280">
        <v>125.43333333333334</v>
      </c>
      <c r="K205" s="278">
        <v>121.4</v>
      </c>
      <c r="L205" s="278">
        <v>117.55</v>
      </c>
      <c r="M205" s="278">
        <v>139.16703000000001</v>
      </c>
    </row>
    <row r="206" spans="1:13">
      <c r="A206" s="269">
        <v>196</v>
      </c>
      <c r="B206" s="278" t="s">
        <v>401</v>
      </c>
      <c r="C206" s="279">
        <v>23.8</v>
      </c>
      <c r="D206" s="280">
        <v>24</v>
      </c>
      <c r="E206" s="280">
        <v>23.5</v>
      </c>
      <c r="F206" s="280">
        <v>23.2</v>
      </c>
      <c r="G206" s="280">
        <v>22.7</v>
      </c>
      <c r="H206" s="280">
        <v>24.3</v>
      </c>
      <c r="I206" s="280">
        <v>24.8</v>
      </c>
      <c r="J206" s="280">
        <v>25.1</v>
      </c>
      <c r="K206" s="278">
        <v>24.5</v>
      </c>
      <c r="L206" s="278">
        <v>23.7</v>
      </c>
      <c r="M206" s="278">
        <v>3.5992700000000002</v>
      </c>
    </row>
    <row r="207" spans="1:13">
      <c r="A207" s="269">
        <v>197</v>
      </c>
      <c r="B207" s="278" t="s">
        <v>116</v>
      </c>
      <c r="C207" s="279">
        <v>192.65</v>
      </c>
      <c r="D207" s="280">
        <v>195.2166666666667</v>
      </c>
      <c r="E207" s="280">
        <v>189.23333333333341</v>
      </c>
      <c r="F207" s="280">
        <v>185.81666666666672</v>
      </c>
      <c r="G207" s="280">
        <v>179.83333333333343</v>
      </c>
      <c r="H207" s="280">
        <v>198.63333333333338</v>
      </c>
      <c r="I207" s="280">
        <v>204.61666666666667</v>
      </c>
      <c r="J207" s="280">
        <v>208.03333333333336</v>
      </c>
      <c r="K207" s="278">
        <v>201.2</v>
      </c>
      <c r="L207" s="278">
        <v>191.8</v>
      </c>
      <c r="M207" s="278">
        <v>47.260640000000002</v>
      </c>
    </row>
    <row r="208" spans="1:13">
      <c r="A208" s="269">
        <v>198</v>
      </c>
      <c r="B208" s="278" t="s">
        <v>117</v>
      </c>
      <c r="C208" s="279">
        <v>2048</v>
      </c>
      <c r="D208" s="280">
        <v>2066.8333333333335</v>
      </c>
      <c r="E208" s="280">
        <v>2017.1166666666668</v>
      </c>
      <c r="F208" s="280">
        <v>1986.2333333333333</v>
      </c>
      <c r="G208" s="280">
        <v>1936.5166666666667</v>
      </c>
      <c r="H208" s="280">
        <v>2097.7166666666672</v>
      </c>
      <c r="I208" s="280">
        <v>2147.4333333333334</v>
      </c>
      <c r="J208" s="280">
        <v>2178.3166666666671</v>
      </c>
      <c r="K208" s="278">
        <v>2116.5500000000002</v>
      </c>
      <c r="L208" s="278">
        <v>2035.95</v>
      </c>
      <c r="M208" s="278">
        <v>111.58835999999999</v>
      </c>
    </row>
    <row r="209" spans="1:13">
      <c r="A209" s="269">
        <v>199</v>
      </c>
      <c r="B209" s="278" t="s">
        <v>255</v>
      </c>
      <c r="C209" s="279">
        <v>181.85</v>
      </c>
      <c r="D209" s="280">
        <v>181.9</v>
      </c>
      <c r="E209" s="280">
        <v>178.3</v>
      </c>
      <c r="F209" s="280">
        <v>174.75</v>
      </c>
      <c r="G209" s="280">
        <v>171.15</v>
      </c>
      <c r="H209" s="280">
        <v>185.45000000000002</v>
      </c>
      <c r="I209" s="280">
        <v>189.04999999999998</v>
      </c>
      <c r="J209" s="280">
        <v>192.60000000000002</v>
      </c>
      <c r="K209" s="278">
        <v>185.5</v>
      </c>
      <c r="L209" s="278">
        <v>178.35</v>
      </c>
      <c r="M209" s="278">
        <v>15.91023</v>
      </c>
    </row>
    <row r="210" spans="1:13">
      <c r="A210" s="269">
        <v>200</v>
      </c>
      <c r="B210" s="278" t="s">
        <v>402</v>
      </c>
      <c r="C210" s="279">
        <v>26929.25</v>
      </c>
      <c r="D210" s="280">
        <v>26824.766666666663</v>
      </c>
      <c r="E210" s="280">
        <v>26549.583333333325</v>
      </c>
      <c r="F210" s="280">
        <v>26169.916666666661</v>
      </c>
      <c r="G210" s="280">
        <v>25894.733333333323</v>
      </c>
      <c r="H210" s="280">
        <v>27204.433333333327</v>
      </c>
      <c r="I210" s="280">
        <v>27479.616666666661</v>
      </c>
      <c r="J210" s="280">
        <v>27859.283333333329</v>
      </c>
      <c r="K210" s="278">
        <v>27099.95</v>
      </c>
      <c r="L210" s="278">
        <v>26445.1</v>
      </c>
      <c r="M210" s="278">
        <v>4.4650000000000002E-2</v>
      </c>
    </row>
    <row r="211" spans="1:13">
      <c r="A211" s="269">
        <v>201</v>
      </c>
      <c r="B211" s="278" t="s">
        <v>398</v>
      </c>
      <c r="C211" s="279">
        <v>45.45</v>
      </c>
      <c r="D211" s="280">
        <v>45.766666666666673</v>
      </c>
      <c r="E211" s="280">
        <v>44.833333333333343</v>
      </c>
      <c r="F211" s="280">
        <v>44.216666666666669</v>
      </c>
      <c r="G211" s="280">
        <v>43.283333333333339</v>
      </c>
      <c r="H211" s="280">
        <v>46.383333333333347</v>
      </c>
      <c r="I211" s="280">
        <v>47.31666666666667</v>
      </c>
      <c r="J211" s="280">
        <v>47.933333333333351</v>
      </c>
      <c r="K211" s="278">
        <v>46.7</v>
      </c>
      <c r="L211" s="278">
        <v>45.15</v>
      </c>
      <c r="M211" s="278">
        <v>2.8778000000000001</v>
      </c>
    </row>
    <row r="212" spans="1:13">
      <c r="A212" s="269">
        <v>202</v>
      </c>
      <c r="B212" s="278" t="s">
        <v>256</v>
      </c>
      <c r="C212" s="279">
        <v>21.25</v>
      </c>
      <c r="D212" s="280">
        <v>21.583333333333332</v>
      </c>
      <c r="E212" s="280">
        <v>20.866666666666664</v>
      </c>
      <c r="F212" s="280">
        <v>20.483333333333331</v>
      </c>
      <c r="G212" s="280">
        <v>19.766666666666662</v>
      </c>
      <c r="H212" s="280">
        <v>21.966666666666665</v>
      </c>
      <c r="I212" s="280">
        <v>22.683333333333334</v>
      </c>
      <c r="J212" s="280">
        <v>23.066666666666666</v>
      </c>
      <c r="K212" s="278">
        <v>22.3</v>
      </c>
      <c r="L212" s="278">
        <v>21.2</v>
      </c>
      <c r="M212" s="278">
        <v>9.7378499999999999</v>
      </c>
    </row>
    <row r="213" spans="1:13">
      <c r="A213" s="269">
        <v>203</v>
      </c>
      <c r="B213" s="278" t="s">
        <v>416</v>
      </c>
      <c r="C213" s="279">
        <v>47.1</v>
      </c>
      <c r="D213" s="280">
        <v>47.9</v>
      </c>
      <c r="E213" s="280">
        <v>45.699999999999996</v>
      </c>
      <c r="F213" s="280">
        <v>44.3</v>
      </c>
      <c r="G213" s="280">
        <v>42.099999999999994</v>
      </c>
      <c r="H213" s="280">
        <v>49.3</v>
      </c>
      <c r="I213" s="280">
        <v>51.5</v>
      </c>
      <c r="J213" s="280">
        <v>52.9</v>
      </c>
      <c r="K213" s="278">
        <v>50.1</v>
      </c>
      <c r="L213" s="278">
        <v>46.5</v>
      </c>
      <c r="M213" s="278">
        <v>6.11958</v>
      </c>
    </row>
    <row r="214" spans="1:13">
      <c r="A214" s="269">
        <v>204</v>
      </c>
      <c r="B214" s="278" t="s">
        <v>118</v>
      </c>
      <c r="C214" s="279">
        <v>122.5</v>
      </c>
      <c r="D214" s="280">
        <v>123.35000000000001</v>
      </c>
      <c r="E214" s="280">
        <v>120.30000000000001</v>
      </c>
      <c r="F214" s="280">
        <v>118.10000000000001</v>
      </c>
      <c r="G214" s="280">
        <v>115.05000000000001</v>
      </c>
      <c r="H214" s="280">
        <v>125.55000000000001</v>
      </c>
      <c r="I214" s="280">
        <v>128.6</v>
      </c>
      <c r="J214" s="280">
        <v>130.80000000000001</v>
      </c>
      <c r="K214" s="278">
        <v>126.4</v>
      </c>
      <c r="L214" s="278">
        <v>121.15</v>
      </c>
      <c r="M214" s="278">
        <v>125.72127999999999</v>
      </c>
    </row>
    <row r="215" spans="1:13">
      <c r="A215" s="269">
        <v>205</v>
      </c>
      <c r="B215" s="278" t="s">
        <v>415</v>
      </c>
      <c r="C215" s="279">
        <v>38.5</v>
      </c>
      <c r="D215" s="280">
        <v>38.800000000000004</v>
      </c>
      <c r="E215" s="280">
        <v>37.95000000000001</v>
      </c>
      <c r="F215" s="280">
        <v>37.400000000000006</v>
      </c>
      <c r="G215" s="280">
        <v>36.550000000000011</v>
      </c>
      <c r="H215" s="280">
        <v>39.350000000000009</v>
      </c>
      <c r="I215" s="280">
        <v>40.200000000000003</v>
      </c>
      <c r="J215" s="280">
        <v>40.750000000000007</v>
      </c>
      <c r="K215" s="278">
        <v>39.65</v>
      </c>
      <c r="L215" s="278">
        <v>38.25</v>
      </c>
      <c r="M215" s="278">
        <v>1.19234</v>
      </c>
    </row>
    <row r="216" spans="1:13">
      <c r="A216" s="269">
        <v>206</v>
      </c>
      <c r="B216" s="278" t="s">
        <v>259</v>
      </c>
      <c r="C216" s="279">
        <v>99.55</v>
      </c>
      <c r="D216" s="280">
        <v>101.68333333333334</v>
      </c>
      <c r="E216" s="280">
        <v>96.866666666666674</v>
      </c>
      <c r="F216" s="280">
        <v>94.183333333333337</v>
      </c>
      <c r="G216" s="280">
        <v>89.366666666666674</v>
      </c>
      <c r="H216" s="280">
        <v>104.36666666666667</v>
      </c>
      <c r="I216" s="280">
        <v>109.18333333333334</v>
      </c>
      <c r="J216" s="280">
        <v>111.86666666666667</v>
      </c>
      <c r="K216" s="278">
        <v>106.5</v>
      </c>
      <c r="L216" s="278">
        <v>99</v>
      </c>
      <c r="M216" s="278">
        <v>3.6170599999999999</v>
      </c>
    </row>
    <row r="217" spans="1:13">
      <c r="A217" s="269">
        <v>207</v>
      </c>
      <c r="B217" s="278" t="s">
        <v>119</v>
      </c>
      <c r="C217" s="279">
        <v>320.14999999999998</v>
      </c>
      <c r="D217" s="280">
        <v>327.3</v>
      </c>
      <c r="E217" s="280">
        <v>311.05</v>
      </c>
      <c r="F217" s="280">
        <v>301.95</v>
      </c>
      <c r="G217" s="280">
        <v>285.7</v>
      </c>
      <c r="H217" s="280">
        <v>336.40000000000003</v>
      </c>
      <c r="I217" s="280">
        <v>352.65000000000003</v>
      </c>
      <c r="J217" s="280">
        <v>361.75000000000006</v>
      </c>
      <c r="K217" s="278">
        <v>343.55</v>
      </c>
      <c r="L217" s="278">
        <v>318.2</v>
      </c>
      <c r="M217" s="278">
        <v>836.66043999999999</v>
      </c>
    </row>
    <row r="218" spans="1:13">
      <c r="A218" s="269">
        <v>208</v>
      </c>
      <c r="B218" s="278" t="s">
        <v>257</v>
      </c>
      <c r="C218" s="279">
        <v>1297.3</v>
      </c>
      <c r="D218" s="280">
        <v>1285.7666666666667</v>
      </c>
      <c r="E218" s="280">
        <v>1257.5333333333333</v>
      </c>
      <c r="F218" s="280">
        <v>1217.7666666666667</v>
      </c>
      <c r="G218" s="280">
        <v>1189.5333333333333</v>
      </c>
      <c r="H218" s="280">
        <v>1325.5333333333333</v>
      </c>
      <c r="I218" s="280">
        <v>1353.7666666666664</v>
      </c>
      <c r="J218" s="280">
        <v>1393.5333333333333</v>
      </c>
      <c r="K218" s="278">
        <v>1314</v>
      </c>
      <c r="L218" s="278">
        <v>1246</v>
      </c>
      <c r="M218" s="278">
        <v>7.6078400000000004</v>
      </c>
    </row>
    <row r="219" spans="1:13">
      <c r="A219" s="269">
        <v>209</v>
      </c>
      <c r="B219" s="278" t="s">
        <v>120</v>
      </c>
      <c r="C219" s="279">
        <v>398.15</v>
      </c>
      <c r="D219" s="280">
        <v>400.31666666666666</v>
      </c>
      <c r="E219" s="280">
        <v>391.83333333333331</v>
      </c>
      <c r="F219" s="280">
        <v>385.51666666666665</v>
      </c>
      <c r="G219" s="280">
        <v>377.0333333333333</v>
      </c>
      <c r="H219" s="280">
        <v>406.63333333333333</v>
      </c>
      <c r="I219" s="280">
        <v>415.11666666666667</v>
      </c>
      <c r="J219" s="280">
        <v>421.43333333333334</v>
      </c>
      <c r="K219" s="278">
        <v>408.8</v>
      </c>
      <c r="L219" s="278">
        <v>394</v>
      </c>
      <c r="M219" s="278">
        <v>25.20401</v>
      </c>
    </row>
    <row r="220" spans="1:13">
      <c r="A220" s="269">
        <v>210</v>
      </c>
      <c r="B220" s="278" t="s">
        <v>404</v>
      </c>
      <c r="C220" s="279">
        <v>2556.65</v>
      </c>
      <c r="D220" s="280">
        <v>2556.7000000000003</v>
      </c>
      <c r="E220" s="280">
        <v>2499.9500000000007</v>
      </c>
      <c r="F220" s="280">
        <v>2443.2500000000005</v>
      </c>
      <c r="G220" s="280">
        <v>2386.5000000000009</v>
      </c>
      <c r="H220" s="280">
        <v>2613.4000000000005</v>
      </c>
      <c r="I220" s="280">
        <v>2670.1499999999996</v>
      </c>
      <c r="J220" s="280">
        <v>2726.8500000000004</v>
      </c>
      <c r="K220" s="278">
        <v>2613.4499999999998</v>
      </c>
      <c r="L220" s="278">
        <v>2500</v>
      </c>
      <c r="M220" s="278">
        <v>4.1939999999999998E-2</v>
      </c>
    </row>
    <row r="221" spans="1:13">
      <c r="A221" s="269">
        <v>211</v>
      </c>
      <c r="B221" s="278" t="s">
        <v>258</v>
      </c>
      <c r="C221" s="279">
        <v>19.95</v>
      </c>
      <c r="D221" s="280">
        <v>19.849999999999998</v>
      </c>
      <c r="E221" s="280">
        <v>19.299999999999997</v>
      </c>
      <c r="F221" s="280">
        <v>18.649999999999999</v>
      </c>
      <c r="G221" s="280">
        <v>18.099999999999998</v>
      </c>
      <c r="H221" s="280">
        <v>20.499999999999996</v>
      </c>
      <c r="I221" s="280">
        <v>21.05</v>
      </c>
      <c r="J221" s="280">
        <v>21.699999999999996</v>
      </c>
      <c r="K221" s="278">
        <v>20.399999999999999</v>
      </c>
      <c r="L221" s="278">
        <v>19.2</v>
      </c>
      <c r="M221" s="278">
        <v>10.848470000000001</v>
      </c>
    </row>
    <row r="222" spans="1:13">
      <c r="A222" s="269">
        <v>212</v>
      </c>
      <c r="B222" s="278" t="s">
        <v>121</v>
      </c>
      <c r="C222" s="279">
        <v>4.5999999999999996</v>
      </c>
      <c r="D222" s="280">
        <v>4.5333333333333323</v>
      </c>
      <c r="E222" s="280">
        <v>4.2666666666666648</v>
      </c>
      <c r="F222" s="280">
        <v>3.9333333333333327</v>
      </c>
      <c r="G222" s="280">
        <v>3.6666666666666652</v>
      </c>
      <c r="H222" s="280">
        <v>4.8666666666666645</v>
      </c>
      <c r="I222" s="280">
        <v>5.133333333333332</v>
      </c>
      <c r="J222" s="280">
        <v>5.4666666666666641</v>
      </c>
      <c r="K222" s="278">
        <v>4.8</v>
      </c>
      <c r="L222" s="278">
        <v>4.2</v>
      </c>
      <c r="M222" s="278">
        <v>9245.4462700000004</v>
      </c>
    </row>
    <row r="223" spans="1:13">
      <c r="A223" s="269">
        <v>213</v>
      </c>
      <c r="B223" s="278" t="s">
        <v>405</v>
      </c>
      <c r="C223" s="279">
        <v>13.95</v>
      </c>
      <c r="D223" s="280">
        <v>14.166666666666666</v>
      </c>
      <c r="E223" s="280">
        <v>13.633333333333333</v>
      </c>
      <c r="F223" s="280">
        <v>13.316666666666666</v>
      </c>
      <c r="G223" s="280">
        <v>12.783333333333333</v>
      </c>
      <c r="H223" s="280">
        <v>14.483333333333333</v>
      </c>
      <c r="I223" s="280">
        <v>15.016666666666667</v>
      </c>
      <c r="J223" s="280">
        <v>15.333333333333332</v>
      </c>
      <c r="K223" s="278">
        <v>14.7</v>
      </c>
      <c r="L223" s="278">
        <v>13.85</v>
      </c>
      <c r="M223" s="278">
        <v>27.898440000000001</v>
      </c>
    </row>
    <row r="224" spans="1:13">
      <c r="A224" s="269">
        <v>214</v>
      </c>
      <c r="B224" s="278" t="s">
        <v>122</v>
      </c>
      <c r="C224" s="279">
        <v>20.399999999999999</v>
      </c>
      <c r="D224" s="280">
        <v>20.466666666666665</v>
      </c>
      <c r="E224" s="280">
        <v>20.18333333333333</v>
      </c>
      <c r="F224" s="280">
        <v>19.966666666666665</v>
      </c>
      <c r="G224" s="280">
        <v>19.68333333333333</v>
      </c>
      <c r="H224" s="280">
        <v>20.68333333333333</v>
      </c>
      <c r="I224" s="280">
        <v>20.966666666666669</v>
      </c>
      <c r="J224" s="280">
        <v>21.18333333333333</v>
      </c>
      <c r="K224" s="278">
        <v>20.75</v>
      </c>
      <c r="L224" s="278">
        <v>20.25</v>
      </c>
      <c r="M224" s="278">
        <v>162.39039</v>
      </c>
    </row>
    <row r="225" spans="1:13">
      <c r="A225" s="269">
        <v>215</v>
      </c>
      <c r="B225" s="278" t="s">
        <v>417</v>
      </c>
      <c r="C225" s="279">
        <v>145.05000000000001</v>
      </c>
      <c r="D225" s="280">
        <v>145.38333333333335</v>
      </c>
      <c r="E225" s="280">
        <v>142.7166666666667</v>
      </c>
      <c r="F225" s="280">
        <v>140.38333333333335</v>
      </c>
      <c r="G225" s="280">
        <v>137.7166666666667</v>
      </c>
      <c r="H225" s="280">
        <v>147.7166666666667</v>
      </c>
      <c r="I225" s="280">
        <v>150.38333333333338</v>
      </c>
      <c r="J225" s="280">
        <v>152.7166666666667</v>
      </c>
      <c r="K225" s="278">
        <v>148.05000000000001</v>
      </c>
      <c r="L225" s="278">
        <v>143.05000000000001</v>
      </c>
      <c r="M225" s="278">
        <v>1.95258</v>
      </c>
    </row>
    <row r="226" spans="1:13">
      <c r="A226" s="269">
        <v>216</v>
      </c>
      <c r="B226" s="278" t="s">
        <v>406</v>
      </c>
      <c r="C226" s="279">
        <v>379.3</v>
      </c>
      <c r="D226" s="280">
        <v>378.18333333333334</v>
      </c>
      <c r="E226" s="280">
        <v>372.31666666666666</v>
      </c>
      <c r="F226" s="280">
        <v>365.33333333333331</v>
      </c>
      <c r="G226" s="280">
        <v>359.46666666666664</v>
      </c>
      <c r="H226" s="280">
        <v>385.16666666666669</v>
      </c>
      <c r="I226" s="280">
        <v>391.03333333333336</v>
      </c>
      <c r="J226" s="280">
        <v>398.01666666666671</v>
      </c>
      <c r="K226" s="278">
        <v>384.05</v>
      </c>
      <c r="L226" s="278">
        <v>371.2</v>
      </c>
      <c r="M226" s="278">
        <v>0.14774000000000001</v>
      </c>
    </row>
    <row r="227" spans="1:13">
      <c r="A227" s="269">
        <v>217</v>
      </c>
      <c r="B227" s="278" t="s">
        <v>407</v>
      </c>
      <c r="C227" s="279">
        <v>3.9</v>
      </c>
      <c r="D227" s="280">
        <v>3.9333333333333336</v>
      </c>
      <c r="E227" s="280">
        <v>3.8666666666666671</v>
      </c>
      <c r="F227" s="280">
        <v>3.8333333333333335</v>
      </c>
      <c r="G227" s="280">
        <v>3.7666666666666671</v>
      </c>
      <c r="H227" s="280">
        <v>3.9666666666666672</v>
      </c>
      <c r="I227" s="280">
        <v>4.0333333333333332</v>
      </c>
      <c r="J227" s="280">
        <v>4.0666666666666673</v>
      </c>
      <c r="K227" s="278">
        <v>4</v>
      </c>
      <c r="L227" s="278">
        <v>3.9</v>
      </c>
      <c r="M227" s="278">
        <v>11.375220000000001</v>
      </c>
    </row>
    <row r="228" spans="1:13">
      <c r="A228" s="269">
        <v>218</v>
      </c>
      <c r="B228" s="278" t="s">
        <v>123</v>
      </c>
      <c r="C228" s="279">
        <v>495.95</v>
      </c>
      <c r="D228" s="280">
        <v>489.31666666666666</v>
      </c>
      <c r="E228" s="280">
        <v>478.63333333333333</v>
      </c>
      <c r="F228" s="280">
        <v>461.31666666666666</v>
      </c>
      <c r="G228" s="280">
        <v>450.63333333333333</v>
      </c>
      <c r="H228" s="280">
        <v>506.63333333333333</v>
      </c>
      <c r="I228" s="280">
        <v>517.31666666666661</v>
      </c>
      <c r="J228" s="280">
        <v>534.63333333333333</v>
      </c>
      <c r="K228" s="278">
        <v>500</v>
      </c>
      <c r="L228" s="278">
        <v>472</v>
      </c>
      <c r="M228" s="278">
        <v>59.617460000000001</v>
      </c>
    </row>
    <row r="229" spans="1:13">
      <c r="A229" s="269">
        <v>219</v>
      </c>
      <c r="B229" s="278" t="s">
        <v>408</v>
      </c>
      <c r="C229" s="279">
        <v>67</v>
      </c>
      <c r="D229" s="280">
        <v>68.149999999999991</v>
      </c>
      <c r="E229" s="280">
        <v>65.399999999999977</v>
      </c>
      <c r="F229" s="280">
        <v>63.799999999999983</v>
      </c>
      <c r="G229" s="280">
        <v>61.049999999999969</v>
      </c>
      <c r="H229" s="280">
        <v>69.749999999999986</v>
      </c>
      <c r="I229" s="280">
        <v>72.500000000000014</v>
      </c>
      <c r="J229" s="280">
        <v>74.099999999999994</v>
      </c>
      <c r="K229" s="278">
        <v>70.900000000000006</v>
      </c>
      <c r="L229" s="278">
        <v>66.55</v>
      </c>
      <c r="M229" s="278">
        <v>0.91603999999999997</v>
      </c>
    </row>
    <row r="230" spans="1:13">
      <c r="A230" s="269">
        <v>220</v>
      </c>
      <c r="B230" s="278" t="s">
        <v>261</v>
      </c>
      <c r="C230" s="279">
        <v>66.05</v>
      </c>
      <c r="D230" s="280">
        <v>66.483333333333334</v>
      </c>
      <c r="E230" s="280">
        <v>64.616666666666674</v>
      </c>
      <c r="F230" s="280">
        <v>63.183333333333337</v>
      </c>
      <c r="G230" s="280">
        <v>61.316666666666677</v>
      </c>
      <c r="H230" s="280">
        <v>67.916666666666671</v>
      </c>
      <c r="I230" s="280">
        <v>69.783333333333317</v>
      </c>
      <c r="J230" s="280">
        <v>71.216666666666669</v>
      </c>
      <c r="K230" s="278">
        <v>68.349999999999994</v>
      </c>
      <c r="L230" s="278">
        <v>65.05</v>
      </c>
      <c r="M230" s="278">
        <v>17.08999</v>
      </c>
    </row>
    <row r="231" spans="1:13">
      <c r="A231" s="269">
        <v>221</v>
      </c>
      <c r="B231" s="278" t="s">
        <v>413</v>
      </c>
      <c r="C231" s="279">
        <v>100.6</v>
      </c>
      <c r="D231" s="280">
        <v>100.96666666666665</v>
      </c>
      <c r="E231" s="280">
        <v>98.533333333333303</v>
      </c>
      <c r="F231" s="280">
        <v>96.466666666666654</v>
      </c>
      <c r="G231" s="280">
        <v>94.033333333333303</v>
      </c>
      <c r="H231" s="280">
        <v>103.0333333333333</v>
      </c>
      <c r="I231" s="280">
        <v>105.46666666666667</v>
      </c>
      <c r="J231" s="280">
        <v>107.5333333333333</v>
      </c>
      <c r="K231" s="278">
        <v>103.4</v>
      </c>
      <c r="L231" s="278">
        <v>98.9</v>
      </c>
      <c r="M231" s="278">
        <v>29.6709</v>
      </c>
    </row>
    <row r="232" spans="1:13">
      <c r="A232" s="269">
        <v>222</v>
      </c>
      <c r="B232" s="278" t="s">
        <v>1617</v>
      </c>
      <c r="C232" s="279">
        <v>2253</v>
      </c>
      <c r="D232" s="280">
        <v>2301.3333333333335</v>
      </c>
      <c r="E232" s="280">
        <v>2182.666666666667</v>
      </c>
      <c r="F232" s="280">
        <v>2112.3333333333335</v>
      </c>
      <c r="G232" s="280">
        <v>1993.666666666667</v>
      </c>
      <c r="H232" s="280">
        <v>2371.666666666667</v>
      </c>
      <c r="I232" s="280">
        <v>2490.3333333333339</v>
      </c>
      <c r="J232" s="280">
        <v>2560.666666666667</v>
      </c>
      <c r="K232" s="278">
        <v>2420</v>
      </c>
      <c r="L232" s="278">
        <v>2231</v>
      </c>
      <c r="M232" s="278">
        <v>0.56362000000000001</v>
      </c>
    </row>
    <row r="233" spans="1:13">
      <c r="A233" s="269">
        <v>223</v>
      </c>
      <c r="B233" s="278" t="s">
        <v>260</v>
      </c>
      <c r="C233" s="279">
        <v>46.35</v>
      </c>
      <c r="D233" s="280">
        <v>46.433333333333337</v>
      </c>
      <c r="E233" s="280">
        <v>45.516666666666673</v>
      </c>
      <c r="F233" s="280">
        <v>44.683333333333337</v>
      </c>
      <c r="G233" s="280">
        <v>43.766666666666673</v>
      </c>
      <c r="H233" s="280">
        <v>47.266666666666673</v>
      </c>
      <c r="I233" s="280">
        <v>48.18333333333333</v>
      </c>
      <c r="J233" s="280">
        <v>49.016666666666673</v>
      </c>
      <c r="K233" s="278">
        <v>47.35</v>
      </c>
      <c r="L233" s="278">
        <v>45.6</v>
      </c>
      <c r="M233" s="278">
        <v>8.4107599999999998</v>
      </c>
    </row>
    <row r="234" spans="1:13">
      <c r="A234" s="269">
        <v>224</v>
      </c>
      <c r="B234" s="278" t="s">
        <v>124</v>
      </c>
      <c r="C234" s="279">
        <v>960.2</v>
      </c>
      <c r="D234" s="280">
        <v>968.4666666666667</v>
      </c>
      <c r="E234" s="280">
        <v>942.93333333333339</v>
      </c>
      <c r="F234" s="280">
        <v>925.66666666666674</v>
      </c>
      <c r="G234" s="280">
        <v>900.13333333333344</v>
      </c>
      <c r="H234" s="280">
        <v>985.73333333333335</v>
      </c>
      <c r="I234" s="280">
        <v>1011.2666666666667</v>
      </c>
      <c r="J234" s="280">
        <v>1028.5333333333333</v>
      </c>
      <c r="K234" s="278">
        <v>994</v>
      </c>
      <c r="L234" s="278">
        <v>951.2</v>
      </c>
      <c r="M234" s="278">
        <v>28.362279999999998</v>
      </c>
    </row>
    <row r="235" spans="1:13">
      <c r="A235" s="269">
        <v>225</v>
      </c>
      <c r="B235" s="278" t="s">
        <v>419</v>
      </c>
      <c r="C235" s="279">
        <v>275.75</v>
      </c>
      <c r="D235" s="280">
        <v>276.64999999999998</v>
      </c>
      <c r="E235" s="280">
        <v>274.24999999999994</v>
      </c>
      <c r="F235" s="280">
        <v>272.74999999999994</v>
      </c>
      <c r="G235" s="280">
        <v>270.34999999999991</v>
      </c>
      <c r="H235" s="280">
        <v>278.14999999999998</v>
      </c>
      <c r="I235" s="280">
        <v>280.55000000000007</v>
      </c>
      <c r="J235" s="280">
        <v>282.05</v>
      </c>
      <c r="K235" s="278">
        <v>279.05</v>
      </c>
      <c r="L235" s="278">
        <v>275.14999999999998</v>
      </c>
      <c r="M235" s="278">
        <v>0.28056999999999999</v>
      </c>
    </row>
    <row r="236" spans="1:13">
      <c r="A236" s="269">
        <v>226</v>
      </c>
      <c r="B236" s="278" t="s">
        <v>125</v>
      </c>
      <c r="C236" s="279">
        <v>433.4</v>
      </c>
      <c r="D236" s="280">
        <v>440.31666666666666</v>
      </c>
      <c r="E236" s="280">
        <v>421.88333333333333</v>
      </c>
      <c r="F236" s="280">
        <v>410.36666666666667</v>
      </c>
      <c r="G236" s="280">
        <v>391.93333333333334</v>
      </c>
      <c r="H236" s="280">
        <v>451.83333333333331</v>
      </c>
      <c r="I236" s="280">
        <v>470.26666666666659</v>
      </c>
      <c r="J236" s="280">
        <v>481.7833333333333</v>
      </c>
      <c r="K236" s="278">
        <v>458.75</v>
      </c>
      <c r="L236" s="278">
        <v>428.8</v>
      </c>
      <c r="M236" s="278">
        <v>184.34460000000001</v>
      </c>
    </row>
    <row r="237" spans="1:13">
      <c r="A237" s="269">
        <v>227</v>
      </c>
      <c r="B237" s="278" t="s">
        <v>420</v>
      </c>
      <c r="C237" s="279">
        <v>51.35</v>
      </c>
      <c r="D237" s="280">
        <v>49.916666666666664</v>
      </c>
      <c r="E237" s="280">
        <v>48.483333333333327</v>
      </c>
      <c r="F237" s="280">
        <v>45.61666666666666</v>
      </c>
      <c r="G237" s="280">
        <v>44.183333333333323</v>
      </c>
      <c r="H237" s="280">
        <v>52.783333333333331</v>
      </c>
      <c r="I237" s="280">
        <v>54.216666666666669</v>
      </c>
      <c r="J237" s="280">
        <v>57.083333333333336</v>
      </c>
      <c r="K237" s="278">
        <v>51.35</v>
      </c>
      <c r="L237" s="278">
        <v>47.05</v>
      </c>
      <c r="M237" s="278">
        <v>15.99506</v>
      </c>
    </row>
    <row r="238" spans="1:13">
      <c r="A238" s="269">
        <v>228</v>
      </c>
      <c r="B238" s="278" t="s">
        <v>126</v>
      </c>
      <c r="C238" s="279">
        <v>183.6</v>
      </c>
      <c r="D238" s="280">
        <v>181.43333333333331</v>
      </c>
      <c r="E238" s="280">
        <v>175.16666666666663</v>
      </c>
      <c r="F238" s="280">
        <v>166.73333333333332</v>
      </c>
      <c r="G238" s="280">
        <v>160.46666666666664</v>
      </c>
      <c r="H238" s="280">
        <v>189.86666666666662</v>
      </c>
      <c r="I238" s="280">
        <v>196.13333333333333</v>
      </c>
      <c r="J238" s="280">
        <v>204.56666666666661</v>
      </c>
      <c r="K238" s="278">
        <v>187.7</v>
      </c>
      <c r="L238" s="278">
        <v>173</v>
      </c>
      <c r="M238" s="278">
        <v>76.076759999999993</v>
      </c>
    </row>
    <row r="239" spans="1:13">
      <c r="A239" s="269">
        <v>229</v>
      </c>
      <c r="B239" s="278" t="s">
        <v>127</v>
      </c>
      <c r="C239" s="279">
        <v>682.9</v>
      </c>
      <c r="D239" s="280">
        <v>686.48333333333323</v>
      </c>
      <c r="E239" s="280">
        <v>674.41666666666652</v>
      </c>
      <c r="F239" s="280">
        <v>665.93333333333328</v>
      </c>
      <c r="G239" s="280">
        <v>653.86666666666656</v>
      </c>
      <c r="H239" s="280">
        <v>694.96666666666647</v>
      </c>
      <c r="I239" s="280">
        <v>707.0333333333333</v>
      </c>
      <c r="J239" s="280">
        <v>715.51666666666642</v>
      </c>
      <c r="K239" s="278">
        <v>698.55</v>
      </c>
      <c r="L239" s="278">
        <v>678</v>
      </c>
      <c r="M239" s="278">
        <v>73.701920000000001</v>
      </c>
    </row>
    <row r="240" spans="1:13">
      <c r="A240" s="269">
        <v>230</v>
      </c>
      <c r="B240" s="278" t="s">
        <v>421</v>
      </c>
      <c r="C240" s="279">
        <v>203.55</v>
      </c>
      <c r="D240" s="280">
        <v>204.63333333333333</v>
      </c>
      <c r="E240" s="280">
        <v>200.51666666666665</v>
      </c>
      <c r="F240" s="280">
        <v>197.48333333333332</v>
      </c>
      <c r="G240" s="280">
        <v>193.36666666666665</v>
      </c>
      <c r="H240" s="280">
        <v>207.66666666666666</v>
      </c>
      <c r="I240" s="280">
        <v>211.78333333333333</v>
      </c>
      <c r="J240" s="280">
        <v>214.81666666666666</v>
      </c>
      <c r="K240" s="278">
        <v>208.75</v>
      </c>
      <c r="L240" s="278">
        <v>201.6</v>
      </c>
      <c r="M240" s="278">
        <v>5.6340300000000001</v>
      </c>
    </row>
    <row r="241" spans="1:13">
      <c r="A241" s="269">
        <v>231</v>
      </c>
      <c r="B241" s="278" t="s">
        <v>422</v>
      </c>
      <c r="C241" s="279">
        <v>70.55</v>
      </c>
      <c r="D241" s="280">
        <v>70.55</v>
      </c>
      <c r="E241" s="280">
        <v>70.55</v>
      </c>
      <c r="F241" s="280">
        <v>70.55</v>
      </c>
      <c r="G241" s="280">
        <v>70.55</v>
      </c>
      <c r="H241" s="280">
        <v>70.55</v>
      </c>
      <c r="I241" s="280">
        <v>70.55</v>
      </c>
      <c r="J241" s="280">
        <v>70.55</v>
      </c>
      <c r="K241" s="278">
        <v>70.55</v>
      </c>
      <c r="L241" s="278">
        <v>70.55</v>
      </c>
      <c r="M241" s="278">
        <v>0.30192999999999998</v>
      </c>
    </row>
    <row r="242" spans="1:13">
      <c r="A242" s="269">
        <v>232</v>
      </c>
      <c r="B242" s="278" t="s">
        <v>418</v>
      </c>
      <c r="C242" s="279">
        <v>7.15</v>
      </c>
      <c r="D242" s="280">
        <v>7.1499999999999995</v>
      </c>
      <c r="E242" s="280">
        <v>7.0499999999999989</v>
      </c>
      <c r="F242" s="280">
        <v>6.9499999999999993</v>
      </c>
      <c r="G242" s="280">
        <v>6.8499999999999988</v>
      </c>
      <c r="H242" s="280">
        <v>7.2499999999999991</v>
      </c>
      <c r="I242" s="280">
        <v>7.3499999999999988</v>
      </c>
      <c r="J242" s="280">
        <v>7.4499999999999993</v>
      </c>
      <c r="K242" s="278">
        <v>7.25</v>
      </c>
      <c r="L242" s="278">
        <v>7.05</v>
      </c>
      <c r="M242" s="278">
        <v>7.4877500000000001</v>
      </c>
    </row>
    <row r="243" spans="1:13">
      <c r="A243" s="269">
        <v>233</v>
      </c>
      <c r="B243" s="278" t="s">
        <v>128</v>
      </c>
      <c r="C243" s="279">
        <v>75.349999999999994</v>
      </c>
      <c r="D243" s="280">
        <v>75.483333333333334</v>
      </c>
      <c r="E243" s="280">
        <v>74.666666666666671</v>
      </c>
      <c r="F243" s="280">
        <v>73.983333333333334</v>
      </c>
      <c r="G243" s="280">
        <v>73.166666666666671</v>
      </c>
      <c r="H243" s="280">
        <v>76.166666666666671</v>
      </c>
      <c r="I243" s="280">
        <v>76.983333333333334</v>
      </c>
      <c r="J243" s="280">
        <v>77.666666666666671</v>
      </c>
      <c r="K243" s="278">
        <v>76.3</v>
      </c>
      <c r="L243" s="278">
        <v>74.8</v>
      </c>
      <c r="M243" s="278">
        <v>129.03299999999999</v>
      </c>
    </row>
    <row r="244" spans="1:13">
      <c r="A244" s="269">
        <v>234</v>
      </c>
      <c r="B244" s="278" t="s">
        <v>263</v>
      </c>
      <c r="C244" s="279">
        <v>1554.75</v>
      </c>
      <c r="D244" s="280">
        <v>1559.25</v>
      </c>
      <c r="E244" s="280">
        <v>1539.5</v>
      </c>
      <c r="F244" s="280">
        <v>1524.25</v>
      </c>
      <c r="G244" s="280">
        <v>1504.5</v>
      </c>
      <c r="H244" s="280">
        <v>1574.5</v>
      </c>
      <c r="I244" s="280">
        <v>1594.25</v>
      </c>
      <c r="J244" s="280">
        <v>1609.5</v>
      </c>
      <c r="K244" s="278">
        <v>1579</v>
      </c>
      <c r="L244" s="278">
        <v>1544</v>
      </c>
      <c r="M244" s="278">
        <v>2.0641799999999999</v>
      </c>
    </row>
    <row r="245" spans="1:13">
      <c r="A245" s="269">
        <v>235</v>
      </c>
      <c r="B245" s="278" t="s">
        <v>409</v>
      </c>
      <c r="C245" s="279">
        <v>62.65</v>
      </c>
      <c r="D245" s="280">
        <v>63.666666666666664</v>
      </c>
      <c r="E245" s="280">
        <v>61.483333333333334</v>
      </c>
      <c r="F245" s="280">
        <v>60.31666666666667</v>
      </c>
      <c r="G245" s="280">
        <v>58.13333333333334</v>
      </c>
      <c r="H245" s="280">
        <v>64.833333333333329</v>
      </c>
      <c r="I245" s="280">
        <v>67.016666666666652</v>
      </c>
      <c r="J245" s="280">
        <v>68.183333333333323</v>
      </c>
      <c r="K245" s="278">
        <v>65.849999999999994</v>
      </c>
      <c r="L245" s="278">
        <v>62.5</v>
      </c>
      <c r="M245" s="278">
        <v>7.4020200000000003</v>
      </c>
    </row>
    <row r="246" spans="1:13">
      <c r="A246" s="269">
        <v>236</v>
      </c>
      <c r="B246" s="278" t="s">
        <v>410</v>
      </c>
      <c r="C246" s="279">
        <v>86.15</v>
      </c>
      <c r="D246" s="280">
        <v>87.083333333333329</v>
      </c>
      <c r="E246" s="280">
        <v>84.266666666666652</v>
      </c>
      <c r="F246" s="280">
        <v>82.383333333333326</v>
      </c>
      <c r="G246" s="280">
        <v>79.566666666666649</v>
      </c>
      <c r="H246" s="280">
        <v>88.966666666666654</v>
      </c>
      <c r="I246" s="280">
        <v>91.783333333333346</v>
      </c>
      <c r="J246" s="280">
        <v>93.666666666666657</v>
      </c>
      <c r="K246" s="278">
        <v>89.9</v>
      </c>
      <c r="L246" s="278">
        <v>85.2</v>
      </c>
      <c r="M246" s="278">
        <v>9.3995099999999994</v>
      </c>
    </row>
    <row r="247" spans="1:13">
      <c r="A247" s="269">
        <v>237</v>
      </c>
      <c r="B247" s="278" t="s">
        <v>403</v>
      </c>
      <c r="C247" s="279">
        <v>361.6</v>
      </c>
      <c r="D247" s="280">
        <v>361.26666666666665</v>
      </c>
      <c r="E247" s="280">
        <v>351.5333333333333</v>
      </c>
      <c r="F247" s="280">
        <v>341.46666666666664</v>
      </c>
      <c r="G247" s="280">
        <v>331.73333333333329</v>
      </c>
      <c r="H247" s="280">
        <v>371.33333333333331</v>
      </c>
      <c r="I247" s="280">
        <v>381.06666666666666</v>
      </c>
      <c r="J247" s="280">
        <v>391.13333333333333</v>
      </c>
      <c r="K247" s="278">
        <v>371</v>
      </c>
      <c r="L247" s="278">
        <v>351.2</v>
      </c>
      <c r="M247" s="278">
        <v>6.9817799999999997</v>
      </c>
    </row>
    <row r="248" spans="1:13">
      <c r="A248" s="269">
        <v>238</v>
      </c>
      <c r="B248" s="278" t="s">
        <v>129</v>
      </c>
      <c r="C248" s="279">
        <v>158.44999999999999</v>
      </c>
      <c r="D248" s="280">
        <v>159.98333333333332</v>
      </c>
      <c r="E248" s="280">
        <v>156.46666666666664</v>
      </c>
      <c r="F248" s="280">
        <v>154.48333333333332</v>
      </c>
      <c r="G248" s="280">
        <v>150.96666666666664</v>
      </c>
      <c r="H248" s="280">
        <v>161.96666666666664</v>
      </c>
      <c r="I248" s="280">
        <v>165.48333333333335</v>
      </c>
      <c r="J248" s="280">
        <v>167.46666666666664</v>
      </c>
      <c r="K248" s="278">
        <v>163.5</v>
      </c>
      <c r="L248" s="278">
        <v>158</v>
      </c>
      <c r="M248" s="278">
        <v>180.95693</v>
      </c>
    </row>
    <row r="249" spans="1:13">
      <c r="A249" s="269">
        <v>239</v>
      </c>
      <c r="B249" s="278" t="s">
        <v>414</v>
      </c>
      <c r="C249" s="279">
        <v>146.6</v>
      </c>
      <c r="D249" s="280">
        <v>147.96666666666667</v>
      </c>
      <c r="E249" s="280">
        <v>144.73333333333335</v>
      </c>
      <c r="F249" s="280">
        <v>142.86666666666667</v>
      </c>
      <c r="G249" s="280">
        <v>139.63333333333335</v>
      </c>
      <c r="H249" s="280">
        <v>149.83333333333334</v>
      </c>
      <c r="I249" s="280">
        <v>153.06666666666663</v>
      </c>
      <c r="J249" s="280">
        <v>154.93333333333334</v>
      </c>
      <c r="K249" s="278">
        <v>151.19999999999999</v>
      </c>
      <c r="L249" s="278">
        <v>146.1</v>
      </c>
      <c r="M249" s="278">
        <v>7.9469999999999999E-2</v>
      </c>
    </row>
    <row r="250" spans="1:13">
      <c r="A250" s="269">
        <v>240</v>
      </c>
      <c r="B250" s="278" t="s">
        <v>411</v>
      </c>
      <c r="C250" s="279">
        <v>35.35</v>
      </c>
      <c r="D250" s="280">
        <v>35.449999999999996</v>
      </c>
      <c r="E250" s="280">
        <v>34.999999999999993</v>
      </c>
      <c r="F250" s="280">
        <v>34.65</v>
      </c>
      <c r="G250" s="280">
        <v>34.199999999999996</v>
      </c>
      <c r="H250" s="280">
        <v>35.79999999999999</v>
      </c>
      <c r="I250" s="280">
        <v>36.249999999999993</v>
      </c>
      <c r="J250" s="280">
        <v>36.599999999999987</v>
      </c>
      <c r="K250" s="278">
        <v>35.9</v>
      </c>
      <c r="L250" s="278">
        <v>35.1</v>
      </c>
      <c r="M250" s="278">
        <v>0.80891000000000002</v>
      </c>
    </row>
    <row r="251" spans="1:13">
      <c r="A251" s="269">
        <v>241</v>
      </c>
      <c r="B251" s="278" t="s">
        <v>412</v>
      </c>
      <c r="C251" s="279">
        <v>80.8</v>
      </c>
      <c r="D251" s="280">
        <v>81.850000000000009</v>
      </c>
      <c r="E251" s="280">
        <v>79.450000000000017</v>
      </c>
      <c r="F251" s="280">
        <v>78.100000000000009</v>
      </c>
      <c r="G251" s="280">
        <v>75.700000000000017</v>
      </c>
      <c r="H251" s="280">
        <v>83.200000000000017</v>
      </c>
      <c r="I251" s="280">
        <v>85.600000000000023</v>
      </c>
      <c r="J251" s="280">
        <v>86.950000000000017</v>
      </c>
      <c r="K251" s="278">
        <v>84.25</v>
      </c>
      <c r="L251" s="278">
        <v>80.5</v>
      </c>
      <c r="M251" s="278">
        <v>7.4644700000000004</v>
      </c>
    </row>
    <row r="252" spans="1:13">
      <c r="A252" s="269">
        <v>242</v>
      </c>
      <c r="B252" s="278" t="s">
        <v>432</v>
      </c>
      <c r="C252" s="279">
        <v>12.75</v>
      </c>
      <c r="D252" s="280">
        <v>12.866666666666665</v>
      </c>
      <c r="E252" s="280">
        <v>12.58333333333333</v>
      </c>
      <c r="F252" s="280">
        <v>12.416666666666664</v>
      </c>
      <c r="G252" s="280">
        <v>12.133333333333329</v>
      </c>
      <c r="H252" s="280">
        <v>13.033333333333331</v>
      </c>
      <c r="I252" s="280">
        <v>13.316666666666666</v>
      </c>
      <c r="J252" s="280">
        <v>13.483333333333333</v>
      </c>
      <c r="K252" s="278">
        <v>13.15</v>
      </c>
      <c r="L252" s="278">
        <v>12.7</v>
      </c>
      <c r="M252" s="278">
        <v>11.17703</v>
      </c>
    </row>
    <row r="253" spans="1:13">
      <c r="A253" s="269">
        <v>243</v>
      </c>
      <c r="B253" s="278" t="s">
        <v>429</v>
      </c>
      <c r="C253" s="279">
        <v>39.85</v>
      </c>
      <c r="D253" s="280">
        <v>40.06666666666667</v>
      </c>
      <c r="E253" s="280">
        <v>38.833333333333343</v>
      </c>
      <c r="F253" s="280">
        <v>37.81666666666667</v>
      </c>
      <c r="G253" s="280">
        <v>36.583333333333343</v>
      </c>
      <c r="H253" s="280">
        <v>41.083333333333343</v>
      </c>
      <c r="I253" s="280">
        <v>42.316666666666677</v>
      </c>
      <c r="J253" s="280">
        <v>43.333333333333343</v>
      </c>
      <c r="K253" s="278">
        <v>41.3</v>
      </c>
      <c r="L253" s="278">
        <v>39.049999999999997</v>
      </c>
      <c r="M253" s="278">
        <v>0.92722000000000004</v>
      </c>
    </row>
    <row r="254" spans="1:13">
      <c r="A254" s="269">
        <v>244</v>
      </c>
      <c r="B254" s="278" t="s">
        <v>430</v>
      </c>
      <c r="C254" s="279">
        <v>66</v>
      </c>
      <c r="D254" s="280">
        <v>66.399999999999991</v>
      </c>
      <c r="E254" s="280">
        <v>64.799999999999983</v>
      </c>
      <c r="F254" s="280">
        <v>63.599999999999994</v>
      </c>
      <c r="G254" s="280">
        <v>61.999999999999986</v>
      </c>
      <c r="H254" s="280">
        <v>67.59999999999998</v>
      </c>
      <c r="I254" s="280">
        <v>69.199999999999974</v>
      </c>
      <c r="J254" s="280">
        <v>70.399999999999977</v>
      </c>
      <c r="K254" s="278">
        <v>68</v>
      </c>
      <c r="L254" s="278">
        <v>65.2</v>
      </c>
      <c r="M254" s="278">
        <v>9.2552299999999992</v>
      </c>
    </row>
    <row r="255" spans="1:13">
      <c r="A255" s="269">
        <v>245</v>
      </c>
      <c r="B255" s="278" t="s">
        <v>433</v>
      </c>
      <c r="C255" s="279">
        <v>24.7</v>
      </c>
      <c r="D255" s="280">
        <v>24.833333333333332</v>
      </c>
      <c r="E255" s="280">
        <v>24.166666666666664</v>
      </c>
      <c r="F255" s="280">
        <v>23.633333333333333</v>
      </c>
      <c r="G255" s="280">
        <v>22.966666666666665</v>
      </c>
      <c r="H255" s="280">
        <v>25.366666666666664</v>
      </c>
      <c r="I255" s="280">
        <v>26.033333333333328</v>
      </c>
      <c r="J255" s="280">
        <v>26.566666666666663</v>
      </c>
      <c r="K255" s="278">
        <v>25.5</v>
      </c>
      <c r="L255" s="278">
        <v>24.3</v>
      </c>
      <c r="M255" s="278">
        <v>11.900740000000001</v>
      </c>
    </row>
    <row r="256" spans="1:13">
      <c r="A256" s="269">
        <v>246</v>
      </c>
      <c r="B256" s="278" t="s">
        <v>423</v>
      </c>
      <c r="C256" s="279">
        <v>645.5</v>
      </c>
      <c r="D256" s="280">
        <v>646.9</v>
      </c>
      <c r="E256" s="280">
        <v>633.79999999999995</v>
      </c>
      <c r="F256" s="280">
        <v>622.1</v>
      </c>
      <c r="G256" s="280">
        <v>609</v>
      </c>
      <c r="H256" s="280">
        <v>658.59999999999991</v>
      </c>
      <c r="I256" s="280">
        <v>671.7</v>
      </c>
      <c r="J256" s="280">
        <v>683.39999999999986</v>
      </c>
      <c r="K256" s="278">
        <v>660</v>
      </c>
      <c r="L256" s="278">
        <v>635.20000000000005</v>
      </c>
      <c r="M256" s="278">
        <v>4.9317299999999999</v>
      </c>
    </row>
    <row r="257" spans="1:13">
      <c r="A257" s="269">
        <v>247</v>
      </c>
      <c r="B257" s="278" t="s">
        <v>437</v>
      </c>
      <c r="C257" s="279">
        <v>2262.0500000000002</v>
      </c>
      <c r="D257" s="280">
        <v>2273.35</v>
      </c>
      <c r="E257" s="280">
        <v>2239.6999999999998</v>
      </c>
      <c r="F257" s="280">
        <v>2217.35</v>
      </c>
      <c r="G257" s="280">
        <v>2183.6999999999998</v>
      </c>
      <c r="H257" s="280">
        <v>2295.6999999999998</v>
      </c>
      <c r="I257" s="280">
        <v>2329.3500000000004</v>
      </c>
      <c r="J257" s="280">
        <v>2351.6999999999998</v>
      </c>
      <c r="K257" s="278">
        <v>2307</v>
      </c>
      <c r="L257" s="278">
        <v>2251</v>
      </c>
      <c r="M257" s="278">
        <v>2.6880000000000001E-2</v>
      </c>
    </row>
    <row r="258" spans="1:13">
      <c r="A258" s="269">
        <v>248</v>
      </c>
      <c r="B258" s="278" t="s">
        <v>434</v>
      </c>
      <c r="C258" s="279">
        <v>50.45</v>
      </c>
      <c r="D258" s="280">
        <v>50.916666666666664</v>
      </c>
      <c r="E258" s="280">
        <v>49.733333333333327</v>
      </c>
      <c r="F258" s="280">
        <v>49.016666666666666</v>
      </c>
      <c r="G258" s="280">
        <v>47.833333333333329</v>
      </c>
      <c r="H258" s="280">
        <v>51.633333333333326</v>
      </c>
      <c r="I258" s="280">
        <v>52.816666666666663</v>
      </c>
      <c r="J258" s="280">
        <v>53.533333333333324</v>
      </c>
      <c r="K258" s="278">
        <v>52.1</v>
      </c>
      <c r="L258" s="278">
        <v>50.2</v>
      </c>
      <c r="M258" s="278">
        <v>2.8534099999999998</v>
      </c>
    </row>
    <row r="259" spans="1:13">
      <c r="A259" s="269">
        <v>249</v>
      </c>
      <c r="B259" s="278" t="s">
        <v>130</v>
      </c>
      <c r="C259" s="279">
        <v>89.6</v>
      </c>
      <c r="D259" s="280">
        <v>90.066666666666663</v>
      </c>
      <c r="E259" s="280">
        <v>87.833333333333329</v>
      </c>
      <c r="F259" s="280">
        <v>86.066666666666663</v>
      </c>
      <c r="G259" s="280">
        <v>83.833333333333329</v>
      </c>
      <c r="H259" s="280">
        <v>91.833333333333329</v>
      </c>
      <c r="I259" s="280">
        <v>94.066666666666677</v>
      </c>
      <c r="J259" s="280">
        <v>95.833333333333329</v>
      </c>
      <c r="K259" s="278">
        <v>92.3</v>
      </c>
      <c r="L259" s="278">
        <v>88.3</v>
      </c>
      <c r="M259" s="278">
        <v>111.32384999999999</v>
      </c>
    </row>
    <row r="260" spans="1:13">
      <c r="A260" s="269">
        <v>250</v>
      </c>
      <c r="B260" s="278" t="s">
        <v>431</v>
      </c>
      <c r="C260" s="279">
        <v>8.4499999999999993</v>
      </c>
      <c r="D260" s="280">
        <v>8.7166666666666668</v>
      </c>
      <c r="E260" s="280">
        <v>8.1833333333333336</v>
      </c>
      <c r="F260" s="280">
        <v>7.9166666666666661</v>
      </c>
      <c r="G260" s="280">
        <v>7.3833333333333329</v>
      </c>
      <c r="H260" s="280">
        <v>8.9833333333333343</v>
      </c>
      <c r="I260" s="280">
        <v>9.5166666666666693</v>
      </c>
      <c r="J260" s="280">
        <v>9.783333333333335</v>
      </c>
      <c r="K260" s="278">
        <v>9.25</v>
      </c>
      <c r="L260" s="278">
        <v>8.4499999999999993</v>
      </c>
      <c r="M260" s="278">
        <v>27.056539999999998</v>
      </c>
    </row>
    <row r="261" spans="1:13">
      <c r="A261" s="269">
        <v>251</v>
      </c>
      <c r="B261" s="278" t="s">
        <v>424</v>
      </c>
      <c r="C261" s="279">
        <v>1070.1500000000001</v>
      </c>
      <c r="D261" s="280">
        <v>1078.05</v>
      </c>
      <c r="E261" s="280">
        <v>1053.0999999999999</v>
      </c>
      <c r="F261" s="280">
        <v>1036.05</v>
      </c>
      <c r="G261" s="280">
        <v>1011.0999999999999</v>
      </c>
      <c r="H261" s="280">
        <v>1095.0999999999999</v>
      </c>
      <c r="I261" s="280">
        <v>1120.0500000000002</v>
      </c>
      <c r="J261" s="280">
        <v>1137.0999999999999</v>
      </c>
      <c r="K261" s="278">
        <v>1103</v>
      </c>
      <c r="L261" s="278">
        <v>1061</v>
      </c>
      <c r="M261" s="278">
        <v>0.25225999999999998</v>
      </c>
    </row>
    <row r="262" spans="1:13">
      <c r="A262" s="269">
        <v>252</v>
      </c>
      <c r="B262" s="278" t="s">
        <v>425</v>
      </c>
      <c r="C262" s="279">
        <v>191.55</v>
      </c>
      <c r="D262" s="280">
        <v>196.51666666666665</v>
      </c>
      <c r="E262" s="280">
        <v>186.23333333333329</v>
      </c>
      <c r="F262" s="280">
        <v>180.91666666666663</v>
      </c>
      <c r="G262" s="280">
        <v>170.63333333333327</v>
      </c>
      <c r="H262" s="280">
        <v>201.83333333333331</v>
      </c>
      <c r="I262" s="280">
        <v>212.11666666666667</v>
      </c>
      <c r="J262" s="280">
        <v>217.43333333333334</v>
      </c>
      <c r="K262" s="278">
        <v>206.8</v>
      </c>
      <c r="L262" s="278">
        <v>191.2</v>
      </c>
      <c r="M262" s="278">
        <v>5.8345900000000004</v>
      </c>
    </row>
    <row r="263" spans="1:13">
      <c r="A263" s="269">
        <v>253</v>
      </c>
      <c r="B263" s="278" t="s">
        <v>426</v>
      </c>
      <c r="C263" s="279">
        <v>95.55</v>
      </c>
      <c r="D263" s="280">
        <v>96.683333333333337</v>
      </c>
      <c r="E263" s="280">
        <v>93.866666666666674</v>
      </c>
      <c r="F263" s="280">
        <v>92.183333333333337</v>
      </c>
      <c r="G263" s="280">
        <v>89.366666666666674</v>
      </c>
      <c r="H263" s="280">
        <v>98.366666666666674</v>
      </c>
      <c r="I263" s="280">
        <v>101.18333333333334</v>
      </c>
      <c r="J263" s="280">
        <v>102.86666666666667</v>
      </c>
      <c r="K263" s="278">
        <v>99.5</v>
      </c>
      <c r="L263" s="278">
        <v>95</v>
      </c>
      <c r="M263" s="278">
        <v>8.3919099999999993</v>
      </c>
    </row>
    <row r="264" spans="1:13">
      <c r="A264" s="269">
        <v>254</v>
      </c>
      <c r="B264" s="278" t="s">
        <v>427</v>
      </c>
      <c r="C264" s="279">
        <v>52</v>
      </c>
      <c r="D264" s="280">
        <v>52.65</v>
      </c>
      <c r="E264" s="280">
        <v>50.8</v>
      </c>
      <c r="F264" s="280">
        <v>49.6</v>
      </c>
      <c r="G264" s="280">
        <v>47.75</v>
      </c>
      <c r="H264" s="280">
        <v>53.849999999999994</v>
      </c>
      <c r="I264" s="280">
        <v>55.7</v>
      </c>
      <c r="J264" s="280">
        <v>56.899999999999991</v>
      </c>
      <c r="K264" s="278">
        <v>54.5</v>
      </c>
      <c r="L264" s="278">
        <v>51.45</v>
      </c>
      <c r="M264" s="278">
        <v>7.4466000000000001</v>
      </c>
    </row>
    <row r="265" spans="1:13">
      <c r="A265" s="269">
        <v>255</v>
      </c>
      <c r="B265" s="278" t="s">
        <v>428</v>
      </c>
      <c r="C265" s="279">
        <v>64.05</v>
      </c>
      <c r="D265" s="280">
        <v>64.7</v>
      </c>
      <c r="E265" s="280">
        <v>62.95</v>
      </c>
      <c r="F265" s="280">
        <v>61.85</v>
      </c>
      <c r="G265" s="280">
        <v>60.1</v>
      </c>
      <c r="H265" s="280">
        <v>65.800000000000011</v>
      </c>
      <c r="I265" s="280">
        <v>67.550000000000011</v>
      </c>
      <c r="J265" s="280">
        <v>68.650000000000006</v>
      </c>
      <c r="K265" s="278">
        <v>66.45</v>
      </c>
      <c r="L265" s="278">
        <v>63.6</v>
      </c>
      <c r="M265" s="278">
        <v>11.133940000000001</v>
      </c>
    </row>
    <row r="266" spans="1:13">
      <c r="A266" s="269">
        <v>256</v>
      </c>
      <c r="B266" s="278" t="s">
        <v>436</v>
      </c>
      <c r="C266" s="279">
        <v>28.5</v>
      </c>
      <c r="D266" s="280">
        <v>28.733333333333334</v>
      </c>
      <c r="E266" s="280">
        <v>28.216666666666669</v>
      </c>
      <c r="F266" s="280">
        <v>27.933333333333334</v>
      </c>
      <c r="G266" s="280">
        <v>27.416666666666668</v>
      </c>
      <c r="H266" s="280">
        <v>29.016666666666669</v>
      </c>
      <c r="I266" s="280">
        <v>29.533333333333335</v>
      </c>
      <c r="J266" s="280">
        <v>29.81666666666667</v>
      </c>
      <c r="K266" s="278">
        <v>29.25</v>
      </c>
      <c r="L266" s="278">
        <v>28.45</v>
      </c>
      <c r="M266" s="278">
        <v>1.80328</v>
      </c>
    </row>
    <row r="267" spans="1:13">
      <c r="A267" s="269">
        <v>257</v>
      </c>
      <c r="B267" s="278" t="s">
        <v>435</v>
      </c>
      <c r="C267" s="279">
        <v>42.5</v>
      </c>
      <c r="D267" s="280">
        <v>43.033333333333331</v>
      </c>
      <c r="E267" s="280">
        <v>41.466666666666661</v>
      </c>
      <c r="F267" s="280">
        <v>40.43333333333333</v>
      </c>
      <c r="G267" s="280">
        <v>38.86666666666666</v>
      </c>
      <c r="H267" s="280">
        <v>44.066666666666663</v>
      </c>
      <c r="I267" s="280">
        <v>45.633333333333326</v>
      </c>
      <c r="J267" s="280">
        <v>46.666666666666664</v>
      </c>
      <c r="K267" s="278">
        <v>44.6</v>
      </c>
      <c r="L267" s="278">
        <v>42</v>
      </c>
      <c r="M267" s="278">
        <v>0.38962999999999998</v>
      </c>
    </row>
    <row r="268" spans="1:13">
      <c r="A268" s="269">
        <v>258</v>
      </c>
      <c r="B268" s="278" t="s">
        <v>264</v>
      </c>
      <c r="C268" s="279">
        <v>39.799999999999997</v>
      </c>
      <c r="D268" s="280">
        <v>40.266666666666666</v>
      </c>
      <c r="E268" s="280">
        <v>39.233333333333334</v>
      </c>
      <c r="F268" s="280">
        <v>38.666666666666671</v>
      </c>
      <c r="G268" s="280">
        <v>37.63333333333334</v>
      </c>
      <c r="H268" s="280">
        <v>40.833333333333329</v>
      </c>
      <c r="I268" s="280">
        <v>41.86666666666666</v>
      </c>
      <c r="J268" s="280">
        <v>42.433333333333323</v>
      </c>
      <c r="K268" s="278">
        <v>41.3</v>
      </c>
      <c r="L268" s="278">
        <v>39.700000000000003</v>
      </c>
      <c r="M268" s="278">
        <v>3.78302</v>
      </c>
    </row>
    <row r="269" spans="1:13">
      <c r="A269" s="269">
        <v>259</v>
      </c>
      <c r="B269" s="278" t="s">
        <v>131</v>
      </c>
      <c r="C269" s="279">
        <v>174.55</v>
      </c>
      <c r="D269" s="280">
        <v>173.23333333333335</v>
      </c>
      <c r="E269" s="280">
        <v>170.06666666666669</v>
      </c>
      <c r="F269" s="280">
        <v>165.58333333333334</v>
      </c>
      <c r="G269" s="280">
        <v>162.41666666666669</v>
      </c>
      <c r="H269" s="280">
        <v>177.7166666666667</v>
      </c>
      <c r="I269" s="280">
        <v>180.88333333333333</v>
      </c>
      <c r="J269" s="280">
        <v>185.3666666666667</v>
      </c>
      <c r="K269" s="278">
        <v>176.4</v>
      </c>
      <c r="L269" s="278">
        <v>168.75</v>
      </c>
      <c r="M269" s="278">
        <v>91.992620000000002</v>
      </c>
    </row>
    <row r="270" spans="1:13">
      <c r="A270" s="269">
        <v>260</v>
      </c>
      <c r="B270" s="278" t="s">
        <v>265</v>
      </c>
      <c r="C270" s="279">
        <v>400.35</v>
      </c>
      <c r="D270" s="280">
        <v>396.40000000000003</v>
      </c>
      <c r="E270" s="280">
        <v>389.95000000000005</v>
      </c>
      <c r="F270" s="280">
        <v>379.55</v>
      </c>
      <c r="G270" s="280">
        <v>373.1</v>
      </c>
      <c r="H270" s="280">
        <v>406.80000000000007</v>
      </c>
      <c r="I270" s="280">
        <v>413.25</v>
      </c>
      <c r="J270" s="280">
        <v>423.65000000000009</v>
      </c>
      <c r="K270" s="278">
        <v>402.85</v>
      </c>
      <c r="L270" s="278">
        <v>386</v>
      </c>
      <c r="M270" s="278">
        <v>3.12283</v>
      </c>
    </row>
    <row r="271" spans="1:13">
      <c r="A271" s="269">
        <v>261</v>
      </c>
      <c r="B271" s="278" t="s">
        <v>132</v>
      </c>
      <c r="C271" s="279">
        <v>1569.45</v>
      </c>
      <c r="D271" s="280">
        <v>1580.3</v>
      </c>
      <c r="E271" s="280">
        <v>1554.1499999999999</v>
      </c>
      <c r="F271" s="280">
        <v>1538.85</v>
      </c>
      <c r="G271" s="280">
        <v>1512.6999999999998</v>
      </c>
      <c r="H271" s="280">
        <v>1595.6</v>
      </c>
      <c r="I271" s="280">
        <v>1621.75</v>
      </c>
      <c r="J271" s="280">
        <v>1637.05</v>
      </c>
      <c r="K271" s="278">
        <v>1606.45</v>
      </c>
      <c r="L271" s="278">
        <v>1565</v>
      </c>
      <c r="M271" s="278">
        <v>8.2758800000000008</v>
      </c>
    </row>
    <row r="272" spans="1:13">
      <c r="A272" s="269">
        <v>262</v>
      </c>
      <c r="B272" s="278" t="s">
        <v>133</v>
      </c>
      <c r="C272" s="279">
        <v>345.35</v>
      </c>
      <c r="D272" s="280">
        <v>346.13333333333338</v>
      </c>
      <c r="E272" s="280">
        <v>336.71666666666675</v>
      </c>
      <c r="F272" s="280">
        <v>328.08333333333337</v>
      </c>
      <c r="G272" s="280">
        <v>318.66666666666674</v>
      </c>
      <c r="H272" s="280">
        <v>354.76666666666677</v>
      </c>
      <c r="I272" s="280">
        <v>364.18333333333339</v>
      </c>
      <c r="J272" s="280">
        <v>372.81666666666678</v>
      </c>
      <c r="K272" s="278">
        <v>355.55</v>
      </c>
      <c r="L272" s="278">
        <v>337.5</v>
      </c>
      <c r="M272" s="278">
        <v>32.657040000000002</v>
      </c>
    </row>
    <row r="273" spans="1:13">
      <c r="A273" s="269">
        <v>263</v>
      </c>
      <c r="B273" s="278" t="s">
        <v>438</v>
      </c>
      <c r="C273" s="279">
        <v>104.1</v>
      </c>
      <c r="D273" s="280">
        <v>104.8</v>
      </c>
      <c r="E273" s="280">
        <v>101.8</v>
      </c>
      <c r="F273" s="280">
        <v>99.5</v>
      </c>
      <c r="G273" s="280">
        <v>96.5</v>
      </c>
      <c r="H273" s="280">
        <v>107.1</v>
      </c>
      <c r="I273" s="280">
        <v>110.1</v>
      </c>
      <c r="J273" s="280">
        <v>112.39999999999999</v>
      </c>
      <c r="K273" s="278">
        <v>107.8</v>
      </c>
      <c r="L273" s="278">
        <v>102.5</v>
      </c>
      <c r="M273" s="278">
        <v>3.1357599999999999</v>
      </c>
    </row>
    <row r="274" spans="1:13">
      <c r="A274" s="269">
        <v>264</v>
      </c>
      <c r="B274" s="278" t="s">
        <v>444</v>
      </c>
      <c r="C274" s="279">
        <v>331.3</v>
      </c>
      <c r="D274" s="280">
        <v>335.05</v>
      </c>
      <c r="E274" s="280">
        <v>324.35000000000002</v>
      </c>
      <c r="F274" s="280">
        <v>317.40000000000003</v>
      </c>
      <c r="G274" s="280">
        <v>306.70000000000005</v>
      </c>
      <c r="H274" s="280">
        <v>342</v>
      </c>
      <c r="I274" s="280">
        <v>352.69999999999993</v>
      </c>
      <c r="J274" s="280">
        <v>359.65</v>
      </c>
      <c r="K274" s="278">
        <v>345.75</v>
      </c>
      <c r="L274" s="278">
        <v>328.1</v>
      </c>
      <c r="M274" s="278">
        <v>2.8614999999999999</v>
      </c>
    </row>
    <row r="275" spans="1:13">
      <c r="A275" s="269">
        <v>265</v>
      </c>
      <c r="B275" s="278" t="s">
        <v>445</v>
      </c>
      <c r="C275" s="279">
        <v>199.2</v>
      </c>
      <c r="D275" s="280">
        <v>200.71666666666667</v>
      </c>
      <c r="E275" s="280">
        <v>196.48333333333335</v>
      </c>
      <c r="F275" s="280">
        <v>193.76666666666668</v>
      </c>
      <c r="G275" s="280">
        <v>189.53333333333336</v>
      </c>
      <c r="H275" s="280">
        <v>203.43333333333334</v>
      </c>
      <c r="I275" s="280">
        <v>207.66666666666663</v>
      </c>
      <c r="J275" s="280">
        <v>210.38333333333333</v>
      </c>
      <c r="K275" s="278">
        <v>204.95</v>
      </c>
      <c r="L275" s="278">
        <v>198</v>
      </c>
      <c r="M275" s="278">
        <v>1.95434</v>
      </c>
    </row>
    <row r="276" spans="1:13">
      <c r="A276" s="269">
        <v>266</v>
      </c>
      <c r="B276" s="278" t="s">
        <v>446</v>
      </c>
      <c r="C276" s="279">
        <v>360.85</v>
      </c>
      <c r="D276" s="280">
        <v>361.18333333333334</v>
      </c>
      <c r="E276" s="280">
        <v>355.7166666666667</v>
      </c>
      <c r="F276" s="280">
        <v>350.58333333333337</v>
      </c>
      <c r="G276" s="280">
        <v>345.11666666666673</v>
      </c>
      <c r="H276" s="280">
        <v>366.31666666666666</v>
      </c>
      <c r="I276" s="280">
        <v>371.78333333333325</v>
      </c>
      <c r="J276" s="280">
        <v>376.91666666666663</v>
      </c>
      <c r="K276" s="278">
        <v>366.65</v>
      </c>
      <c r="L276" s="278">
        <v>356.05</v>
      </c>
      <c r="M276" s="278">
        <v>1.14131</v>
      </c>
    </row>
    <row r="277" spans="1:13">
      <c r="A277" s="269">
        <v>267</v>
      </c>
      <c r="B277" s="278" t="s">
        <v>448</v>
      </c>
      <c r="C277" s="279">
        <v>25.05</v>
      </c>
      <c r="D277" s="280">
        <v>25.650000000000002</v>
      </c>
      <c r="E277" s="280">
        <v>24.450000000000003</v>
      </c>
      <c r="F277" s="280">
        <v>23.85</v>
      </c>
      <c r="G277" s="280">
        <v>22.650000000000002</v>
      </c>
      <c r="H277" s="280">
        <v>26.250000000000004</v>
      </c>
      <c r="I277" s="280">
        <v>27.45</v>
      </c>
      <c r="J277" s="280">
        <v>28.050000000000004</v>
      </c>
      <c r="K277" s="278">
        <v>26.85</v>
      </c>
      <c r="L277" s="278">
        <v>25.05</v>
      </c>
      <c r="M277" s="278">
        <v>11.369540000000001</v>
      </c>
    </row>
    <row r="278" spans="1:13">
      <c r="A278" s="269">
        <v>268</v>
      </c>
      <c r="B278" s="278" t="s">
        <v>450</v>
      </c>
      <c r="C278" s="279">
        <v>198.15</v>
      </c>
      <c r="D278" s="280">
        <v>198.80000000000004</v>
      </c>
      <c r="E278" s="280">
        <v>196.05000000000007</v>
      </c>
      <c r="F278" s="280">
        <v>193.95000000000002</v>
      </c>
      <c r="G278" s="280">
        <v>191.20000000000005</v>
      </c>
      <c r="H278" s="280">
        <v>200.90000000000009</v>
      </c>
      <c r="I278" s="280">
        <v>203.65000000000003</v>
      </c>
      <c r="J278" s="280">
        <v>205.75000000000011</v>
      </c>
      <c r="K278" s="278">
        <v>201.55</v>
      </c>
      <c r="L278" s="278">
        <v>196.7</v>
      </c>
      <c r="M278" s="278">
        <v>3.24275</v>
      </c>
    </row>
    <row r="279" spans="1:13">
      <c r="A279" s="269">
        <v>269</v>
      </c>
      <c r="B279" s="278" t="s">
        <v>440</v>
      </c>
      <c r="C279" s="279">
        <v>261.75</v>
      </c>
      <c r="D279" s="280">
        <v>265.46666666666664</v>
      </c>
      <c r="E279" s="280">
        <v>255.7833333333333</v>
      </c>
      <c r="F279" s="280">
        <v>249.81666666666666</v>
      </c>
      <c r="G279" s="280">
        <v>240.13333333333333</v>
      </c>
      <c r="H279" s="280">
        <v>271.43333333333328</v>
      </c>
      <c r="I279" s="280">
        <v>281.11666666666656</v>
      </c>
      <c r="J279" s="280">
        <v>287.08333333333326</v>
      </c>
      <c r="K279" s="278">
        <v>275.14999999999998</v>
      </c>
      <c r="L279" s="278">
        <v>259.5</v>
      </c>
      <c r="M279" s="278">
        <v>0.99521999999999999</v>
      </c>
    </row>
    <row r="280" spans="1:13">
      <c r="A280" s="269">
        <v>270</v>
      </c>
      <c r="B280" s="278" t="s">
        <v>1781</v>
      </c>
      <c r="C280" s="279">
        <v>701.55</v>
      </c>
      <c r="D280" s="280">
        <v>708.23333333333323</v>
      </c>
      <c r="E280" s="280">
        <v>691.51666666666642</v>
      </c>
      <c r="F280" s="280">
        <v>681.48333333333323</v>
      </c>
      <c r="G280" s="280">
        <v>664.76666666666642</v>
      </c>
      <c r="H280" s="280">
        <v>718.26666666666642</v>
      </c>
      <c r="I280" s="280">
        <v>734.98333333333335</v>
      </c>
      <c r="J280" s="280">
        <v>745.01666666666642</v>
      </c>
      <c r="K280" s="278">
        <v>724.95</v>
      </c>
      <c r="L280" s="278">
        <v>698.2</v>
      </c>
      <c r="M280" s="278">
        <v>3.0849999999999999E-2</v>
      </c>
    </row>
    <row r="281" spans="1:13">
      <c r="A281" s="269">
        <v>271</v>
      </c>
      <c r="B281" s="278" t="s">
        <v>451</v>
      </c>
      <c r="C281" s="279">
        <v>108.4</v>
      </c>
      <c r="D281" s="280">
        <v>109.58333333333333</v>
      </c>
      <c r="E281" s="280">
        <v>105.36666666666666</v>
      </c>
      <c r="F281" s="280">
        <v>102.33333333333333</v>
      </c>
      <c r="G281" s="280">
        <v>98.11666666666666</v>
      </c>
      <c r="H281" s="280">
        <v>112.61666666666666</v>
      </c>
      <c r="I281" s="280">
        <v>116.83333333333333</v>
      </c>
      <c r="J281" s="280">
        <v>119.86666666666666</v>
      </c>
      <c r="K281" s="278">
        <v>113.8</v>
      </c>
      <c r="L281" s="278">
        <v>106.55</v>
      </c>
      <c r="M281" s="278">
        <v>7.775E-2</v>
      </c>
    </row>
    <row r="282" spans="1:13">
      <c r="A282" s="269">
        <v>272</v>
      </c>
      <c r="B282" s="278" t="s">
        <v>441</v>
      </c>
      <c r="C282" s="279">
        <v>186.65</v>
      </c>
      <c r="D282" s="280">
        <v>190.16666666666666</v>
      </c>
      <c r="E282" s="280">
        <v>182.38333333333333</v>
      </c>
      <c r="F282" s="280">
        <v>178.11666666666667</v>
      </c>
      <c r="G282" s="280">
        <v>170.33333333333334</v>
      </c>
      <c r="H282" s="280">
        <v>194.43333333333331</v>
      </c>
      <c r="I282" s="280">
        <v>202.21666666666667</v>
      </c>
      <c r="J282" s="280">
        <v>206.48333333333329</v>
      </c>
      <c r="K282" s="278">
        <v>197.95</v>
      </c>
      <c r="L282" s="278">
        <v>185.9</v>
      </c>
      <c r="M282" s="278">
        <v>1.0747800000000001</v>
      </c>
    </row>
    <row r="283" spans="1:13">
      <c r="A283" s="269">
        <v>273</v>
      </c>
      <c r="B283" s="278" t="s">
        <v>452</v>
      </c>
      <c r="C283" s="279">
        <v>155.6</v>
      </c>
      <c r="D283" s="280">
        <v>159.01666666666665</v>
      </c>
      <c r="E283" s="280">
        <v>151.08333333333331</v>
      </c>
      <c r="F283" s="280">
        <v>146.56666666666666</v>
      </c>
      <c r="G283" s="280">
        <v>138.63333333333333</v>
      </c>
      <c r="H283" s="280">
        <v>163.5333333333333</v>
      </c>
      <c r="I283" s="280">
        <v>171.46666666666664</v>
      </c>
      <c r="J283" s="280">
        <v>175.98333333333329</v>
      </c>
      <c r="K283" s="278">
        <v>166.95</v>
      </c>
      <c r="L283" s="278">
        <v>154.5</v>
      </c>
      <c r="M283" s="278">
        <v>1.5873600000000001</v>
      </c>
    </row>
    <row r="284" spans="1:13">
      <c r="A284" s="269">
        <v>274</v>
      </c>
      <c r="B284" s="278" t="s">
        <v>134</v>
      </c>
      <c r="C284" s="279">
        <v>1188.45</v>
      </c>
      <c r="D284" s="280">
        <v>1208.5833333333333</v>
      </c>
      <c r="E284" s="280">
        <v>1164.8666666666666</v>
      </c>
      <c r="F284" s="280">
        <v>1141.2833333333333</v>
      </c>
      <c r="G284" s="280">
        <v>1097.5666666666666</v>
      </c>
      <c r="H284" s="280">
        <v>1232.1666666666665</v>
      </c>
      <c r="I284" s="280">
        <v>1275.8833333333332</v>
      </c>
      <c r="J284" s="280">
        <v>1299.4666666666665</v>
      </c>
      <c r="K284" s="278">
        <v>1252.3</v>
      </c>
      <c r="L284" s="278">
        <v>1185</v>
      </c>
      <c r="M284" s="278">
        <v>46.742469999999997</v>
      </c>
    </row>
    <row r="285" spans="1:13">
      <c r="A285" s="269">
        <v>275</v>
      </c>
      <c r="B285" s="278" t="s">
        <v>442</v>
      </c>
      <c r="C285" s="279">
        <v>50.55</v>
      </c>
      <c r="D285" s="280">
        <v>51.683333333333337</v>
      </c>
      <c r="E285" s="280">
        <v>49.366666666666674</v>
      </c>
      <c r="F285" s="280">
        <v>48.183333333333337</v>
      </c>
      <c r="G285" s="280">
        <v>45.866666666666674</v>
      </c>
      <c r="H285" s="280">
        <v>52.866666666666674</v>
      </c>
      <c r="I285" s="280">
        <v>55.183333333333337</v>
      </c>
      <c r="J285" s="280">
        <v>56.366666666666674</v>
      </c>
      <c r="K285" s="278">
        <v>54</v>
      </c>
      <c r="L285" s="278">
        <v>50.5</v>
      </c>
      <c r="M285" s="278">
        <v>1.6638500000000001</v>
      </c>
    </row>
    <row r="286" spans="1:13">
      <c r="A286" s="269">
        <v>276</v>
      </c>
      <c r="B286" s="278" t="s">
        <v>439</v>
      </c>
      <c r="C286" s="279">
        <v>417.9</v>
      </c>
      <c r="D286" s="280">
        <v>424.33333333333331</v>
      </c>
      <c r="E286" s="280">
        <v>408.66666666666663</v>
      </c>
      <c r="F286" s="280">
        <v>399.43333333333334</v>
      </c>
      <c r="G286" s="280">
        <v>383.76666666666665</v>
      </c>
      <c r="H286" s="280">
        <v>433.56666666666661</v>
      </c>
      <c r="I286" s="280">
        <v>449.23333333333323</v>
      </c>
      <c r="J286" s="280">
        <v>458.46666666666658</v>
      </c>
      <c r="K286" s="278">
        <v>440</v>
      </c>
      <c r="L286" s="278">
        <v>415.1</v>
      </c>
      <c r="M286" s="278">
        <v>1.5259999999999999E-2</v>
      </c>
    </row>
    <row r="287" spans="1:13">
      <c r="A287" s="269">
        <v>277</v>
      </c>
      <c r="B287" s="278" t="s">
        <v>443</v>
      </c>
      <c r="C287" s="279">
        <v>184.2</v>
      </c>
      <c r="D287" s="280">
        <v>183.4</v>
      </c>
      <c r="E287" s="280">
        <v>180.8</v>
      </c>
      <c r="F287" s="280">
        <v>177.4</v>
      </c>
      <c r="G287" s="280">
        <v>174.8</v>
      </c>
      <c r="H287" s="280">
        <v>186.8</v>
      </c>
      <c r="I287" s="280">
        <v>189.39999999999998</v>
      </c>
      <c r="J287" s="280">
        <v>192.8</v>
      </c>
      <c r="K287" s="278">
        <v>186</v>
      </c>
      <c r="L287" s="278">
        <v>180</v>
      </c>
      <c r="M287" s="278">
        <v>2.1574800000000001</v>
      </c>
    </row>
    <row r="288" spans="1:13">
      <c r="A288" s="269">
        <v>278</v>
      </c>
      <c r="B288" s="278" t="s">
        <v>449</v>
      </c>
      <c r="C288" s="279">
        <v>364.15</v>
      </c>
      <c r="D288" s="280">
        <v>366.5</v>
      </c>
      <c r="E288" s="280">
        <v>359.15</v>
      </c>
      <c r="F288" s="280">
        <v>354.15</v>
      </c>
      <c r="G288" s="280">
        <v>346.79999999999995</v>
      </c>
      <c r="H288" s="280">
        <v>371.5</v>
      </c>
      <c r="I288" s="280">
        <v>378.85</v>
      </c>
      <c r="J288" s="280">
        <v>383.85</v>
      </c>
      <c r="K288" s="278">
        <v>373.85</v>
      </c>
      <c r="L288" s="278">
        <v>361.5</v>
      </c>
      <c r="M288" s="278">
        <v>1.2345200000000001</v>
      </c>
    </row>
    <row r="289" spans="1:13">
      <c r="A289" s="269">
        <v>279</v>
      </c>
      <c r="B289" s="278" t="s">
        <v>447</v>
      </c>
      <c r="C289" s="279">
        <v>38.25</v>
      </c>
      <c r="D289" s="280">
        <v>38.81666666666667</v>
      </c>
      <c r="E289" s="280">
        <v>37.13333333333334</v>
      </c>
      <c r="F289" s="280">
        <v>36.016666666666673</v>
      </c>
      <c r="G289" s="280">
        <v>34.333333333333343</v>
      </c>
      <c r="H289" s="280">
        <v>39.933333333333337</v>
      </c>
      <c r="I289" s="280">
        <v>41.61666666666666</v>
      </c>
      <c r="J289" s="280">
        <v>42.733333333333334</v>
      </c>
      <c r="K289" s="278">
        <v>40.5</v>
      </c>
      <c r="L289" s="278">
        <v>37.700000000000003</v>
      </c>
      <c r="M289" s="278">
        <v>17.180949999999999</v>
      </c>
    </row>
    <row r="290" spans="1:13">
      <c r="A290" s="269">
        <v>280</v>
      </c>
      <c r="B290" s="278" t="s">
        <v>135</v>
      </c>
      <c r="C290" s="279">
        <v>57.2</v>
      </c>
      <c r="D290" s="280">
        <v>57.733333333333341</v>
      </c>
      <c r="E290" s="280">
        <v>56.366666666666681</v>
      </c>
      <c r="F290" s="280">
        <v>55.533333333333339</v>
      </c>
      <c r="G290" s="280">
        <v>54.166666666666679</v>
      </c>
      <c r="H290" s="280">
        <v>58.566666666666684</v>
      </c>
      <c r="I290" s="280">
        <v>59.933333333333344</v>
      </c>
      <c r="J290" s="280">
        <v>60.766666666666687</v>
      </c>
      <c r="K290" s="278">
        <v>59.1</v>
      </c>
      <c r="L290" s="278">
        <v>56.9</v>
      </c>
      <c r="M290" s="278">
        <v>110.88376</v>
      </c>
    </row>
    <row r="291" spans="1:13">
      <c r="A291" s="269">
        <v>281</v>
      </c>
      <c r="B291" s="278" t="s">
        <v>454</v>
      </c>
      <c r="C291" s="279">
        <v>13.55</v>
      </c>
      <c r="D291" s="280">
        <v>13.533333333333331</v>
      </c>
      <c r="E291" s="280">
        <v>13.216666666666663</v>
      </c>
      <c r="F291" s="280">
        <v>12.883333333333331</v>
      </c>
      <c r="G291" s="280">
        <v>12.566666666666663</v>
      </c>
      <c r="H291" s="280">
        <v>13.866666666666664</v>
      </c>
      <c r="I291" s="280">
        <v>14.183333333333334</v>
      </c>
      <c r="J291" s="280">
        <v>14.516666666666664</v>
      </c>
      <c r="K291" s="278">
        <v>13.85</v>
      </c>
      <c r="L291" s="278">
        <v>13.2</v>
      </c>
      <c r="M291" s="278">
        <v>4.0885300000000004</v>
      </c>
    </row>
    <row r="292" spans="1:13">
      <c r="A292" s="269">
        <v>282</v>
      </c>
      <c r="B292" s="278" t="s">
        <v>359</v>
      </c>
      <c r="C292" s="279">
        <v>1553.4</v>
      </c>
      <c r="D292" s="280">
        <v>1556.6333333333332</v>
      </c>
      <c r="E292" s="280">
        <v>1539.7166666666665</v>
      </c>
      <c r="F292" s="280">
        <v>1526.0333333333333</v>
      </c>
      <c r="G292" s="280">
        <v>1509.1166666666666</v>
      </c>
      <c r="H292" s="280">
        <v>1570.3166666666664</v>
      </c>
      <c r="I292" s="280">
        <v>1587.2333333333333</v>
      </c>
      <c r="J292" s="280">
        <v>1600.9166666666663</v>
      </c>
      <c r="K292" s="278">
        <v>1573.55</v>
      </c>
      <c r="L292" s="278">
        <v>1542.95</v>
      </c>
      <c r="M292" s="278">
        <v>0.72350999999999999</v>
      </c>
    </row>
    <row r="293" spans="1:13">
      <c r="A293" s="269">
        <v>283</v>
      </c>
      <c r="B293" s="278" t="s">
        <v>455</v>
      </c>
      <c r="C293" s="279">
        <v>429.3</v>
      </c>
      <c r="D293" s="280">
        <v>434.40000000000003</v>
      </c>
      <c r="E293" s="280">
        <v>420.90000000000009</v>
      </c>
      <c r="F293" s="280">
        <v>412.50000000000006</v>
      </c>
      <c r="G293" s="280">
        <v>399.00000000000011</v>
      </c>
      <c r="H293" s="280">
        <v>442.80000000000007</v>
      </c>
      <c r="I293" s="280">
        <v>456.29999999999995</v>
      </c>
      <c r="J293" s="280">
        <v>464.70000000000005</v>
      </c>
      <c r="K293" s="278">
        <v>447.9</v>
      </c>
      <c r="L293" s="278">
        <v>426</v>
      </c>
      <c r="M293" s="278">
        <v>22.321259999999999</v>
      </c>
    </row>
    <row r="294" spans="1:13">
      <c r="A294" s="269">
        <v>284</v>
      </c>
      <c r="B294" s="278" t="s">
        <v>453</v>
      </c>
      <c r="C294" s="279">
        <v>2502.6999999999998</v>
      </c>
      <c r="D294" s="280">
        <v>2493.2000000000003</v>
      </c>
      <c r="E294" s="280">
        <v>2461.5000000000005</v>
      </c>
      <c r="F294" s="280">
        <v>2420.3000000000002</v>
      </c>
      <c r="G294" s="280">
        <v>2388.6000000000004</v>
      </c>
      <c r="H294" s="280">
        <v>2534.4000000000005</v>
      </c>
      <c r="I294" s="280">
        <v>2566.1000000000004</v>
      </c>
      <c r="J294" s="280">
        <v>2607.3000000000006</v>
      </c>
      <c r="K294" s="278">
        <v>2524.9</v>
      </c>
      <c r="L294" s="278">
        <v>2452</v>
      </c>
      <c r="M294" s="278">
        <v>3.3619999999999997E-2</v>
      </c>
    </row>
    <row r="295" spans="1:13">
      <c r="A295" s="269">
        <v>285</v>
      </c>
      <c r="B295" s="278" t="s">
        <v>456</v>
      </c>
      <c r="C295" s="279">
        <v>16.649999999999999</v>
      </c>
      <c r="D295" s="280">
        <v>16.900000000000002</v>
      </c>
      <c r="E295" s="280">
        <v>16.250000000000004</v>
      </c>
      <c r="F295" s="280">
        <v>15.850000000000001</v>
      </c>
      <c r="G295" s="280">
        <v>15.200000000000003</v>
      </c>
      <c r="H295" s="280">
        <v>17.300000000000004</v>
      </c>
      <c r="I295" s="280">
        <v>17.950000000000003</v>
      </c>
      <c r="J295" s="280">
        <v>18.350000000000005</v>
      </c>
      <c r="K295" s="278">
        <v>17.55</v>
      </c>
      <c r="L295" s="278">
        <v>16.5</v>
      </c>
      <c r="M295" s="278">
        <v>9.4129699999999996</v>
      </c>
    </row>
    <row r="296" spans="1:13">
      <c r="A296" s="269">
        <v>286</v>
      </c>
      <c r="B296" s="278" t="s">
        <v>136</v>
      </c>
      <c r="C296" s="279">
        <v>268.25</v>
      </c>
      <c r="D296" s="280">
        <v>269.06666666666666</v>
      </c>
      <c r="E296" s="280">
        <v>265.18333333333334</v>
      </c>
      <c r="F296" s="280">
        <v>262.11666666666667</v>
      </c>
      <c r="G296" s="280">
        <v>258.23333333333335</v>
      </c>
      <c r="H296" s="280">
        <v>272.13333333333333</v>
      </c>
      <c r="I296" s="280">
        <v>276.01666666666665</v>
      </c>
      <c r="J296" s="280">
        <v>279.08333333333331</v>
      </c>
      <c r="K296" s="278">
        <v>272.95</v>
      </c>
      <c r="L296" s="278">
        <v>266</v>
      </c>
      <c r="M296" s="278">
        <v>34.409239999999997</v>
      </c>
    </row>
    <row r="297" spans="1:13">
      <c r="A297" s="269">
        <v>287</v>
      </c>
      <c r="B297" s="278" t="s">
        <v>457</v>
      </c>
      <c r="C297" s="279">
        <v>524.85</v>
      </c>
      <c r="D297" s="280">
        <v>525.4</v>
      </c>
      <c r="E297" s="280">
        <v>517.54999999999995</v>
      </c>
      <c r="F297" s="280">
        <v>510.25</v>
      </c>
      <c r="G297" s="280">
        <v>502.4</v>
      </c>
      <c r="H297" s="280">
        <v>532.69999999999993</v>
      </c>
      <c r="I297" s="280">
        <v>540.55000000000007</v>
      </c>
      <c r="J297" s="280">
        <v>547.84999999999991</v>
      </c>
      <c r="K297" s="278">
        <v>533.25</v>
      </c>
      <c r="L297" s="278">
        <v>518.1</v>
      </c>
      <c r="M297" s="278">
        <v>0.14268</v>
      </c>
    </row>
    <row r="298" spans="1:13">
      <c r="A298" s="269">
        <v>288</v>
      </c>
      <c r="B298" s="278" t="s">
        <v>137</v>
      </c>
      <c r="C298" s="279">
        <v>821.6</v>
      </c>
      <c r="D298" s="280">
        <v>821.81666666666661</v>
      </c>
      <c r="E298" s="280">
        <v>816.13333333333321</v>
      </c>
      <c r="F298" s="280">
        <v>810.66666666666663</v>
      </c>
      <c r="G298" s="280">
        <v>804.98333333333323</v>
      </c>
      <c r="H298" s="280">
        <v>827.28333333333319</v>
      </c>
      <c r="I298" s="280">
        <v>832.96666666666658</v>
      </c>
      <c r="J298" s="280">
        <v>838.43333333333317</v>
      </c>
      <c r="K298" s="278">
        <v>827.5</v>
      </c>
      <c r="L298" s="278">
        <v>816.35</v>
      </c>
      <c r="M298" s="278">
        <v>28.829599999999999</v>
      </c>
    </row>
    <row r="299" spans="1:13">
      <c r="A299" s="269">
        <v>289</v>
      </c>
      <c r="B299" s="278" t="s">
        <v>267</v>
      </c>
      <c r="C299" s="279">
        <v>1614.2</v>
      </c>
      <c r="D299" s="280">
        <v>1628.2166666666665</v>
      </c>
      <c r="E299" s="280">
        <v>1581.7333333333329</v>
      </c>
      <c r="F299" s="280">
        <v>1549.2666666666664</v>
      </c>
      <c r="G299" s="280">
        <v>1502.7833333333328</v>
      </c>
      <c r="H299" s="280">
        <v>1660.6833333333329</v>
      </c>
      <c r="I299" s="280">
        <v>1707.1666666666665</v>
      </c>
      <c r="J299" s="280">
        <v>1739.633333333333</v>
      </c>
      <c r="K299" s="278">
        <v>1674.7</v>
      </c>
      <c r="L299" s="278">
        <v>1595.75</v>
      </c>
      <c r="M299" s="278">
        <v>1.15873</v>
      </c>
    </row>
    <row r="300" spans="1:13">
      <c r="A300" s="269">
        <v>290</v>
      </c>
      <c r="B300" s="278" t="s">
        <v>266</v>
      </c>
      <c r="C300" s="279">
        <v>1179.5</v>
      </c>
      <c r="D300" s="280">
        <v>1184.2</v>
      </c>
      <c r="E300" s="280">
        <v>1167.4000000000001</v>
      </c>
      <c r="F300" s="280">
        <v>1155.3</v>
      </c>
      <c r="G300" s="280">
        <v>1138.5</v>
      </c>
      <c r="H300" s="280">
        <v>1196.3000000000002</v>
      </c>
      <c r="I300" s="280">
        <v>1213.0999999999999</v>
      </c>
      <c r="J300" s="280">
        <v>1225.2000000000003</v>
      </c>
      <c r="K300" s="278">
        <v>1201</v>
      </c>
      <c r="L300" s="278">
        <v>1172.0999999999999</v>
      </c>
      <c r="M300" s="278">
        <v>0.91224000000000005</v>
      </c>
    </row>
    <row r="301" spans="1:13">
      <c r="A301" s="269">
        <v>291</v>
      </c>
      <c r="B301" s="278" t="s">
        <v>138</v>
      </c>
      <c r="C301" s="279">
        <v>849.3</v>
      </c>
      <c r="D301" s="280">
        <v>846.35</v>
      </c>
      <c r="E301" s="280">
        <v>835</v>
      </c>
      <c r="F301" s="280">
        <v>820.69999999999993</v>
      </c>
      <c r="G301" s="280">
        <v>809.34999999999991</v>
      </c>
      <c r="H301" s="280">
        <v>860.65000000000009</v>
      </c>
      <c r="I301" s="280">
        <v>872.00000000000023</v>
      </c>
      <c r="J301" s="280">
        <v>886.30000000000018</v>
      </c>
      <c r="K301" s="278">
        <v>857.7</v>
      </c>
      <c r="L301" s="278">
        <v>832.05</v>
      </c>
      <c r="M301" s="278">
        <v>39.459099999999999</v>
      </c>
    </row>
    <row r="302" spans="1:13">
      <c r="A302" s="269">
        <v>292</v>
      </c>
      <c r="B302" s="278" t="s">
        <v>458</v>
      </c>
      <c r="C302" s="279">
        <v>895.8</v>
      </c>
      <c r="D302" s="280">
        <v>895.6</v>
      </c>
      <c r="E302" s="280">
        <v>888.2</v>
      </c>
      <c r="F302" s="280">
        <v>880.6</v>
      </c>
      <c r="G302" s="280">
        <v>873.2</v>
      </c>
      <c r="H302" s="280">
        <v>903.2</v>
      </c>
      <c r="I302" s="280">
        <v>910.59999999999991</v>
      </c>
      <c r="J302" s="280">
        <v>918.2</v>
      </c>
      <c r="K302" s="278">
        <v>903</v>
      </c>
      <c r="L302" s="278">
        <v>888</v>
      </c>
      <c r="M302" s="278">
        <v>0.44750000000000001</v>
      </c>
    </row>
    <row r="303" spans="1:13">
      <c r="A303" s="269">
        <v>293</v>
      </c>
      <c r="B303" s="278" t="s">
        <v>139</v>
      </c>
      <c r="C303" s="279">
        <v>390.1</v>
      </c>
      <c r="D303" s="280">
        <v>392.15000000000003</v>
      </c>
      <c r="E303" s="280">
        <v>382.30000000000007</v>
      </c>
      <c r="F303" s="280">
        <v>374.50000000000006</v>
      </c>
      <c r="G303" s="280">
        <v>364.65000000000009</v>
      </c>
      <c r="H303" s="280">
        <v>399.95000000000005</v>
      </c>
      <c r="I303" s="280">
        <v>409.80000000000007</v>
      </c>
      <c r="J303" s="280">
        <v>417.6</v>
      </c>
      <c r="K303" s="278">
        <v>402</v>
      </c>
      <c r="L303" s="278">
        <v>384.35</v>
      </c>
      <c r="M303" s="278">
        <v>76.586410000000001</v>
      </c>
    </row>
    <row r="304" spans="1:13">
      <c r="A304" s="269">
        <v>294</v>
      </c>
      <c r="B304" s="278" t="s">
        <v>140</v>
      </c>
      <c r="C304" s="279">
        <v>157.85</v>
      </c>
      <c r="D304" s="280">
        <v>160.88333333333335</v>
      </c>
      <c r="E304" s="280">
        <v>153.76666666666671</v>
      </c>
      <c r="F304" s="280">
        <v>149.68333333333337</v>
      </c>
      <c r="G304" s="280">
        <v>142.56666666666672</v>
      </c>
      <c r="H304" s="280">
        <v>164.9666666666667</v>
      </c>
      <c r="I304" s="280">
        <v>172.08333333333331</v>
      </c>
      <c r="J304" s="280">
        <v>176.16666666666669</v>
      </c>
      <c r="K304" s="278">
        <v>168</v>
      </c>
      <c r="L304" s="278">
        <v>156.80000000000001</v>
      </c>
      <c r="M304" s="278">
        <v>87.16583</v>
      </c>
    </row>
    <row r="305" spans="1:13">
      <c r="A305" s="269">
        <v>295</v>
      </c>
      <c r="B305" s="278" t="s">
        <v>462</v>
      </c>
      <c r="C305" s="279">
        <v>14.8</v>
      </c>
      <c r="D305" s="280">
        <v>15.066666666666668</v>
      </c>
      <c r="E305" s="280">
        <v>14.183333333333337</v>
      </c>
      <c r="F305" s="280">
        <v>13.566666666666668</v>
      </c>
      <c r="G305" s="280">
        <v>12.683333333333337</v>
      </c>
      <c r="H305" s="280">
        <v>15.683333333333337</v>
      </c>
      <c r="I305" s="280">
        <v>16.566666666666666</v>
      </c>
      <c r="J305" s="280">
        <v>17.183333333333337</v>
      </c>
      <c r="K305" s="278">
        <v>15.95</v>
      </c>
      <c r="L305" s="278">
        <v>14.45</v>
      </c>
      <c r="M305" s="278">
        <v>16.205660000000002</v>
      </c>
    </row>
    <row r="306" spans="1:13">
      <c r="A306" s="269">
        <v>296</v>
      </c>
      <c r="B306" s="278" t="s">
        <v>320</v>
      </c>
      <c r="C306" s="279">
        <v>8.85</v>
      </c>
      <c r="D306" s="280">
        <v>8.8666666666666654</v>
      </c>
      <c r="E306" s="280">
        <v>8.7833333333333314</v>
      </c>
      <c r="F306" s="280">
        <v>8.7166666666666668</v>
      </c>
      <c r="G306" s="280">
        <v>8.6333333333333329</v>
      </c>
      <c r="H306" s="280">
        <v>8.93333333333333</v>
      </c>
      <c r="I306" s="280">
        <v>9.0166666666666622</v>
      </c>
      <c r="J306" s="280">
        <v>9.0833333333333286</v>
      </c>
      <c r="K306" s="278">
        <v>8.9499999999999993</v>
      </c>
      <c r="L306" s="278">
        <v>8.8000000000000007</v>
      </c>
      <c r="M306" s="278">
        <v>2.5317099999999999</v>
      </c>
    </row>
    <row r="307" spans="1:13">
      <c r="A307" s="269">
        <v>297</v>
      </c>
      <c r="B307" s="278" t="s">
        <v>465</v>
      </c>
      <c r="C307" s="279">
        <v>98</v>
      </c>
      <c r="D307" s="280">
        <v>98.816666666666663</v>
      </c>
      <c r="E307" s="280">
        <v>94.633333333333326</v>
      </c>
      <c r="F307" s="280">
        <v>91.266666666666666</v>
      </c>
      <c r="G307" s="280">
        <v>87.083333333333329</v>
      </c>
      <c r="H307" s="280">
        <v>102.18333333333332</v>
      </c>
      <c r="I307" s="280">
        <v>106.36666666666666</v>
      </c>
      <c r="J307" s="280">
        <v>109.73333333333332</v>
      </c>
      <c r="K307" s="278">
        <v>103</v>
      </c>
      <c r="L307" s="278">
        <v>95.45</v>
      </c>
      <c r="M307" s="278">
        <v>0.51192000000000004</v>
      </c>
    </row>
    <row r="308" spans="1:13">
      <c r="A308" s="269">
        <v>298</v>
      </c>
      <c r="B308" s="278" t="s">
        <v>467</v>
      </c>
      <c r="C308" s="279">
        <v>252.35</v>
      </c>
      <c r="D308" s="280">
        <v>250.54999999999998</v>
      </c>
      <c r="E308" s="280">
        <v>246.99999999999997</v>
      </c>
      <c r="F308" s="280">
        <v>241.64999999999998</v>
      </c>
      <c r="G308" s="280">
        <v>238.09999999999997</v>
      </c>
      <c r="H308" s="280">
        <v>255.89999999999998</v>
      </c>
      <c r="I308" s="280">
        <v>259.45</v>
      </c>
      <c r="J308" s="280">
        <v>264.79999999999995</v>
      </c>
      <c r="K308" s="278">
        <v>254.1</v>
      </c>
      <c r="L308" s="278">
        <v>245.2</v>
      </c>
      <c r="M308" s="278">
        <v>0.33068999999999998</v>
      </c>
    </row>
    <row r="309" spans="1:13">
      <c r="A309" s="269">
        <v>299</v>
      </c>
      <c r="B309" s="278" t="s">
        <v>463</v>
      </c>
      <c r="C309" s="279">
        <v>1997.3</v>
      </c>
      <c r="D309" s="280">
        <v>2003.1000000000001</v>
      </c>
      <c r="E309" s="280">
        <v>1984.2000000000003</v>
      </c>
      <c r="F309" s="280">
        <v>1971.1000000000001</v>
      </c>
      <c r="G309" s="280">
        <v>1952.2000000000003</v>
      </c>
      <c r="H309" s="280">
        <v>2016.2000000000003</v>
      </c>
      <c r="I309" s="280">
        <v>2035.1000000000004</v>
      </c>
      <c r="J309" s="280">
        <v>2048.2000000000003</v>
      </c>
      <c r="K309" s="278">
        <v>2022</v>
      </c>
      <c r="L309" s="278">
        <v>1990</v>
      </c>
      <c r="M309" s="278">
        <v>3.066E-2</v>
      </c>
    </row>
    <row r="310" spans="1:13">
      <c r="A310" s="269">
        <v>300</v>
      </c>
      <c r="B310" s="278" t="s">
        <v>464</v>
      </c>
      <c r="C310" s="279">
        <v>194.35</v>
      </c>
      <c r="D310" s="280">
        <v>196.1</v>
      </c>
      <c r="E310" s="280">
        <v>192.25</v>
      </c>
      <c r="F310" s="280">
        <v>190.15</v>
      </c>
      <c r="G310" s="280">
        <v>186.3</v>
      </c>
      <c r="H310" s="280">
        <v>198.2</v>
      </c>
      <c r="I310" s="280">
        <v>202.04999999999995</v>
      </c>
      <c r="J310" s="280">
        <v>204.14999999999998</v>
      </c>
      <c r="K310" s="278">
        <v>199.95</v>
      </c>
      <c r="L310" s="278">
        <v>194</v>
      </c>
      <c r="M310" s="278">
        <v>0.39771000000000001</v>
      </c>
    </row>
    <row r="311" spans="1:13">
      <c r="A311" s="269">
        <v>301</v>
      </c>
      <c r="B311" s="278" t="s">
        <v>141</v>
      </c>
      <c r="C311" s="279">
        <v>116.75</v>
      </c>
      <c r="D311" s="280">
        <v>118.3</v>
      </c>
      <c r="E311" s="280">
        <v>114.1</v>
      </c>
      <c r="F311" s="280">
        <v>111.45</v>
      </c>
      <c r="G311" s="280">
        <v>107.25</v>
      </c>
      <c r="H311" s="280">
        <v>120.94999999999999</v>
      </c>
      <c r="I311" s="280">
        <v>125.15</v>
      </c>
      <c r="J311" s="280">
        <v>127.79999999999998</v>
      </c>
      <c r="K311" s="278">
        <v>122.5</v>
      </c>
      <c r="L311" s="278">
        <v>115.65</v>
      </c>
      <c r="M311" s="278">
        <v>89.274990000000003</v>
      </c>
    </row>
    <row r="312" spans="1:13">
      <c r="A312" s="269">
        <v>302</v>
      </c>
      <c r="B312" s="278" t="s">
        <v>142</v>
      </c>
      <c r="C312" s="279">
        <v>303.10000000000002</v>
      </c>
      <c r="D312" s="280">
        <v>302.75</v>
      </c>
      <c r="E312" s="280">
        <v>300.60000000000002</v>
      </c>
      <c r="F312" s="280">
        <v>298.10000000000002</v>
      </c>
      <c r="G312" s="280">
        <v>295.95000000000005</v>
      </c>
      <c r="H312" s="280">
        <v>305.25</v>
      </c>
      <c r="I312" s="280">
        <v>307.39999999999998</v>
      </c>
      <c r="J312" s="280">
        <v>309.89999999999998</v>
      </c>
      <c r="K312" s="278">
        <v>304.89999999999998</v>
      </c>
      <c r="L312" s="278">
        <v>300.25</v>
      </c>
      <c r="M312" s="278">
        <v>24.8597</v>
      </c>
    </row>
    <row r="313" spans="1:13">
      <c r="A313" s="269">
        <v>303</v>
      </c>
      <c r="B313" s="278" t="s">
        <v>143</v>
      </c>
      <c r="C313" s="279">
        <v>4937.8</v>
      </c>
      <c r="D313" s="280">
        <v>4894.1833333333334</v>
      </c>
      <c r="E313" s="280">
        <v>4773.7666666666664</v>
      </c>
      <c r="F313" s="280">
        <v>4609.7333333333327</v>
      </c>
      <c r="G313" s="280">
        <v>4489.3166666666657</v>
      </c>
      <c r="H313" s="280">
        <v>5058.2166666666672</v>
      </c>
      <c r="I313" s="280">
        <v>5178.6333333333332</v>
      </c>
      <c r="J313" s="280">
        <v>5342.6666666666679</v>
      </c>
      <c r="K313" s="278">
        <v>5014.6000000000004</v>
      </c>
      <c r="L313" s="278">
        <v>4730.1499999999996</v>
      </c>
      <c r="M313" s="278">
        <v>31.764980000000001</v>
      </c>
    </row>
    <row r="314" spans="1:13">
      <c r="A314" s="269">
        <v>304</v>
      </c>
      <c r="B314" s="278" t="s">
        <v>459</v>
      </c>
      <c r="C314" s="279">
        <v>560.20000000000005</v>
      </c>
      <c r="D314" s="280">
        <v>565.33333333333337</v>
      </c>
      <c r="E314" s="280">
        <v>550.86666666666679</v>
      </c>
      <c r="F314" s="280">
        <v>541.53333333333342</v>
      </c>
      <c r="G314" s="280">
        <v>527.06666666666683</v>
      </c>
      <c r="H314" s="280">
        <v>574.66666666666674</v>
      </c>
      <c r="I314" s="280">
        <v>589.13333333333321</v>
      </c>
      <c r="J314" s="280">
        <v>598.4666666666667</v>
      </c>
      <c r="K314" s="278">
        <v>579.79999999999995</v>
      </c>
      <c r="L314" s="278">
        <v>556</v>
      </c>
      <c r="M314" s="278">
        <v>8.0869999999999997E-2</v>
      </c>
    </row>
    <row r="315" spans="1:13">
      <c r="A315" s="269">
        <v>305</v>
      </c>
      <c r="B315" s="278" t="s">
        <v>144</v>
      </c>
      <c r="C315" s="279">
        <v>493.2</v>
      </c>
      <c r="D315" s="280">
        <v>498.16666666666669</v>
      </c>
      <c r="E315" s="280">
        <v>486.68333333333339</v>
      </c>
      <c r="F315" s="280">
        <v>480.16666666666669</v>
      </c>
      <c r="G315" s="280">
        <v>468.68333333333339</v>
      </c>
      <c r="H315" s="280">
        <v>504.68333333333339</v>
      </c>
      <c r="I315" s="280">
        <v>516.16666666666663</v>
      </c>
      <c r="J315" s="280">
        <v>522.68333333333339</v>
      </c>
      <c r="K315" s="278">
        <v>509.65</v>
      </c>
      <c r="L315" s="278">
        <v>491.65</v>
      </c>
      <c r="M315" s="278">
        <v>37.767760000000003</v>
      </c>
    </row>
    <row r="316" spans="1:13">
      <c r="A316" s="269">
        <v>306</v>
      </c>
      <c r="B316" s="278" t="s">
        <v>473</v>
      </c>
      <c r="C316" s="279">
        <v>1116.1500000000001</v>
      </c>
      <c r="D316" s="280">
        <v>1118.45</v>
      </c>
      <c r="E316" s="280">
        <v>1102.95</v>
      </c>
      <c r="F316" s="280">
        <v>1089.75</v>
      </c>
      <c r="G316" s="280">
        <v>1074.25</v>
      </c>
      <c r="H316" s="280">
        <v>1131.6500000000001</v>
      </c>
      <c r="I316" s="280">
        <v>1147.1500000000001</v>
      </c>
      <c r="J316" s="280">
        <v>1160.3500000000001</v>
      </c>
      <c r="K316" s="278">
        <v>1133.95</v>
      </c>
      <c r="L316" s="278">
        <v>1105.25</v>
      </c>
      <c r="M316" s="278">
        <v>2.3052700000000002</v>
      </c>
    </row>
    <row r="317" spans="1:13">
      <c r="A317" s="269">
        <v>307</v>
      </c>
      <c r="B317" s="278" t="s">
        <v>469</v>
      </c>
      <c r="C317" s="279">
        <v>1210.2</v>
      </c>
      <c r="D317" s="280">
        <v>1204.3999999999999</v>
      </c>
      <c r="E317" s="280">
        <v>1195.7999999999997</v>
      </c>
      <c r="F317" s="280">
        <v>1181.3999999999999</v>
      </c>
      <c r="G317" s="280">
        <v>1172.7999999999997</v>
      </c>
      <c r="H317" s="280">
        <v>1218.7999999999997</v>
      </c>
      <c r="I317" s="280">
        <v>1227.3999999999996</v>
      </c>
      <c r="J317" s="280">
        <v>1241.7999999999997</v>
      </c>
      <c r="K317" s="278">
        <v>1213</v>
      </c>
      <c r="L317" s="278">
        <v>1190</v>
      </c>
      <c r="M317" s="278">
        <v>1.3124199999999999</v>
      </c>
    </row>
    <row r="318" spans="1:13">
      <c r="A318" s="269">
        <v>308</v>
      </c>
      <c r="B318" s="278" t="s">
        <v>145</v>
      </c>
      <c r="C318" s="279">
        <v>441</v>
      </c>
      <c r="D318" s="280">
        <v>450.11666666666662</v>
      </c>
      <c r="E318" s="280">
        <v>428.88333333333321</v>
      </c>
      <c r="F318" s="280">
        <v>416.76666666666659</v>
      </c>
      <c r="G318" s="280">
        <v>395.53333333333319</v>
      </c>
      <c r="H318" s="280">
        <v>462.23333333333323</v>
      </c>
      <c r="I318" s="280">
        <v>483.4666666666667</v>
      </c>
      <c r="J318" s="280">
        <v>495.58333333333326</v>
      </c>
      <c r="K318" s="278">
        <v>471.35</v>
      </c>
      <c r="L318" s="278">
        <v>438</v>
      </c>
      <c r="M318" s="278">
        <v>19.872340000000001</v>
      </c>
    </row>
    <row r="319" spans="1:13">
      <c r="A319" s="269">
        <v>309</v>
      </c>
      <c r="B319" s="278" t="s">
        <v>146</v>
      </c>
      <c r="C319" s="279">
        <v>900.1</v>
      </c>
      <c r="D319" s="280">
        <v>889.29999999999984</v>
      </c>
      <c r="E319" s="280">
        <v>873.59999999999968</v>
      </c>
      <c r="F319" s="280">
        <v>847.0999999999998</v>
      </c>
      <c r="G319" s="280">
        <v>831.39999999999964</v>
      </c>
      <c r="H319" s="280">
        <v>915.79999999999973</v>
      </c>
      <c r="I319" s="280">
        <v>931.49999999999977</v>
      </c>
      <c r="J319" s="280">
        <v>957.99999999999977</v>
      </c>
      <c r="K319" s="278">
        <v>905</v>
      </c>
      <c r="L319" s="278">
        <v>862.8</v>
      </c>
      <c r="M319" s="278">
        <v>10.13673</v>
      </c>
    </row>
    <row r="320" spans="1:13">
      <c r="A320" s="269">
        <v>310</v>
      </c>
      <c r="B320" s="278" t="s">
        <v>466</v>
      </c>
      <c r="C320" s="279">
        <v>148.35</v>
      </c>
      <c r="D320" s="280">
        <v>140.81666666666663</v>
      </c>
      <c r="E320" s="280">
        <v>130.43333333333328</v>
      </c>
      <c r="F320" s="280">
        <v>112.51666666666665</v>
      </c>
      <c r="G320" s="280">
        <v>102.1333333333333</v>
      </c>
      <c r="H320" s="280">
        <v>158.73333333333326</v>
      </c>
      <c r="I320" s="280">
        <v>169.11666666666665</v>
      </c>
      <c r="J320" s="280">
        <v>187.03333333333325</v>
      </c>
      <c r="K320" s="278">
        <v>151.19999999999999</v>
      </c>
      <c r="L320" s="278">
        <v>122.9</v>
      </c>
      <c r="M320" s="278">
        <v>4.0822700000000003</v>
      </c>
    </row>
    <row r="321" spans="1:13">
      <c r="A321" s="269">
        <v>311</v>
      </c>
      <c r="B321" s="278" t="s">
        <v>1977</v>
      </c>
      <c r="C321" s="279">
        <v>202.15</v>
      </c>
      <c r="D321" s="280">
        <v>202.06666666666669</v>
      </c>
      <c r="E321" s="280">
        <v>199.33333333333337</v>
      </c>
      <c r="F321" s="280">
        <v>196.51666666666668</v>
      </c>
      <c r="G321" s="280">
        <v>193.78333333333336</v>
      </c>
      <c r="H321" s="280">
        <v>204.88333333333338</v>
      </c>
      <c r="I321" s="280">
        <v>207.61666666666667</v>
      </c>
      <c r="J321" s="280">
        <v>210.43333333333339</v>
      </c>
      <c r="K321" s="278">
        <v>204.8</v>
      </c>
      <c r="L321" s="278">
        <v>199.25</v>
      </c>
      <c r="M321" s="278">
        <v>4.2553099999999997</v>
      </c>
    </row>
    <row r="322" spans="1:13">
      <c r="A322" s="269">
        <v>312</v>
      </c>
      <c r="B322" s="278" t="s">
        <v>470</v>
      </c>
      <c r="C322" s="279">
        <v>58.1</v>
      </c>
      <c r="D322" s="280">
        <v>59.116666666666667</v>
      </c>
      <c r="E322" s="280">
        <v>56.583333333333336</v>
      </c>
      <c r="F322" s="280">
        <v>55.06666666666667</v>
      </c>
      <c r="G322" s="280">
        <v>52.533333333333339</v>
      </c>
      <c r="H322" s="280">
        <v>60.633333333333333</v>
      </c>
      <c r="I322" s="280">
        <v>63.166666666666664</v>
      </c>
      <c r="J322" s="280">
        <v>64.683333333333337</v>
      </c>
      <c r="K322" s="278">
        <v>61.65</v>
      </c>
      <c r="L322" s="278">
        <v>57.6</v>
      </c>
      <c r="M322" s="278">
        <v>3.9992899999999998</v>
      </c>
    </row>
    <row r="323" spans="1:13">
      <c r="A323" s="269">
        <v>313</v>
      </c>
      <c r="B323" s="278" t="s">
        <v>471</v>
      </c>
      <c r="C323" s="279">
        <v>245.3</v>
      </c>
      <c r="D323" s="280">
        <v>247.03333333333333</v>
      </c>
      <c r="E323" s="280">
        <v>241.36666666666667</v>
      </c>
      <c r="F323" s="280">
        <v>237.43333333333334</v>
      </c>
      <c r="G323" s="280">
        <v>231.76666666666668</v>
      </c>
      <c r="H323" s="280">
        <v>250.96666666666667</v>
      </c>
      <c r="I323" s="280">
        <v>256.63333333333333</v>
      </c>
      <c r="J323" s="280">
        <v>260.56666666666666</v>
      </c>
      <c r="K323" s="278">
        <v>252.7</v>
      </c>
      <c r="L323" s="278">
        <v>243.1</v>
      </c>
      <c r="M323" s="278">
        <v>2.3172600000000001</v>
      </c>
    </row>
    <row r="324" spans="1:13">
      <c r="A324" s="269">
        <v>314</v>
      </c>
      <c r="B324" s="278" t="s">
        <v>147</v>
      </c>
      <c r="C324" s="279">
        <v>890.6</v>
      </c>
      <c r="D324" s="280">
        <v>898.5333333333333</v>
      </c>
      <c r="E324" s="280">
        <v>877.06666666666661</v>
      </c>
      <c r="F324" s="280">
        <v>863.5333333333333</v>
      </c>
      <c r="G324" s="280">
        <v>842.06666666666661</v>
      </c>
      <c r="H324" s="280">
        <v>912.06666666666661</v>
      </c>
      <c r="I324" s="280">
        <v>933.5333333333333</v>
      </c>
      <c r="J324" s="280">
        <v>947.06666666666661</v>
      </c>
      <c r="K324" s="278">
        <v>920</v>
      </c>
      <c r="L324" s="278">
        <v>885</v>
      </c>
      <c r="M324" s="278">
        <v>6.8768700000000003</v>
      </c>
    </row>
    <row r="325" spans="1:13">
      <c r="A325" s="269">
        <v>315</v>
      </c>
      <c r="B325" s="278" t="s">
        <v>460</v>
      </c>
      <c r="C325" s="279">
        <v>13.8</v>
      </c>
      <c r="D325" s="280">
        <v>13.9</v>
      </c>
      <c r="E325" s="280">
        <v>13.600000000000001</v>
      </c>
      <c r="F325" s="280">
        <v>13.4</v>
      </c>
      <c r="G325" s="280">
        <v>13.100000000000001</v>
      </c>
      <c r="H325" s="280">
        <v>14.100000000000001</v>
      </c>
      <c r="I325" s="280">
        <v>14.400000000000002</v>
      </c>
      <c r="J325" s="280">
        <v>14.600000000000001</v>
      </c>
      <c r="K325" s="278">
        <v>14.2</v>
      </c>
      <c r="L325" s="278">
        <v>13.7</v>
      </c>
      <c r="M325" s="278">
        <v>2.1189</v>
      </c>
    </row>
    <row r="326" spans="1:13">
      <c r="A326" s="269">
        <v>316</v>
      </c>
      <c r="B326" s="278" t="s">
        <v>461</v>
      </c>
      <c r="C326" s="279">
        <v>124.7</v>
      </c>
      <c r="D326" s="280">
        <v>125.93333333333334</v>
      </c>
      <c r="E326" s="280">
        <v>122.96666666666667</v>
      </c>
      <c r="F326" s="280">
        <v>121.23333333333333</v>
      </c>
      <c r="G326" s="280">
        <v>118.26666666666667</v>
      </c>
      <c r="H326" s="280">
        <v>127.66666666666667</v>
      </c>
      <c r="I326" s="280">
        <v>130.63333333333333</v>
      </c>
      <c r="J326" s="280">
        <v>132.36666666666667</v>
      </c>
      <c r="K326" s="278">
        <v>128.9</v>
      </c>
      <c r="L326" s="278">
        <v>124.2</v>
      </c>
      <c r="M326" s="278">
        <v>1.8046500000000001</v>
      </c>
    </row>
    <row r="327" spans="1:13">
      <c r="A327" s="269">
        <v>317</v>
      </c>
      <c r="B327" s="278" t="s">
        <v>148</v>
      </c>
      <c r="C327" s="279">
        <v>80.45</v>
      </c>
      <c r="D327" s="280">
        <v>81.183333333333323</v>
      </c>
      <c r="E327" s="280">
        <v>77.366666666666646</v>
      </c>
      <c r="F327" s="280">
        <v>74.283333333333317</v>
      </c>
      <c r="G327" s="280">
        <v>70.46666666666664</v>
      </c>
      <c r="H327" s="280">
        <v>84.266666666666652</v>
      </c>
      <c r="I327" s="280">
        <v>88.083333333333343</v>
      </c>
      <c r="J327" s="280">
        <v>91.166666666666657</v>
      </c>
      <c r="K327" s="278">
        <v>85</v>
      </c>
      <c r="L327" s="278">
        <v>78.099999999999994</v>
      </c>
      <c r="M327" s="278">
        <v>547.01535000000001</v>
      </c>
    </row>
    <row r="328" spans="1:13">
      <c r="A328" s="269">
        <v>318</v>
      </c>
      <c r="B328" s="278" t="s">
        <v>472</v>
      </c>
      <c r="C328" s="279">
        <v>512.29999999999995</v>
      </c>
      <c r="D328" s="280">
        <v>511.08333333333331</v>
      </c>
      <c r="E328" s="280">
        <v>501.21666666666658</v>
      </c>
      <c r="F328" s="280">
        <v>490.13333333333327</v>
      </c>
      <c r="G328" s="280">
        <v>480.26666666666654</v>
      </c>
      <c r="H328" s="280">
        <v>522.16666666666663</v>
      </c>
      <c r="I328" s="280">
        <v>532.0333333333333</v>
      </c>
      <c r="J328" s="280">
        <v>543.11666666666667</v>
      </c>
      <c r="K328" s="278">
        <v>520.95000000000005</v>
      </c>
      <c r="L328" s="278">
        <v>500</v>
      </c>
      <c r="M328" s="278">
        <v>1.56833</v>
      </c>
    </row>
    <row r="329" spans="1:13">
      <c r="A329" s="269">
        <v>319</v>
      </c>
      <c r="B329" s="278" t="s">
        <v>269</v>
      </c>
      <c r="C329" s="279">
        <v>777.7</v>
      </c>
      <c r="D329" s="280">
        <v>770.23333333333323</v>
      </c>
      <c r="E329" s="280">
        <v>750.56666666666649</v>
      </c>
      <c r="F329" s="280">
        <v>723.43333333333328</v>
      </c>
      <c r="G329" s="280">
        <v>703.76666666666654</v>
      </c>
      <c r="H329" s="280">
        <v>797.36666666666645</v>
      </c>
      <c r="I329" s="280">
        <v>817.03333333333319</v>
      </c>
      <c r="J329" s="280">
        <v>844.1666666666664</v>
      </c>
      <c r="K329" s="278">
        <v>789.9</v>
      </c>
      <c r="L329" s="278">
        <v>743.1</v>
      </c>
      <c r="M329" s="278">
        <v>3.56175</v>
      </c>
    </row>
    <row r="330" spans="1:13">
      <c r="A330" s="269">
        <v>320</v>
      </c>
      <c r="B330" s="278" t="s">
        <v>149</v>
      </c>
      <c r="C330" s="279">
        <v>58791.199999999997</v>
      </c>
      <c r="D330" s="280">
        <v>58842.400000000001</v>
      </c>
      <c r="E330" s="280">
        <v>58234.8</v>
      </c>
      <c r="F330" s="280">
        <v>57678.400000000001</v>
      </c>
      <c r="G330" s="280">
        <v>57070.8</v>
      </c>
      <c r="H330" s="280">
        <v>59398.8</v>
      </c>
      <c r="I330" s="280">
        <v>60006.399999999994</v>
      </c>
      <c r="J330" s="280">
        <v>60562.8</v>
      </c>
      <c r="K330" s="278">
        <v>59450</v>
      </c>
      <c r="L330" s="278">
        <v>58286</v>
      </c>
      <c r="M330" s="278">
        <v>0.12171</v>
      </c>
    </row>
    <row r="331" spans="1:13">
      <c r="A331" s="269">
        <v>321</v>
      </c>
      <c r="B331" s="278" t="s">
        <v>268</v>
      </c>
      <c r="C331" s="279">
        <v>28.65</v>
      </c>
      <c r="D331" s="280">
        <v>29.216666666666669</v>
      </c>
      <c r="E331" s="280">
        <v>27.933333333333337</v>
      </c>
      <c r="F331" s="280">
        <v>27.216666666666669</v>
      </c>
      <c r="G331" s="280">
        <v>25.933333333333337</v>
      </c>
      <c r="H331" s="280">
        <v>29.933333333333337</v>
      </c>
      <c r="I331" s="280">
        <v>31.216666666666669</v>
      </c>
      <c r="J331" s="280">
        <v>31.933333333333337</v>
      </c>
      <c r="K331" s="278">
        <v>30.5</v>
      </c>
      <c r="L331" s="278">
        <v>28.5</v>
      </c>
      <c r="M331" s="278">
        <v>6.3104800000000001</v>
      </c>
    </row>
    <row r="332" spans="1:13">
      <c r="A332" s="269">
        <v>322</v>
      </c>
      <c r="B332" s="278" t="s">
        <v>150</v>
      </c>
      <c r="C332" s="279">
        <v>825.55</v>
      </c>
      <c r="D332" s="280">
        <v>827.16666666666663</v>
      </c>
      <c r="E332" s="280">
        <v>811.38333333333321</v>
      </c>
      <c r="F332" s="280">
        <v>797.21666666666658</v>
      </c>
      <c r="G332" s="280">
        <v>781.43333333333317</v>
      </c>
      <c r="H332" s="280">
        <v>841.33333333333326</v>
      </c>
      <c r="I332" s="280">
        <v>857.11666666666679</v>
      </c>
      <c r="J332" s="280">
        <v>871.2833333333333</v>
      </c>
      <c r="K332" s="278">
        <v>842.95</v>
      </c>
      <c r="L332" s="278">
        <v>813</v>
      </c>
      <c r="M332" s="278">
        <v>16.330590000000001</v>
      </c>
    </row>
    <row r="333" spans="1:13">
      <c r="A333" s="269">
        <v>323</v>
      </c>
      <c r="B333" s="278" t="s">
        <v>3163</v>
      </c>
      <c r="C333" s="279">
        <v>238.55</v>
      </c>
      <c r="D333" s="280">
        <v>241.03333333333333</v>
      </c>
      <c r="E333" s="280">
        <v>235.51666666666665</v>
      </c>
      <c r="F333" s="280">
        <v>232.48333333333332</v>
      </c>
      <c r="G333" s="280">
        <v>226.96666666666664</v>
      </c>
      <c r="H333" s="280">
        <v>244.06666666666666</v>
      </c>
      <c r="I333" s="280">
        <v>249.58333333333337</v>
      </c>
      <c r="J333" s="280">
        <v>252.61666666666667</v>
      </c>
      <c r="K333" s="278">
        <v>246.55</v>
      </c>
      <c r="L333" s="278">
        <v>238</v>
      </c>
      <c r="M333" s="278">
        <v>9.2438400000000005</v>
      </c>
    </row>
    <row r="334" spans="1:13">
      <c r="A334" s="269">
        <v>324</v>
      </c>
      <c r="B334" s="278" t="s">
        <v>270</v>
      </c>
      <c r="C334" s="279">
        <v>614.15</v>
      </c>
      <c r="D334" s="280">
        <v>617.0333333333333</v>
      </c>
      <c r="E334" s="280">
        <v>609.16666666666663</v>
      </c>
      <c r="F334" s="280">
        <v>604.18333333333328</v>
      </c>
      <c r="G334" s="280">
        <v>596.31666666666661</v>
      </c>
      <c r="H334" s="280">
        <v>622.01666666666665</v>
      </c>
      <c r="I334" s="280">
        <v>629.88333333333344</v>
      </c>
      <c r="J334" s="280">
        <v>634.86666666666667</v>
      </c>
      <c r="K334" s="278">
        <v>624.9</v>
      </c>
      <c r="L334" s="278">
        <v>612.04999999999995</v>
      </c>
      <c r="M334" s="278">
        <v>1.165</v>
      </c>
    </row>
    <row r="335" spans="1:13">
      <c r="A335" s="269">
        <v>325</v>
      </c>
      <c r="B335" s="278" t="s">
        <v>151</v>
      </c>
      <c r="C335" s="279">
        <v>27.95</v>
      </c>
      <c r="D335" s="280">
        <v>28.233333333333331</v>
      </c>
      <c r="E335" s="280">
        <v>27.566666666666663</v>
      </c>
      <c r="F335" s="280">
        <v>27.183333333333334</v>
      </c>
      <c r="G335" s="280">
        <v>26.516666666666666</v>
      </c>
      <c r="H335" s="280">
        <v>28.61666666666666</v>
      </c>
      <c r="I335" s="280">
        <v>29.283333333333324</v>
      </c>
      <c r="J335" s="280">
        <v>29.666666666666657</v>
      </c>
      <c r="K335" s="278">
        <v>28.9</v>
      </c>
      <c r="L335" s="278">
        <v>27.85</v>
      </c>
      <c r="M335" s="278">
        <v>67.951099999999997</v>
      </c>
    </row>
    <row r="336" spans="1:13">
      <c r="A336" s="269">
        <v>326</v>
      </c>
      <c r="B336" s="278" t="s">
        <v>262</v>
      </c>
      <c r="C336" s="279">
        <v>2570.9499999999998</v>
      </c>
      <c r="D336" s="280">
        <v>2613.2333333333336</v>
      </c>
      <c r="E336" s="280">
        <v>2507.8166666666671</v>
      </c>
      <c r="F336" s="280">
        <v>2444.6833333333334</v>
      </c>
      <c r="G336" s="280">
        <v>2339.2666666666669</v>
      </c>
      <c r="H336" s="280">
        <v>2676.3666666666672</v>
      </c>
      <c r="I336" s="280">
        <v>2781.7833333333333</v>
      </c>
      <c r="J336" s="280">
        <v>2844.9166666666674</v>
      </c>
      <c r="K336" s="278">
        <v>2718.65</v>
      </c>
      <c r="L336" s="278">
        <v>2550.1</v>
      </c>
      <c r="M336" s="278">
        <v>3.9841299999999999</v>
      </c>
    </row>
    <row r="337" spans="1:13">
      <c r="A337" s="269">
        <v>327</v>
      </c>
      <c r="B337" s="278" t="s">
        <v>479</v>
      </c>
      <c r="C337" s="279">
        <v>1429.4</v>
      </c>
      <c r="D337" s="280">
        <v>1443.1333333333332</v>
      </c>
      <c r="E337" s="280">
        <v>1406.2666666666664</v>
      </c>
      <c r="F337" s="280">
        <v>1383.1333333333332</v>
      </c>
      <c r="G337" s="280">
        <v>1346.2666666666664</v>
      </c>
      <c r="H337" s="280">
        <v>1466.2666666666664</v>
      </c>
      <c r="I337" s="280">
        <v>1503.1333333333332</v>
      </c>
      <c r="J337" s="280">
        <v>1526.2666666666664</v>
      </c>
      <c r="K337" s="278">
        <v>1480</v>
      </c>
      <c r="L337" s="278">
        <v>1420</v>
      </c>
      <c r="M337" s="278">
        <v>1.2462200000000001</v>
      </c>
    </row>
    <row r="338" spans="1:13">
      <c r="A338" s="269">
        <v>328</v>
      </c>
      <c r="B338" s="278" t="s">
        <v>152</v>
      </c>
      <c r="C338" s="279">
        <v>18</v>
      </c>
      <c r="D338" s="280">
        <v>18.166666666666668</v>
      </c>
      <c r="E338" s="280">
        <v>17.633333333333336</v>
      </c>
      <c r="F338" s="280">
        <v>17.266666666666669</v>
      </c>
      <c r="G338" s="280">
        <v>16.733333333333338</v>
      </c>
      <c r="H338" s="280">
        <v>18.533333333333335</v>
      </c>
      <c r="I338" s="280">
        <v>19.066666666666666</v>
      </c>
      <c r="J338" s="280">
        <v>19.433333333333334</v>
      </c>
      <c r="K338" s="278">
        <v>18.7</v>
      </c>
      <c r="L338" s="278">
        <v>17.8</v>
      </c>
      <c r="M338" s="278">
        <v>33.83952</v>
      </c>
    </row>
    <row r="339" spans="1:13">
      <c r="A339" s="269">
        <v>329</v>
      </c>
      <c r="B339" s="278" t="s">
        <v>478</v>
      </c>
      <c r="C339" s="279">
        <v>34.950000000000003</v>
      </c>
      <c r="D339" s="280">
        <v>35.466666666666669</v>
      </c>
      <c r="E339" s="280">
        <v>34.13333333333334</v>
      </c>
      <c r="F339" s="280">
        <v>33.31666666666667</v>
      </c>
      <c r="G339" s="280">
        <v>31.983333333333341</v>
      </c>
      <c r="H339" s="280">
        <v>36.283333333333339</v>
      </c>
      <c r="I339" s="280">
        <v>37.616666666666667</v>
      </c>
      <c r="J339" s="280">
        <v>38.433333333333337</v>
      </c>
      <c r="K339" s="278">
        <v>36.799999999999997</v>
      </c>
      <c r="L339" s="278">
        <v>34.65</v>
      </c>
      <c r="M339" s="278">
        <v>2.0147499999999998</v>
      </c>
    </row>
    <row r="340" spans="1:13">
      <c r="A340" s="269">
        <v>330</v>
      </c>
      <c r="B340" s="278" t="s">
        <v>153</v>
      </c>
      <c r="C340" s="279">
        <v>23.5</v>
      </c>
      <c r="D340" s="280">
        <v>23.633333333333336</v>
      </c>
      <c r="E340" s="280">
        <v>23.166666666666671</v>
      </c>
      <c r="F340" s="280">
        <v>22.833333333333336</v>
      </c>
      <c r="G340" s="280">
        <v>22.366666666666671</v>
      </c>
      <c r="H340" s="280">
        <v>23.966666666666672</v>
      </c>
      <c r="I340" s="280">
        <v>24.433333333333334</v>
      </c>
      <c r="J340" s="280">
        <v>24.766666666666673</v>
      </c>
      <c r="K340" s="278">
        <v>24.1</v>
      </c>
      <c r="L340" s="278">
        <v>23.3</v>
      </c>
      <c r="M340" s="278">
        <v>127.77354</v>
      </c>
    </row>
    <row r="341" spans="1:13">
      <c r="A341" s="269">
        <v>331</v>
      </c>
      <c r="B341" s="278" t="s">
        <v>474</v>
      </c>
      <c r="C341" s="279">
        <v>412.45</v>
      </c>
      <c r="D341" s="280">
        <v>415.83333333333331</v>
      </c>
      <c r="E341" s="280">
        <v>406.66666666666663</v>
      </c>
      <c r="F341" s="280">
        <v>400.88333333333333</v>
      </c>
      <c r="G341" s="280">
        <v>391.71666666666664</v>
      </c>
      <c r="H341" s="280">
        <v>421.61666666666662</v>
      </c>
      <c r="I341" s="280">
        <v>430.78333333333325</v>
      </c>
      <c r="J341" s="280">
        <v>436.56666666666661</v>
      </c>
      <c r="K341" s="278">
        <v>425</v>
      </c>
      <c r="L341" s="278">
        <v>410.05</v>
      </c>
      <c r="M341" s="278">
        <v>0.24654999999999999</v>
      </c>
    </row>
    <row r="342" spans="1:13">
      <c r="A342" s="269">
        <v>332</v>
      </c>
      <c r="B342" s="278" t="s">
        <v>154</v>
      </c>
      <c r="C342" s="279">
        <v>17562.099999999999</v>
      </c>
      <c r="D342" s="280">
        <v>17657.366666666665</v>
      </c>
      <c r="E342" s="280">
        <v>17394.73333333333</v>
      </c>
      <c r="F342" s="280">
        <v>17227.366666666665</v>
      </c>
      <c r="G342" s="280">
        <v>16964.73333333333</v>
      </c>
      <c r="H342" s="280">
        <v>17824.73333333333</v>
      </c>
      <c r="I342" s="280">
        <v>18087.366666666669</v>
      </c>
      <c r="J342" s="280">
        <v>18254.73333333333</v>
      </c>
      <c r="K342" s="278">
        <v>17920</v>
      </c>
      <c r="L342" s="278">
        <v>17490</v>
      </c>
      <c r="M342" s="278">
        <v>1.84032</v>
      </c>
    </row>
    <row r="343" spans="1:13">
      <c r="A343" s="269">
        <v>333</v>
      </c>
      <c r="B343" s="278" t="s">
        <v>3183</v>
      </c>
      <c r="C343" s="279">
        <v>23.5</v>
      </c>
      <c r="D343" s="280">
        <v>23.3</v>
      </c>
      <c r="E343" s="280">
        <v>23.1</v>
      </c>
      <c r="F343" s="280">
        <v>22.7</v>
      </c>
      <c r="G343" s="280">
        <v>22.5</v>
      </c>
      <c r="H343" s="280">
        <v>23.700000000000003</v>
      </c>
      <c r="I343" s="280">
        <v>23.9</v>
      </c>
      <c r="J343" s="280">
        <v>24.300000000000004</v>
      </c>
      <c r="K343" s="278">
        <v>23.5</v>
      </c>
      <c r="L343" s="278">
        <v>22.9</v>
      </c>
      <c r="M343" s="278">
        <v>9.5217500000000008</v>
      </c>
    </row>
    <row r="344" spans="1:13">
      <c r="A344" s="269">
        <v>334</v>
      </c>
      <c r="B344" s="278" t="s">
        <v>477</v>
      </c>
      <c r="C344" s="279">
        <v>23.95</v>
      </c>
      <c r="D344" s="280">
        <v>24</v>
      </c>
      <c r="E344" s="280">
        <v>23.7</v>
      </c>
      <c r="F344" s="280">
        <v>23.45</v>
      </c>
      <c r="G344" s="280">
        <v>23.15</v>
      </c>
      <c r="H344" s="280">
        <v>24.25</v>
      </c>
      <c r="I344" s="280">
        <v>24.549999999999997</v>
      </c>
      <c r="J344" s="280">
        <v>24.8</v>
      </c>
      <c r="K344" s="278">
        <v>24.3</v>
      </c>
      <c r="L344" s="278">
        <v>23.75</v>
      </c>
      <c r="M344" s="278">
        <v>8.4898600000000002</v>
      </c>
    </row>
    <row r="345" spans="1:13">
      <c r="A345" s="269">
        <v>335</v>
      </c>
      <c r="B345" s="278" t="s">
        <v>476</v>
      </c>
      <c r="C345" s="279">
        <v>269.89999999999998</v>
      </c>
      <c r="D345" s="280">
        <v>271.93333333333334</v>
      </c>
      <c r="E345" s="280">
        <v>263.9666666666667</v>
      </c>
      <c r="F345" s="280">
        <v>258.03333333333336</v>
      </c>
      <c r="G345" s="280">
        <v>250.06666666666672</v>
      </c>
      <c r="H345" s="280">
        <v>277.86666666666667</v>
      </c>
      <c r="I345" s="280">
        <v>285.83333333333326</v>
      </c>
      <c r="J345" s="280">
        <v>291.76666666666665</v>
      </c>
      <c r="K345" s="278">
        <v>279.89999999999998</v>
      </c>
      <c r="L345" s="278">
        <v>266</v>
      </c>
      <c r="M345" s="278">
        <v>1.7679199999999999</v>
      </c>
    </row>
    <row r="346" spans="1:13">
      <c r="A346" s="269">
        <v>336</v>
      </c>
      <c r="B346" s="278" t="s">
        <v>271</v>
      </c>
      <c r="C346" s="279">
        <v>20</v>
      </c>
      <c r="D346" s="280">
        <v>20.05</v>
      </c>
      <c r="E346" s="280">
        <v>19.850000000000001</v>
      </c>
      <c r="F346" s="280">
        <v>19.7</v>
      </c>
      <c r="G346" s="280">
        <v>19.5</v>
      </c>
      <c r="H346" s="280">
        <v>20.200000000000003</v>
      </c>
      <c r="I346" s="280">
        <v>20.399999999999999</v>
      </c>
      <c r="J346" s="280">
        <v>20.550000000000004</v>
      </c>
      <c r="K346" s="278">
        <v>20.25</v>
      </c>
      <c r="L346" s="278">
        <v>19.899999999999999</v>
      </c>
      <c r="M346" s="278">
        <v>15.78914</v>
      </c>
    </row>
    <row r="347" spans="1:13">
      <c r="A347" s="269">
        <v>337</v>
      </c>
      <c r="B347" s="278" t="s">
        <v>284</v>
      </c>
      <c r="C347" s="279">
        <v>119.1</v>
      </c>
      <c r="D347" s="280">
        <v>119.31666666666666</v>
      </c>
      <c r="E347" s="280">
        <v>117.83333333333333</v>
      </c>
      <c r="F347" s="280">
        <v>116.56666666666666</v>
      </c>
      <c r="G347" s="280">
        <v>115.08333333333333</v>
      </c>
      <c r="H347" s="280">
        <v>120.58333333333333</v>
      </c>
      <c r="I347" s="280">
        <v>122.06666666666668</v>
      </c>
      <c r="J347" s="280">
        <v>123.33333333333333</v>
      </c>
      <c r="K347" s="278">
        <v>120.8</v>
      </c>
      <c r="L347" s="278">
        <v>118.05</v>
      </c>
      <c r="M347" s="278">
        <v>1.0033700000000001</v>
      </c>
    </row>
    <row r="348" spans="1:13">
      <c r="A348" s="269">
        <v>338</v>
      </c>
      <c r="B348" s="278" t="s">
        <v>155</v>
      </c>
      <c r="C348" s="279">
        <v>1436.6</v>
      </c>
      <c r="D348" s="280">
        <v>1434.1833333333334</v>
      </c>
      <c r="E348" s="280">
        <v>1402.4166666666667</v>
      </c>
      <c r="F348" s="280">
        <v>1368.2333333333333</v>
      </c>
      <c r="G348" s="280">
        <v>1336.4666666666667</v>
      </c>
      <c r="H348" s="280">
        <v>1468.3666666666668</v>
      </c>
      <c r="I348" s="280">
        <v>1500.1333333333332</v>
      </c>
      <c r="J348" s="280">
        <v>1534.3166666666668</v>
      </c>
      <c r="K348" s="278">
        <v>1465.95</v>
      </c>
      <c r="L348" s="278">
        <v>1400</v>
      </c>
      <c r="M348" s="278">
        <v>8.2136300000000002</v>
      </c>
    </row>
    <row r="349" spans="1:13">
      <c r="A349" s="269">
        <v>339</v>
      </c>
      <c r="B349" s="278" t="s">
        <v>480</v>
      </c>
      <c r="C349" s="279">
        <v>1010.6</v>
      </c>
      <c r="D349" s="280">
        <v>1019.5333333333333</v>
      </c>
      <c r="E349" s="280">
        <v>999.06666666666661</v>
      </c>
      <c r="F349" s="280">
        <v>987.5333333333333</v>
      </c>
      <c r="G349" s="280">
        <v>967.06666666666661</v>
      </c>
      <c r="H349" s="280">
        <v>1031.0666666666666</v>
      </c>
      <c r="I349" s="280">
        <v>1051.5333333333333</v>
      </c>
      <c r="J349" s="280">
        <v>1063.0666666666666</v>
      </c>
      <c r="K349" s="278">
        <v>1040</v>
      </c>
      <c r="L349" s="278">
        <v>1008</v>
      </c>
      <c r="M349" s="278">
        <v>5.1650000000000001E-2</v>
      </c>
    </row>
    <row r="350" spans="1:13">
      <c r="A350" s="269">
        <v>340</v>
      </c>
      <c r="B350" s="278" t="s">
        <v>475</v>
      </c>
      <c r="C350" s="279">
        <v>42.7</v>
      </c>
      <c r="D350" s="280">
        <v>43.066666666666663</v>
      </c>
      <c r="E350" s="280">
        <v>41.933333333333323</v>
      </c>
      <c r="F350" s="280">
        <v>41.166666666666657</v>
      </c>
      <c r="G350" s="280">
        <v>40.033333333333317</v>
      </c>
      <c r="H350" s="280">
        <v>43.833333333333329</v>
      </c>
      <c r="I350" s="280">
        <v>44.966666666666669</v>
      </c>
      <c r="J350" s="280">
        <v>45.733333333333334</v>
      </c>
      <c r="K350" s="278">
        <v>44.2</v>
      </c>
      <c r="L350" s="278">
        <v>42.3</v>
      </c>
      <c r="M350" s="278">
        <v>2.84701</v>
      </c>
    </row>
    <row r="351" spans="1:13">
      <c r="A351" s="269">
        <v>341</v>
      </c>
      <c r="B351" s="278" t="s">
        <v>156</v>
      </c>
      <c r="C351" s="279">
        <v>72.400000000000006</v>
      </c>
      <c r="D351" s="280">
        <v>73.150000000000006</v>
      </c>
      <c r="E351" s="280">
        <v>71.350000000000009</v>
      </c>
      <c r="F351" s="280">
        <v>70.3</v>
      </c>
      <c r="G351" s="280">
        <v>68.5</v>
      </c>
      <c r="H351" s="280">
        <v>74.200000000000017</v>
      </c>
      <c r="I351" s="280">
        <v>76.000000000000028</v>
      </c>
      <c r="J351" s="280">
        <v>77.050000000000026</v>
      </c>
      <c r="K351" s="278">
        <v>74.95</v>
      </c>
      <c r="L351" s="278">
        <v>72.099999999999994</v>
      </c>
      <c r="M351" s="278">
        <v>25.878779999999999</v>
      </c>
    </row>
    <row r="352" spans="1:13">
      <c r="A352" s="269">
        <v>342</v>
      </c>
      <c r="B352" s="278" t="s">
        <v>157</v>
      </c>
      <c r="C352" s="279">
        <v>86.65</v>
      </c>
      <c r="D352" s="280">
        <v>87.316666666666677</v>
      </c>
      <c r="E352" s="280">
        <v>85.183333333333351</v>
      </c>
      <c r="F352" s="280">
        <v>83.716666666666669</v>
      </c>
      <c r="G352" s="280">
        <v>81.583333333333343</v>
      </c>
      <c r="H352" s="280">
        <v>88.78333333333336</v>
      </c>
      <c r="I352" s="280">
        <v>90.916666666666686</v>
      </c>
      <c r="J352" s="280">
        <v>92.383333333333368</v>
      </c>
      <c r="K352" s="278">
        <v>89.45</v>
      </c>
      <c r="L352" s="278">
        <v>85.85</v>
      </c>
      <c r="M352" s="278">
        <v>122.43823999999999</v>
      </c>
    </row>
    <row r="353" spans="1:13">
      <c r="A353" s="269">
        <v>343</v>
      </c>
      <c r="B353" s="278" t="s">
        <v>272</v>
      </c>
      <c r="C353" s="279">
        <v>328.45</v>
      </c>
      <c r="D353" s="280">
        <v>329.95</v>
      </c>
      <c r="E353" s="280">
        <v>322.5</v>
      </c>
      <c r="F353" s="280">
        <v>316.55</v>
      </c>
      <c r="G353" s="280">
        <v>309.10000000000002</v>
      </c>
      <c r="H353" s="280">
        <v>335.9</v>
      </c>
      <c r="I353" s="280">
        <v>343.34999999999991</v>
      </c>
      <c r="J353" s="280">
        <v>349.29999999999995</v>
      </c>
      <c r="K353" s="278">
        <v>337.4</v>
      </c>
      <c r="L353" s="278">
        <v>324</v>
      </c>
      <c r="M353" s="278">
        <v>1.56437</v>
      </c>
    </row>
    <row r="354" spans="1:13">
      <c r="A354" s="269">
        <v>344</v>
      </c>
      <c r="B354" s="278" t="s">
        <v>273</v>
      </c>
      <c r="C354" s="279">
        <v>2490.4</v>
      </c>
      <c r="D354" s="280">
        <v>2513.1333333333332</v>
      </c>
      <c r="E354" s="280">
        <v>2447.2666666666664</v>
      </c>
      <c r="F354" s="280">
        <v>2404.1333333333332</v>
      </c>
      <c r="G354" s="280">
        <v>2338.2666666666664</v>
      </c>
      <c r="H354" s="280">
        <v>2556.2666666666664</v>
      </c>
      <c r="I354" s="280">
        <v>2622.1333333333332</v>
      </c>
      <c r="J354" s="280">
        <v>2665.2666666666664</v>
      </c>
      <c r="K354" s="278">
        <v>2579</v>
      </c>
      <c r="L354" s="278">
        <v>2470</v>
      </c>
      <c r="M354" s="278">
        <v>1.9585600000000001</v>
      </c>
    </row>
    <row r="355" spans="1:13">
      <c r="A355" s="269">
        <v>345</v>
      </c>
      <c r="B355" s="278" t="s">
        <v>158</v>
      </c>
      <c r="C355" s="279">
        <v>87.8</v>
      </c>
      <c r="D355" s="280">
        <v>88.366666666666674</v>
      </c>
      <c r="E355" s="280">
        <v>86.733333333333348</v>
      </c>
      <c r="F355" s="280">
        <v>85.666666666666671</v>
      </c>
      <c r="G355" s="280">
        <v>84.033333333333346</v>
      </c>
      <c r="H355" s="280">
        <v>89.433333333333351</v>
      </c>
      <c r="I355" s="280">
        <v>91.066666666666677</v>
      </c>
      <c r="J355" s="280">
        <v>92.133333333333354</v>
      </c>
      <c r="K355" s="278">
        <v>90</v>
      </c>
      <c r="L355" s="278">
        <v>87.3</v>
      </c>
      <c r="M355" s="278">
        <v>5.3183199999999999</v>
      </c>
    </row>
    <row r="356" spans="1:13">
      <c r="A356" s="269">
        <v>346</v>
      </c>
      <c r="B356" s="278" t="s">
        <v>481</v>
      </c>
      <c r="C356" s="279">
        <v>159.44999999999999</v>
      </c>
      <c r="D356" s="280">
        <v>159.41666666666666</v>
      </c>
      <c r="E356" s="280">
        <v>157.0333333333333</v>
      </c>
      <c r="F356" s="280">
        <v>154.61666666666665</v>
      </c>
      <c r="G356" s="280">
        <v>152.23333333333329</v>
      </c>
      <c r="H356" s="280">
        <v>161.83333333333331</v>
      </c>
      <c r="I356" s="280">
        <v>164.2166666666667</v>
      </c>
      <c r="J356" s="280">
        <v>166.63333333333333</v>
      </c>
      <c r="K356" s="278">
        <v>161.80000000000001</v>
      </c>
      <c r="L356" s="278">
        <v>157</v>
      </c>
      <c r="M356" s="278">
        <v>0.65690999999999999</v>
      </c>
    </row>
    <row r="357" spans="1:13">
      <c r="A357" s="269">
        <v>347</v>
      </c>
      <c r="B357" s="278" t="s">
        <v>159</v>
      </c>
      <c r="C357" s="279">
        <v>77.05</v>
      </c>
      <c r="D357" s="280">
        <v>76.566666666666663</v>
      </c>
      <c r="E357" s="280">
        <v>74.98333333333332</v>
      </c>
      <c r="F357" s="280">
        <v>72.916666666666657</v>
      </c>
      <c r="G357" s="280">
        <v>71.333333333333314</v>
      </c>
      <c r="H357" s="280">
        <v>78.633333333333326</v>
      </c>
      <c r="I357" s="280">
        <v>80.216666666666669</v>
      </c>
      <c r="J357" s="280">
        <v>82.283333333333331</v>
      </c>
      <c r="K357" s="278">
        <v>78.150000000000006</v>
      </c>
      <c r="L357" s="278">
        <v>74.5</v>
      </c>
      <c r="M357" s="278">
        <v>157.01777999999999</v>
      </c>
    </row>
    <row r="358" spans="1:13">
      <c r="A358" s="269">
        <v>348</v>
      </c>
      <c r="B358" s="278" t="s">
        <v>482</v>
      </c>
      <c r="C358" s="279">
        <v>35.950000000000003</v>
      </c>
      <c r="D358" s="280">
        <v>36.800000000000004</v>
      </c>
      <c r="E358" s="280">
        <v>35.000000000000007</v>
      </c>
      <c r="F358" s="280">
        <v>34.050000000000004</v>
      </c>
      <c r="G358" s="280">
        <v>32.250000000000007</v>
      </c>
      <c r="H358" s="280">
        <v>37.750000000000007</v>
      </c>
      <c r="I358" s="280">
        <v>39.550000000000004</v>
      </c>
      <c r="J358" s="280">
        <v>40.500000000000007</v>
      </c>
      <c r="K358" s="278">
        <v>38.6</v>
      </c>
      <c r="L358" s="278">
        <v>35.85</v>
      </c>
      <c r="M358" s="278">
        <v>7.2476900000000004</v>
      </c>
    </row>
    <row r="359" spans="1:13">
      <c r="A359" s="269">
        <v>349</v>
      </c>
      <c r="B359" s="278" t="s">
        <v>483</v>
      </c>
      <c r="C359" s="279">
        <v>170</v>
      </c>
      <c r="D359" s="280">
        <v>170.23333333333332</v>
      </c>
      <c r="E359" s="280">
        <v>165.46666666666664</v>
      </c>
      <c r="F359" s="280">
        <v>160.93333333333331</v>
      </c>
      <c r="G359" s="280">
        <v>156.16666666666663</v>
      </c>
      <c r="H359" s="280">
        <v>174.76666666666665</v>
      </c>
      <c r="I359" s="280">
        <v>179.53333333333336</v>
      </c>
      <c r="J359" s="280">
        <v>184.06666666666666</v>
      </c>
      <c r="K359" s="278">
        <v>175</v>
      </c>
      <c r="L359" s="278">
        <v>165.7</v>
      </c>
      <c r="M359" s="278">
        <v>3.7887400000000002</v>
      </c>
    </row>
    <row r="360" spans="1:13">
      <c r="A360" s="269">
        <v>350</v>
      </c>
      <c r="B360" s="278" t="s">
        <v>484</v>
      </c>
      <c r="C360" s="279">
        <v>138.75</v>
      </c>
      <c r="D360" s="280">
        <v>141.16666666666666</v>
      </c>
      <c r="E360" s="280">
        <v>134.5333333333333</v>
      </c>
      <c r="F360" s="280">
        <v>130.31666666666663</v>
      </c>
      <c r="G360" s="280">
        <v>123.68333333333328</v>
      </c>
      <c r="H360" s="280">
        <v>145.38333333333333</v>
      </c>
      <c r="I360" s="280">
        <v>152.01666666666671</v>
      </c>
      <c r="J360" s="280">
        <v>156.23333333333335</v>
      </c>
      <c r="K360" s="278">
        <v>147.80000000000001</v>
      </c>
      <c r="L360" s="278">
        <v>136.94999999999999</v>
      </c>
      <c r="M360" s="278">
        <v>0.20691999999999999</v>
      </c>
    </row>
    <row r="361" spans="1:13">
      <c r="A361" s="269">
        <v>351</v>
      </c>
      <c r="B361" s="278" t="s">
        <v>160</v>
      </c>
      <c r="C361" s="279">
        <v>17379.95</v>
      </c>
      <c r="D361" s="280">
        <v>17354.366666666665</v>
      </c>
      <c r="E361" s="280">
        <v>17088.73333333333</v>
      </c>
      <c r="F361" s="280">
        <v>16797.516666666666</v>
      </c>
      <c r="G361" s="280">
        <v>16531.883333333331</v>
      </c>
      <c r="H361" s="280">
        <v>17645.583333333328</v>
      </c>
      <c r="I361" s="280">
        <v>17911.216666666667</v>
      </c>
      <c r="J361" s="280">
        <v>18202.433333333327</v>
      </c>
      <c r="K361" s="278">
        <v>17620</v>
      </c>
      <c r="L361" s="278">
        <v>17063.150000000001</v>
      </c>
      <c r="M361" s="278">
        <v>0.43564999999999998</v>
      </c>
    </row>
    <row r="362" spans="1:13">
      <c r="A362" s="269">
        <v>352</v>
      </c>
      <c r="B362" s="278" t="s">
        <v>488</v>
      </c>
      <c r="C362" s="279">
        <v>86.95</v>
      </c>
      <c r="D362" s="280">
        <v>87.833333333333329</v>
      </c>
      <c r="E362" s="280">
        <v>85.666666666666657</v>
      </c>
      <c r="F362" s="280">
        <v>84.383333333333326</v>
      </c>
      <c r="G362" s="280">
        <v>82.216666666666654</v>
      </c>
      <c r="H362" s="280">
        <v>89.11666666666666</v>
      </c>
      <c r="I362" s="280">
        <v>91.283333333333317</v>
      </c>
      <c r="J362" s="280">
        <v>92.566666666666663</v>
      </c>
      <c r="K362" s="278">
        <v>90</v>
      </c>
      <c r="L362" s="278">
        <v>86.55</v>
      </c>
      <c r="M362" s="278">
        <v>1.2870900000000001</v>
      </c>
    </row>
    <row r="363" spans="1:13">
      <c r="A363" s="269">
        <v>353</v>
      </c>
      <c r="B363" s="278" t="s">
        <v>485</v>
      </c>
      <c r="C363" s="279">
        <v>11.05</v>
      </c>
      <c r="D363" s="280">
        <v>11.116666666666667</v>
      </c>
      <c r="E363" s="280">
        <v>10.933333333333334</v>
      </c>
      <c r="F363" s="280">
        <v>10.816666666666666</v>
      </c>
      <c r="G363" s="280">
        <v>10.633333333333333</v>
      </c>
      <c r="H363" s="280">
        <v>11.233333333333334</v>
      </c>
      <c r="I363" s="280">
        <v>11.416666666666668</v>
      </c>
      <c r="J363" s="280">
        <v>11.533333333333335</v>
      </c>
      <c r="K363" s="278">
        <v>11.3</v>
      </c>
      <c r="L363" s="278">
        <v>11</v>
      </c>
      <c r="M363" s="278">
        <v>4.9123700000000001</v>
      </c>
    </row>
    <row r="364" spans="1:13">
      <c r="A364" s="269">
        <v>354</v>
      </c>
      <c r="B364" s="278" t="s">
        <v>161</v>
      </c>
      <c r="C364" s="279">
        <v>931.6</v>
      </c>
      <c r="D364" s="280">
        <v>922.86666666666667</v>
      </c>
      <c r="E364" s="280">
        <v>903.73333333333335</v>
      </c>
      <c r="F364" s="280">
        <v>875.86666666666667</v>
      </c>
      <c r="G364" s="280">
        <v>856.73333333333335</v>
      </c>
      <c r="H364" s="280">
        <v>950.73333333333335</v>
      </c>
      <c r="I364" s="280">
        <v>969.86666666666679</v>
      </c>
      <c r="J364" s="280">
        <v>997.73333333333335</v>
      </c>
      <c r="K364" s="278">
        <v>942</v>
      </c>
      <c r="L364" s="278">
        <v>895</v>
      </c>
      <c r="M364" s="278">
        <v>24.585809999999999</v>
      </c>
    </row>
    <row r="365" spans="1:13">
      <c r="A365" s="269">
        <v>355</v>
      </c>
      <c r="B365" s="278" t="s">
        <v>489</v>
      </c>
      <c r="C365" s="279">
        <v>528.54999999999995</v>
      </c>
      <c r="D365" s="280">
        <v>529.0333333333333</v>
      </c>
      <c r="E365" s="280">
        <v>514.51666666666665</v>
      </c>
      <c r="F365" s="280">
        <v>500.48333333333335</v>
      </c>
      <c r="G365" s="280">
        <v>485.9666666666667</v>
      </c>
      <c r="H365" s="280">
        <v>543.06666666666661</v>
      </c>
      <c r="I365" s="280">
        <v>557.58333333333326</v>
      </c>
      <c r="J365" s="280">
        <v>571.61666666666656</v>
      </c>
      <c r="K365" s="278">
        <v>543.54999999999995</v>
      </c>
      <c r="L365" s="278">
        <v>515</v>
      </c>
      <c r="M365" s="278">
        <v>1.91279</v>
      </c>
    </row>
    <row r="366" spans="1:13">
      <c r="A366" s="269">
        <v>356</v>
      </c>
      <c r="B366" s="278" t="s">
        <v>162</v>
      </c>
      <c r="C366" s="279">
        <v>234.25</v>
      </c>
      <c r="D366" s="280">
        <v>232.6</v>
      </c>
      <c r="E366" s="280">
        <v>227.64999999999998</v>
      </c>
      <c r="F366" s="280">
        <v>221.04999999999998</v>
      </c>
      <c r="G366" s="280">
        <v>216.09999999999997</v>
      </c>
      <c r="H366" s="280">
        <v>239.2</v>
      </c>
      <c r="I366" s="280">
        <v>244.14999999999998</v>
      </c>
      <c r="J366" s="280">
        <v>250.75</v>
      </c>
      <c r="K366" s="278">
        <v>237.55</v>
      </c>
      <c r="L366" s="278">
        <v>226</v>
      </c>
      <c r="M366" s="278">
        <v>32.524900000000002</v>
      </c>
    </row>
    <row r="367" spans="1:13">
      <c r="A367" s="269">
        <v>357</v>
      </c>
      <c r="B367" s="278" t="s">
        <v>163</v>
      </c>
      <c r="C367" s="279">
        <v>84.05</v>
      </c>
      <c r="D367" s="280">
        <v>84.066666666666663</v>
      </c>
      <c r="E367" s="280">
        <v>81.98333333333332</v>
      </c>
      <c r="F367" s="280">
        <v>79.916666666666657</v>
      </c>
      <c r="G367" s="280">
        <v>77.833333333333314</v>
      </c>
      <c r="H367" s="280">
        <v>86.133333333333326</v>
      </c>
      <c r="I367" s="280">
        <v>88.216666666666669</v>
      </c>
      <c r="J367" s="280">
        <v>90.283333333333331</v>
      </c>
      <c r="K367" s="278">
        <v>86.15</v>
      </c>
      <c r="L367" s="278">
        <v>82</v>
      </c>
      <c r="M367" s="278">
        <v>76.715140000000005</v>
      </c>
    </row>
    <row r="368" spans="1:13">
      <c r="A368" s="269">
        <v>358</v>
      </c>
      <c r="B368" s="278" t="s">
        <v>276</v>
      </c>
      <c r="C368" s="279">
        <v>4512.2</v>
      </c>
      <c r="D368" s="280">
        <v>4545.7</v>
      </c>
      <c r="E368" s="280">
        <v>4466.5</v>
      </c>
      <c r="F368" s="280">
        <v>4420.8</v>
      </c>
      <c r="G368" s="280">
        <v>4341.6000000000004</v>
      </c>
      <c r="H368" s="280">
        <v>4591.3999999999996</v>
      </c>
      <c r="I368" s="280">
        <v>4670.5999999999985</v>
      </c>
      <c r="J368" s="280">
        <v>4716.2999999999993</v>
      </c>
      <c r="K368" s="278">
        <v>4624.8999999999996</v>
      </c>
      <c r="L368" s="278">
        <v>4500</v>
      </c>
      <c r="M368" s="278">
        <v>0.49920999999999999</v>
      </c>
    </row>
    <row r="369" spans="1:13">
      <c r="A369" s="269">
        <v>359</v>
      </c>
      <c r="B369" s="278" t="s">
        <v>278</v>
      </c>
      <c r="C369" s="279">
        <v>10048.75</v>
      </c>
      <c r="D369" s="280">
        <v>10072.233333333334</v>
      </c>
      <c r="E369" s="280">
        <v>9975.5166666666664</v>
      </c>
      <c r="F369" s="280">
        <v>9902.2833333333328</v>
      </c>
      <c r="G369" s="280">
        <v>9805.5666666666657</v>
      </c>
      <c r="H369" s="280">
        <v>10145.466666666667</v>
      </c>
      <c r="I369" s="280">
        <v>10242.183333333334</v>
      </c>
      <c r="J369" s="280">
        <v>10315.416666666668</v>
      </c>
      <c r="K369" s="278">
        <v>10168.950000000001</v>
      </c>
      <c r="L369" s="278">
        <v>9999</v>
      </c>
      <c r="M369" s="278">
        <v>3.6929999999999998E-2</v>
      </c>
    </row>
    <row r="370" spans="1:13">
      <c r="A370" s="269">
        <v>360</v>
      </c>
      <c r="B370" s="278" t="s">
        <v>495</v>
      </c>
      <c r="C370" s="279">
        <v>4096.8999999999996</v>
      </c>
      <c r="D370" s="280">
        <v>4108.2833333333328</v>
      </c>
      <c r="E370" s="280">
        <v>4066.6166666666659</v>
      </c>
      <c r="F370" s="280">
        <v>4036.333333333333</v>
      </c>
      <c r="G370" s="280">
        <v>3994.6666666666661</v>
      </c>
      <c r="H370" s="280">
        <v>4138.5666666666657</v>
      </c>
      <c r="I370" s="280">
        <v>4180.2333333333336</v>
      </c>
      <c r="J370" s="280">
        <v>4210.5166666666655</v>
      </c>
      <c r="K370" s="278">
        <v>4149.95</v>
      </c>
      <c r="L370" s="278">
        <v>4078</v>
      </c>
      <c r="M370" s="278">
        <v>9.6379999999999993E-2</v>
      </c>
    </row>
    <row r="371" spans="1:13">
      <c r="A371" s="269">
        <v>361</v>
      </c>
      <c r="B371" s="278" t="s">
        <v>490</v>
      </c>
      <c r="C371" s="279">
        <v>75.05</v>
      </c>
      <c r="D371" s="280">
        <v>75.233333333333334</v>
      </c>
      <c r="E371" s="280">
        <v>74.266666666666666</v>
      </c>
      <c r="F371" s="280">
        <v>73.483333333333334</v>
      </c>
      <c r="G371" s="280">
        <v>72.516666666666666</v>
      </c>
      <c r="H371" s="280">
        <v>76.016666666666666</v>
      </c>
      <c r="I371" s="280">
        <v>76.983333333333334</v>
      </c>
      <c r="J371" s="280">
        <v>77.766666666666666</v>
      </c>
      <c r="K371" s="278">
        <v>76.2</v>
      </c>
      <c r="L371" s="278">
        <v>74.45</v>
      </c>
      <c r="M371" s="278">
        <v>2.2271100000000001</v>
      </c>
    </row>
    <row r="372" spans="1:13">
      <c r="A372" s="269">
        <v>362</v>
      </c>
      <c r="B372" s="278" t="s">
        <v>491</v>
      </c>
      <c r="C372" s="279">
        <v>523</v>
      </c>
      <c r="D372" s="280">
        <v>525.35</v>
      </c>
      <c r="E372" s="280">
        <v>514.65000000000009</v>
      </c>
      <c r="F372" s="280">
        <v>506.30000000000007</v>
      </c>
      <c r="G372" s="280">
        <v>495.60000000000014</v>
      </c>
      <c r="H372" s="280">
        <v>533.70000000000005</v>
      </c>
      <c r="I372" s="280">
        <v>544.40000000000009</v>
      </c>
      <c r="J372" s="280">
        <v>552.75</v>
      </c>
      <c r="K372" s="278">
        <v>536.04999999999995</v>
      </c>
      <c r="L372" s="278">
        <v>517</v>
      </c>
      <c r="M372" s="278">
        <v>0.28670000000000001</v>
      </c>
    </row>
    <row r="373" spans="1:13">
      <c r="A373" s="269">
        <v>363</v>
      </c>
      <c r="B373" s="278" t="s">
        <v>164</v>
      </c>
      <c r="C373" s="279">
        <v>1377.45</v>
      </c>
      <c r="D373" s="280">
        <v>1374.75</v>
      </c>
      <c r="E373" s="280">
        <v>1361.1</v>
      </c>
      <c r="F373" s="280">
        <v>1344.75</v>
      </c>
      <c r="G373" s="280">
        <v>1331.1</v>
      </c>
      <c r="H373" s="280">
        <v>1391.1</v>
      </c>
      <c r="I373" s="280">
        <v>1404.75</v>
      </c>
      <c r="J373" s="280">
        <v>1421.1</v>
      </c>
      <c r="K373" s="278">
        <v>1388.4</v>
      </c>
      <c r="L373" s="278">
        <v>1358.4</v>
      </c>
      <c r="M373" s="278">
        <v>6.6049300000000004</v>
      </c>
    </row>
    <row r="374" spans="1:13">
      <c r="A374" s="269">
        <v>364</v>
      </c>
      <c r="B374" s="278" t="s">
        <v>274</v>
      </c>
      <c r="C374" s="279">
        <v>1519.4</v>
      </c>
      <c r="D374" s="280">
        <v>1528.5833333333333</v>
      </c>
      <c r="E374" s="280">
        <v>1502.9166666666665</v>
      </c>
      <c r="F374" s="280">
        <v>1486.4333333333332</v>
      </c>
      <c r="G374" s="280">
        <v>1460.7666666666664</v>
      </c>
      <c r="H374" s="280">
        <v>1545.0666666666666</v>
      </c>
      <c r="I374" s="280">
        <v>1570.7333333333331</v>
      </c>
      <c r="J374" s="280">
        <v>1587.2166666666667</v>
      </c>
      <c r="K374" s="278">
        <v>1554.25</v>
      </c>
      <c r="L374" s="278">
        <v>1512.1</v>
      </c>
      <c r="M374" s="278">
        <v>0.91879999999999995</v>
      </c>
    </row>
    <row r="375" spans="1:13">
      <c r="A375" s="269">
        <v>365</v>
      </c>
      <c r="B375" s="278" t="s">
        <v>165</v>
      </c>
      <c r="C375" s="279">
        <v>28.8</v>
      </c>
      <c r="D375" s="280">
        <v>29</v>
      </c>
      <c r="E375" s="280">
        <v>28.5</v>
      </c>
      <c r="F375" s="280">
        <v>28.2</v>
      </c>
      <c r="G375" s="280">
        <v>27.7</v>
      </c>
      <c r="H375" s="280">
        <v>29.3</v>
      </c>
      <c r="I375" s="280">
        <v>29.8</v>
      </c>
      <c r="J375" s="280">
        <v>30.1</v>
      </c>
      <c r="K375" s="278">
        <v>29.5</v>
      </c>
      <c r="L375" s="278">
        <v>28.7</v>
      </c>
      <c r="M375" s="278">
        <v>163.25208000000001</v>
      </c>
    </row>
    <row r="376" spans="1:13">
      <c r="A376" s="269">
        <v>366</v>
      </c>
      <c r="B376" s="278" t="s">
        <v>275</v>
      </c>
      <c r="C376" s="279">
        <v>175</v>
      </c>
      <c r="D376" s="280">
        <v>176.65</v>
      </c>
      <c r="E376" s="280">
        <v>172.35000000000002</v>
      </c>
      <c r="F376" s="280">
        <v>169.70000000000002</v>
      </c>
      <c r="G376" s="280">
        <v>165.40000000000003</v>
      </c>
      <c r="H376" s="280">
        <v>179.3</v>
      </c>
      <c r="I376" s="280">
        <v>183.60000000000002</v>
      </c>
      <c r="J376" s="280">
        <v>186.25</v>
      </c>
      <c r="K376" s="278">
        <v>180.95</v>
      </c>
      <c r="L376" s="278">
        <v>174</v>
      </c>
      <c r="M376" s="278">
        <v>2.5694599999999999</v>
      </c>
    </row>
    <row r="377" spans="1:13">
      <c r="A377" s="269">
        <v>367</v>
      </c>
      <c r="B377" s="278" t="s">
        <v>486</v>
      </c>
      <c r="C377" s="279">
        <v>106.2</v>
      </c>
      <c r="D377" s="280">
        <v>106.8</v>
      </c>
      <c r="E377" s="280">
        <v>103.6</v>
      </c>
      <c r="F377" s="280">
        <v>101</v>
      </c>
      <c r="G377" s="280">
        <v>97.8</v>
      </c>
      <c r="H377" s="280">
        <v>109.39999999999999</v>
      </c>
      <c r="I377" s="280">
        <v>112.60000000000001</v>
      </c>
      <c r="J377" s="280">
        <v>115.19999999999999</v>
      </c>
      <c r="K377" s="278">
        <v>110</v>
      </c>
      <c r="L377" s="278">
        <v>104.2</v>
      </c>
      <c r="M377" s="278">
        <v>0.60243000000000002</v>
      </c>
    </row>
    <row r="378" spans="1:13">
      <c r="A378" s="269">
        <v>368</v>
      </c>
      <c r="B378" s="278" t="s">
        <v>492</v>
      </c>
      <c r="C378" s="279">
        <v>674.15</v>
      </c>
      <c r="D378" s="280">
        <v>681.05</v>
      </c>
      <c r="E378" s="280">
        <v>664.3</v>
      </c>
      <c r="F378" s="280">
        <v>654.45000000000005</v>
      </c>
      <c r="G378" s="280">
        <v>637.70000000000005</v>
      </c>
      <c r="H378" s="280">
        <v>690.89999999999986</v>
      </c>
      <c r="I378" s="280">
        <v>707.64999999999986</v>
      </c>
      <c r="J378" s="280">
        <v>717.49999999999977</v>
      </c>
      <c r="K378" s="278">
        <v>697.8</v>
      </c>
      <c r="L378" s="278">
        <v>671.2</v>
      </c>
      <c r="M378" s="278">
        <v>1.50204</v>
      </c>
    </row>
    <row r="379" spans="1:13">
      <c r="A379" s="269">
        <v>369</v>
      </c>
      <c r="B379" s="278" t="s">
        <v>166</v>
      </c>
      <c r="C379" s="279">
        <v>158.80000000000001</v>
      </c>
      <c r="D379" s="280">
        <v>159.85000000000002</v>
      </c>
      <c r="E379" s="280">
        <v>157.30000000000004</v>
      </c>
      <c r="F379" s="280">
        <v>155.80000000000001</v>
      </c>
      <c r="G379" s="280">
        <v>153.25000000000003</v>
      </c>
      <c r="H379" s="280">
        <v>161.35000000000005</v>
      </c>
      <c r="I379" s="280">
        <v>163.9</v>
      </c>
      <c r="J379" s="280">
        <v>165.40000000000006</v>
      </c>
      <c r="K379" s="278">
        <v>162.4</v>
      </c>
      <c r="L379" s="278">
        <v>158.35</v>
      </c>
      <c r="M379" s="278">
        <v>53.175510000000003</v>
      </c>
    </row>
    <row r="380" spans="1:13">
      <c r="A380" s="269">
        <v>370</v>
      </c>
      <c r="B380" s="278" t="s">
        <v>493</v>
      </c>
      <c r="C380" s="279">
        <v>56.25</v>
      </c>
      <c r="D380" s="280">
        <v>56.65</v>
      </c>
      <c r="E380" s="280">
        <v>55.599999999999994</v>
      </c>
      <c r="F380" s="280">
        <v>54.949999999999996</v>
      </c>
      <c r="G380" s="280">
        <v>53.899999999999991</v>
      </c>
      <c r="H380" s="280">
        <v>57.3</v>
      </c>
      <c r="I380" s="280">
        <v>58.349999999999994</v>
      </c>
      <c r="J380" s="280">
        <v>59</v>
      </c>
      <c r="K380" s="278">
        <v>57.7</v>
      </c>
      <c r="L380" s="278">
        <v>56</v>
      </c>
      <c r="M380" s="278">
        <v>7.0042400000000002</v>
      </c>
    </row>
    <row r="381" spans="1:13">
      <c r="A381" s="269">
        <v>371</v>
      </c>
      <c r="B381" s="278" t="s">
        <v>277</v>
      </c>
      <c r="C381" s="279">
        <v>159.15</v>
      </c>
      <c r="D381" s="280">
        <v>161.75</v>
      </c>
      <c r="E381" s="280">
        <v>155.5</v>
      </c>
      <c r="F381" s="280">
        <v>151.85</v>
      </c>
      <c r="G381" s="280">
        <v>145.6</v>
      </c>
      <c r="H381" s="280">
        <v>165.4</v>
      </c>
      <c r="I381" s="280">
        <v>171.65</v>
      </c>
      <c r="J381" s="280">
        <v>175.3</v>
      </c>
      <c r="K381" s="278">
        <v>168</v>
      </c>
      <c r="L381" s="278">
        <v>158.1</v>
      </c>
      <c r="M381" s="278">
        <v>11.6592</v>
      </c>
    </row>
    <row r="382" spans="1:13">
      <c r="A382" s="269">
        <v>372</v>
      </c>
      <c r="B382" s="278" t="s">
        <v>494</v>
      </c>
      <c r="C382" s="279">
        <v>31.85</v>
      </c>
      <c r="D382" s="280">
        <v>32.06666666666667</v>
      </c>
      <c r="E382" s="280">
        <v>31.233333333333341</v>
      </c>
      <c r="F382" s="280">
        <v>30.616666666666671</v>
      </c>
      <c r="G382" s="280">
        <v>29.783333333333342</v>
      </c>
      <c r="H382" s="280">
        <v>32.683333333333337</v>
      </c>
      <c r="I382" s="280">
        <v>33.516666666666666</v>
      </c>
      <c r="J382" s="280">
        <v>34.13333333333334</v>
      </c>
      <c r="K382" s="278">
        <v>32.9</v>
      </c>
      <c r="L382" s="278">
        <v>31.45</v>
      </c>
      <c r="M382" s="278">
        <v>1.2769200000000001</v>
      </c>
    </row>
    <row r="383" spans="1:13">
      <c r="A383" s="269">
        <v>373</v>
      </c>
      <c r="B383" s="278" t="s">
        <v>487</v>
      </c>
      <c r="C383" s="279">
        <v>37.450000000000003</v>
      </c>
      <c r="D383" s="280">
        <v>37.699999999999996</v>
      </c>
      <c r="E383" s="280">
        <v>37.099999999999994</v>
      </c>
      <c r="F383" s="280">
        <v>36.75</v>
      </c>
      <c r="G383" s="280">
        <v>36.15</v>
      </c>
      <c r="H383" s="280">
        <v>38.04999999999999</v>
      </c>
      <c r="I383" s="280">
        <v>38.65</v>
      </c>
      <c r="J383" s="280">
        <v>38.999999999999986</v>
      </c>
      <c r="K383" s="278">
        <v>38.299999999999997</v>
      </c>
      <c r="L383" s="278">
        <v>37.35</v>
      </c>
      <c r="M383" s="278">
        <v>4.7021100000000002</v>
      </c>
    </row>
    <row r="384" spans="1:13">
      <c r="A384" s="269">
        <v>374</v>
      </c>
      <c r="B384" s="278" t="s">
        <v>167</v>
      </c>
      <c r="C384" s="279">
        <v>902.6</v>
      </c>
      <c r="D384" s="280">
        <v>905.31666666666661</v>
      </c>
      <c r="E384" s="280">
        <v>890.63333333333321</v>
      </c>
      <c r="F384" s="280">
        <v>878.66666666666663</v>
      </c>
      <c r="G384" s="280">
        <v>863.98333333333323</v>
      </c>
      <c r="H384" s="280">
        <v>917.28333333333319</v>
      </c>
      <c r="I384" s="280">
        <v>931.96666666666658</v>
      </c>
      <c r="J384" s="280">
        <v>943.93333333333317</v>
      </c>
      <c r="K384" s="278">
        <v>920</v>
      </c>
      <c r="L384" s="278">
        <v>893.35</v>
      </c>
      <c r="M384" s="278">
        <v>9.3267299999999995</v>
      </c>
    </row>
    <row r="385" spans="1:13">
      <c r="A385" s="269">
        <v>375</v>
      </c>
      <c r="B385" s="278" t="s">
        <v>279</v>
      </c>
      <c r="C385" s="279">
        <v>176.7</v>
      </c>
      <c r="D385" s="280">
        <v>179.71666666666667</v>
      </c>
      <c r="E385" s="280">
        <v>172.98333333333335</v>
      </c>
      <c r="F385" s="280">
        <v>169.26666666666668</v>
      </c>
      <c r="G385" s="280">
        <v>162.53333333333336</v>
      </c>
      <c r="H385" s="280">
        <v>183.43333333333334</v>
      </c>
      <c r="I385" s="280">
        <v>190.16666666666663</v>
      </c>
      <c r="J385" s="280">
        <v>193.88333333333333</v>
      </c>
      <c r="K385" s="278">
        <v>186.45</v>
      </c>
      <c r="L385" s="278">
        <v>176</v>
      </c>
      <c r="M385" s="278">
        <v>2.61727</v>
      </c>
    </row>
    <row r="386" spans="1:13">
      <c r="A386" s="269">
        <v>376</v>
      </c>
      <c r="B386" s="278" t="s">
        <v>497</v>
      </c>
      <c r="C386" s="279">
        <v>303.85000000000002</v>
      </c>
      <c r="D386" s="280">
        <v>305.2166666666667</v>
      </c>
      <c r="E386" s="280">
        <v>301.13333333333338</v>
      </c>
      <c r="F386" s="280">
        <v>298.41666666666669</v>
      </c>
      <c r="G386" s="280">
        <v>294.33333333333337</v>
      </c>
      <c r="H386" s="280">
        <v>307.93333333333339</v>
      </c>
      <c r="I386" s="280">
        <v>312.01666666666665</v>
      </c>
      <c r="J386" s="280">
        <v>314.73333333333341</v>
      </c>
      <c r="K386" s="278">
        <v>309.3</v>
      </c>
      <c r="L386" s="278">
        <v>302.5</v>
      </c>
      <c r="M386" s="278">
        <v>4.4436600000000004</v>
      </c>
    </row>
    <row r="387" spans="1:13">
      <c r="A387" s="269">
        <v>377</v>
      </c>
      <c r="B387" s="278" t="s">
        <v>499</v>
      </c>
      <c r="C387" s="279">
        <v>69.650000000000006</v>
      </c>
      <c r="D387" s="280">
        <v>69.849999999999994</v>
      </c>
      <c r="E387" s="280">
        <v>68.399999999999991</v>
      </c>
      <c r="F387" s="280">
        <v>67.149999999999991</v>
      </c>
      <c r="G387" s="280">
        <v>65.699999999999989</v>
      </c>
      <c r="H387" s="280">
        <v>71.099999999999994</v>
      </c>
      <c r="I387" s="280">
        <v>72.549999999999983</v>
      </c>
      <c r="J387" s="280">
        <v>73.8</v>
      </c>
      <c r="K387" s="278">
        <v>71.3</v>
      </c>
      <c r="L387" s="278">
        <v>68.599999999999994</v>
      </c>
      <c r="M387" s="278">
        <v>14.29799</v>
      </c>
    </row>
    <row r="388" spans="1:13">
      <c r="A388" s="269">
        <v>378</v>
      </c>
      <c r="B388" s="278" t="s">
        <v>280</v>
      </c>
      <c r="C388" s="279">
        <v>539.25</v>
      </c>
      <c r="D388" s="280">
        <v>538.4666666666667</v>
      </c>
      <c r="E388" s="280">
        <v>528.38333333333344</v>
      </c>
      <c r="F388" s="280">
        <v>517.51666666666677</v>
      </c>
      <c r="G388" s="280">
        <v>507.43333333333351</v>
      </c>
      <c r="H388" s="280">
        <v>549.33333333333337</v>
      </c>
      <c r="I388" s="280">
        <v>559.41666666666663</v>
      </c>
      <c r="J388" s="280">
        <v>570.2833333333333</v>
      </c>
      <c r="K388" s="278">
        <v>548.54999999999995</v>
      </c>
      <c r="L388" s="278">
        <v>527.6</v>
      </c>
      <c r="M388" s="278">
        <v>0.67545999999999995</v>
      </c>
    </row>
    <row r="389" spans="1:13">
      <c r="A389" s="269">
        <v>379</v>
      </c>
      <c r="B389" s="278" t="s">
        <v>500</v>
      </c>
      <c r="C389" s="279">
        <v>218.5</v>
      </c>
      <c r="D389" s="280">
        <v>217.48333333333335</v>
      </c>
      <c r="E389" s="280">
        <v>215.06666666666669</v>
      </c>
      <c r="F389" s="280">
        <v>211.63333333333335</v>
      </c>
      <c r="G389" s="280">
        <v>209.2166666666667</v>
      </c>
      <c r="H389" s="280">
        <v>220.91666666666669</v>
      </c>
      <c r="I389" s="280">
        <v>223.33333333333331</v>
      </c>
      <c r="J389" s="280">
        <v>226.76666666666668</v>
      </c>
      <c r="K389" s="278">
        <v>219.9</v>
      </c>
      <c r="L389" s="278">
        <v>214.05</v>
      </c>
      <c r="M389" s="278">
        <v>3.6293899999999999</v>
      </c>
    </row>
    <row r="390" spans="1:13">
      <c r="A390" s="269">
        <v>380</v>
      </c>
      <c r="B390" s="278" t="s">
        <v>168</v>
      </c>
      <c r="C390" s="279">
        <v>530.25</v>
      </c>
      <c r="D390" s="280">
        <v>532.31666666666672</v>
      </c>
      <c r="E390" s="280">
        <v>522.93333333333339</v>
      </c>
      <c r="F390" s="280">
        <v>515.61666666666667</v>
      </c>
      <c r="G390" s="280">
        <v>506.23333333333335</v>
      </c>
      <c r="H390" s="280">
        <v>539.63333333333344</v>
      </c>
      <c r="I390" s="280">
        <v>549.01666666666688</v>
      </c>
      <c r="J390" s="280">
        <v>556.33333333333348</v>
      </c>
      <c r="K390" s="278">
        <v>541.70000000000005</v>
      </c>
      <c r="L390" s="278">
        <v>525</v>
      </c>
      <c r="M390" s="278">
        <v>5.7717000000000001</v>
      </c>
    </row>
    <row r="391" spans="1:13">
      <c r="A391" s="269">
        <v>381</v>
      </c>
      <c r="B391" s="278" t="s">
        <v>502</v>
      </c>
      <c r="C391" s="279">
        <v>887.5</v>
      </c>
      <c r="D391" s="280">
        <v>885.31666666666661</v>
      </c>
      <c r="E391" s="280">
        <v>879.28333333333319</v>
      </c>
      <c r="F391" s="280">
        <v>871.06666666666661</v>
      </c>
      <c r="G391" s="280">
        <v>865.03333333333319</v>
      </c>
      <c r="H391" s="280">
        <v>893.53333333333319</v>
      </c>
      <c r="I391" s="280">
        <v>899.56666666666649</v>
      </c>
      <c r="J391" s="280">
        <v>907.78333333333319</v>
      </c>
      <c r="K391" s="278">
        <v>891.35</v>
      </c>
      <c r="L391" s="278">
        <v>877.1</v>
      </c>
      <c r="M391" s="278">
        <v>6.3270000000000007E-2</v>
      </c>
    </row>
    <row r="392" spans="1:13">
      <c r="A392" s="269">
        <v>382</v>
      </c>
      <c r="B392" s="278" t="s">
        <v>503</v>
      </c>
      <c r="C392" s="279">
        <v>224.85</v>
      </c>
      <c r="D392" s="280">
        <v>226.95000000000002</v>
      </c>
      <c r="E392" s="280">
        <v>221.90000000000003</v>
      </c>
      <c r="F392" s="280">
        <v>218.95000000000002</v>
      </c>
      <c r="G392" s="280">
        <v>213.90000000000003</v>
      </c>
      <c r="H392" s="280">
        <v>229.90000000000003</v>
      </c>
      <c r="I392" s="280">
        <v>234.95000000000005</v>
      </c>
      <c r="J392" s="280">
        <v>237.90000000000003</v>
      </c>
      <c r="K392" s="278">
        <v>232</v>
      </c>
      <c r="L392" s="278">
        <v>224</v>
      </c>
      <c r="M392" s="278">
        <v>2.0019999999999998</v>
      </c>
    </row>
    <row r="393" spans="1:13">
      <c r="A393" s="269">
        <v>383</v>
      </c>
      <c r="B393" s="278" t="s">
        <v>169</v>
      </c>
      <c r="C393" s="279">
        <v>117.1</v>
      </c>
      <c r="D393" s="280">
        <v>117.89999999999999</v>
      </c>
      <c r="E393" s="280">
        <v>113.39999999999998</v>
      </c>
      <c r="F393" s="280">
        <v>109.69999999999999</v>
      </c>
      <c r="G393" s="280">
        <v>105.19999999999997</v>
      </c>
      <c r="H393" s="280">
        <v>121.59999999999998</v>
      </c>
      <c r="I393" s="280">
        <v>126.10000000000001</v>
      </c>
      <c r="J393" s="280">
        <v>129.79999999999998</v>
      </c>
      <c r="K393" s="278">
        <v>122.4</v>
      </c>
      <c r="L393" s="278">
        <v>114.2</v>
      </c>
      <c r="M393" s="278">
        <v>476.62454000000002</v>
      </c>
    </row>
    <row r="394" spans="1:13">
      <c r="A394" s="269">
        <v>384</v>
      </c>
      <c r="B394" s="278" t="s">
        <v>501</v>
      </c>
      <c r="C394" s="279">
        <v>37.200000000000003</v>
      </c>
      <c r="D394" s="280">
        <v>37.449999999999996</v>
      </c>
      <c r="E394" s="280">
        <v>36.749999999999993</v>
      </c>
      <c r="F394" s="280">
        <v>36.299999999999997</v>
      </c>
      <c r="G394" s="280">
        <v>35.599999999999994</v>
      </c>
      <c r="H394" s="280">
        <v>37.899999999999991</v>
      </c>
      <c r="I394" s="280">
        <v>38.599999999999994</v>
      </c>
      <c r="J394" s="280">
        <v>39.04999999999999</v>
      </c>
      <c r="K394" s="278">
        <v>38.15</v>
      </c>
      <c r="L394" s="278">
        <v>37</v>
      </c>
      <c r="M394" s="278">
        <v>9.9642499999999998</v>
      </c>
    </row>
    <row r="395" spans="1:13">
      <c r="A395" s="269">
        <v>385</v>
      </c>
      <c r="B395" s="278" t="s">
        <v>170</v>
      </c>
      <c r="C395" s="279">
        <v>89.15</v>
      </c>
      <c r="D395" s="280">
        <v>89.600000000000009</v>
      </c>
      <c r="E395" s="280">
        <v>87.600000000000023</v>
      </c>
      <c r="F395" s="280">
        <v>86.050000000000011</v>
      </c>
      <c r="G395" s="280">
        <v>84.050000000000026</v>
      </c>
      <c r="H395" s="280">
        <v>91.15000000000002</v>
      </c>
      <c r="I395" s="280">
        <v>93.149999999999991</v>
      </c>
      <c r="J395" s="280">
        <v>94.700000000000017</v>
      </c>
      <c r="K395" s="278">
        <v>91.6</v>
      </c>
      <c r="L395" s="278">
        <v>88.05</v>
      </c>
      <c r="M395" s="278">
        <v>62.655140000000003</v>
      </c>
    </row>
    <row r="396" spans="1:13">
      <c r="A396" s="269">
        <v>386</v>
      </c>
      <c r="B396" s="278" t="s">
        <v>504</v>
      </c>
      <c r="C396" s="279">
        <v>85.55</v>
      </c>
      <c r="D396" s="280">
        <v>84.899999999999991</v>
      </c>
      <c r="E396" s="280">
        <v>82.499999999999986</v>
      </c>
      <c r="F396" s="280">
        <v>79.449999999999989</v>
      </c>
      <c r="G396" s="280">
        <v>77.049999999999983</v>
      </c>
      <c r="H396" s="280">
        <v>87.949999999999989</v>
      </c>
      <c r="I396" s="280">
        <v>90.35</v>
      </c>
      <c r="J396" s="280">
        <v>93.399999999999991</v>
      </c>
      <c r="K396" s="278">
        <v>87.3</v>
      </c>
      <c r="L396" s="278">
        <v>81.849999999999994</v>
      </c>
      <c r="M396" s="278">
        <v>12.967610000000001</v>
      </c>
    </row>
    <row r="397" spans="1:13">
      <c r="A397" s="269">
        <v>387</v>
      </c>
      <c r="B397" s="278" t="s">
        <v>505</v>
      </c>
      <c r="C397" s="279">
        <v>612.29999999999995</v>
      </c>
      <c r="D397" s="280">
        <v>611.15</v>
      </c>
      <c r="E397" s="280">
        <v>604.34999999999991</v>
      </c>
      <c r="F397" s="280">
        <v>596.4</v>
      </c>
      <c r="G397" s="280">
        <v>589.59999999999991</v>
      </c>
      <c r="H397" s="280">
        <v>619.09999999999991</v>
      </c>
      <c r="I397" s="280">
        <v>625.89999999999986</v>
      </c>
      <c r="J397" s="280">
        <v>633.84999999999991</v>
      </c>
      <c r="K397" s="278">
        <v>617.95000000000005</v>
      </c>
      <c r="L397" s="278">
        <v>603.20000000000005</v>
      </c>
      <c r="M397" s="278">
        <v>1.58616</v>
      </c>
    </row>
    <row r="398" spans="1:13">
      <c r="A398" s="269">
        <v>388</v>
      </c>
      <c r="B398" s="278" t="s">
        <v>506</v>
      </c>
      <c r="C398" s="279">
        <v>8.1999999999999993</v>
      </c>
      <c r="D398" s="280">
        <v>8.1999999999999993</v>
      </c>
      <c r="E398" s="280">
        <v>8.1999999999999993</v>
      </c>
      <c r="F398" s="280">
        <v>8.1999999999999993</v>
      </c>
      <c r="G398" s="280">
        <v>8.1999999999999993</v>
      </c>
      <c r="H398" s="280">
        <v>8.1999999999999993</v>
      </c>
      <c r="I398" s="280">
        <v>8.1999999999999993</v>
      </c>
      <c r="J398" s="280">
        <v>8.1999999999999993</v>
      </c>
      <c r="K398" s="278">
        <v>8.1999999999999993</v>
      </c>
      <c r="L398" s="278">
        <v>8.1999999999999993</v>
      </c>
      <c r="M398" s="278">
        <v>12.80217</v>
      </c>
    </row>
    <row r="399" spans="1:13">
      <c r="A399" s="269">
        <v>389</v>
      </c>
      <c r="B399" s="278" t="s">
        <v>171</v>
      </c>
      <c r="C399" s="279">
        <v>1576.8</v>
      </c>
      <c r="D399" s="280">
        <v>1588.0333333333335</v>
      </c>
      <c r="E399" s="280">
        <v>1561.0666666666671</v>
      </c>
      <c r="F399" s="280">
        <v>1545.3333333333335</v>
      </c>
      <c r="G399" s="280">
        <v>1518.366666666667</v>
      </c>
      <c r="H399" s="280">
        <v>1603.7666666666671</v>
      </c>
      <c r="I399" s="280">
        <v>1630.7333333333338</v>
      </c>
      <c r="J399" s="280">
        <v>1646.4666666666672</v>
      </c>
      <c r="K399" s="278">
        <v>1615</v>
      </c>
      <c r="L399" s="278">
        <v>1572.3</v>
      </c>
      <c r="M399" s="278">
        <v>306.70404000000002</v>
      </c>
    </row>
    <row r="400" spans="1:13">
      <c r="A400" s="269">
        <v>390</v>
      </c>
      <c r="B400" s="278" t="s">
        <v>507</v>
      </c>
      <c r="C400" s="279">
        <v>18.350000000000001</v>
      </c>
      <c r="D400" s="280">
        <v>18.816666666666666</v>
      </c>
      <c r="E400" s="280">
        <v>17.633333333333333</v>
      </c>
      <c r="F400" s="280">
        <v>16.916666666666668</v>
      </c>
      <c r="G400" s="280">
        <v>15.733333333333334</v>
      </c>
      <c r="H400" s="280">
        <v>19.533333333333331</v>
      </c>
      <c r="I400" s="280">
        <v>20.716666666666661</v>
      </c>
      <c r="J400" s="280">
        <v>21.43333333333333</v>
      </c>
      <c r="K400" s="278">
        <v>20</v>
      </c>
      <c r="L400" s="278">
        <v>18.100000000000001</v>
      </c>
      <c r="M400" s="278">
        <v>14.0901</v>
      </c>
    </row>
    <row r="401" spans="1:13">
      <c r="A401" s="269">
        <v>391</v>
      </c>
      <c r="B401" s="278" t="s">
        <v>520</v>
      </c>
      <c r="C401" s="279">
        <v>4.7</v>
      </c>
      <c r="D401" s="280">
        <v>4.8</v>
      </c>
      <c r="E401" s="280">
        <v>4.5999999999999996</v>
      </c>
      <c r="F401" s="280">
        <v>4.5</v>
      </c>
      <c r="G401" s="280">
        <v>4.3</v>
      </c>
      <c r="H401" s="280">
        <v>4.8999999999999995</v>
      </c>
      <c r="I401" s="280">
        <v>5.1000000000000005</v>
      </c>
      <c r="J401" s="280">
        <v>5.1999999999999993</v>
      </c>
      <c r="K401" s="278">
        <v>5</v>
      </c>
      <c r="L401" s="278">
        <v>4.7</v>
      </c>
      <c r="M401" s="278">
        <v>7.0286799999999996</v>
      </c>
    </row>
    <row r="402" spans="1:13">
      <c r="A402" s="269">
        <v>392</v>
      </c>
      <c r="B402" s="278" t="s">
        <v>509</v>
      </c>
      <c r="C402" s="279">
        <v>122.9</v>
      </c>
      <c r="D402" s="280">
        <v>121.75</v>
      </c>
      <c r="E402" s="280">
        <v>119.5</v>
      </c>
      <c r="F402" s="280">
        <v>116.1</v>
      </c>
      <c r="G402" s="280">
        <v>113.85</v>
      </c>
      <c r="H402" s="280">
        <v>125.15</v>
      </c>
      <c r="I402" s="280">
        <v>127.4</v>
      </c>
      <c r="J402" s="280">
        <v>130.80000000000001</v>
      </c>
      <c r="K402" s="278">
        <v>124</v>
      </c>
      <c r="L402" s="278">
        <v>118.35</v>
      </c>
      <c r="M402" s="278">
        <v>0.52378999999999998</v>
      </c>
    </row>
    <row r="403" spans="1:13">
      <c r="A403" s="269">
        <v>393</v>
      </c>
      <c r="B403" s="278" t="s">
        <v>2317</v>
      </c>
      <c r="C403" s="279">
        <v>82.15</v>
      </c>
      <c r="D403" s="280">
        <v>81.866666666666674</v>
      </c>
      <c r="E403" s="280">
        <v>81.233333333333348</v>
      </c>
      <c r="F403" s="280">
        <v>80.316666666666677</v>
      </c>
      <c r="G403" s="280">
        <v>79.683333333333351</v>
      </c>
      <c r="H403" s="280">
        <v>82.783333333333346</v>
      </c>
      <c r="I403" s="280">
        <v>83.416666666666671</v>
      </c>
      <c r="J403" s="280">
        <v>84.333333333333343</v>
      </c>
      <c r="K403" s="278">
        <v>82.5</v>
      </c>
      <c r="L403" s="278">
        <v>80.95</v>
      </c>
      <c r="M403" s="278">
        <v>1.0534699999999999</v>
      </c>
    </row>
    <row r="404" spans="1:13">
      <c r="A404" s="269">
        <v>394</v>
      </c>
      <c r="B404" s="278" t="s">
        <v>496</v>
      </c>
      <c r="C404" s="279">
        <v>240.9</v>
      </c>
      <c r="D404" s="280">
        <v>241.16666666666666</v>
      </c>
      <c r="E404" s="280">
        <v>236.33333333333331</v>
      </c>
      <c r="F404" s="280">
        <v>231.76666666666665</v>
      </c>
      <c r="G404" s="280">
        <v>226.93333333333331</v>
      </c>
      <c r="H404" s="280">
        <v>245.73333333333332</v>
      </c>
      <c r="I404" s="280">
        <v>250.56666666666663</v>
      </c>
      <c r="J404" s="280">
        <v>255.13333333333333</v>
      </c>
      <c r="K404" s="278">
        <v>246</v>
      </c>
      <c r="L404" s="278">
        <v>236.6</v>
      </c>
      <c r="M404" s="278">
        <v>13.51465</v>
      </c>
    </row>
    <row r="405" spans="1:13">
      <c r="A405" s="269">
        <v>395</v>
      </c>
      <c r="B405" s="278" t="s">
        <v>508</v>
      </c>
      <c r="C405" s="279">
        <v>1.8</v>
      </c>
      <c r="D405" s="280">
        <v>1.8166666666666667</v>
      </c>
      <c r="E405" s="280">
        <v>1.7833333333333332</v>
      </c>
      <c r="F405" s="280">
        <v>1.7666666666666666</v>
      </c>
      <c r="G405" s="280">
        <v>1.7333333333333332</v>
      </c>
      <c r="H405" s="280">
        <v>1.8333333333333333</v>
      </c>
      <c r="I405" s="280">
        <v>1.8666666666666669</v>
      </c>
      <c r="J405" s="280">
        <v>1.8833333333333333</v>
      </c>
      <c r="K405" s="278">
        <v>1.85</v>
      </c>
      <c r="L405" s="278">
        <v>1.8</v>
      </c>
      <c r="M405" s="278">
        <v>58.774120000000003</v>
      </c>
    </row>
    <row r="406" spans="1:13">
      <c r="A406" s="269">
        <v>396</v>
      </c>
      <c r="B406" s="278" t="s">
        <v>498</v>
      </c>
      <c r="C406" s="279">
        <v>17.149999999999999</v>
      </c>
      <c r="D406" s="280">
        <v>17.099999999999998</v>
      </c>
      <c r="E406" s="280">
        <v>17.049999999999997</v>
      </c>
      <c r="F406" s="280">
        <v>16.95</v>
      </c>
      <c r="G406" s="280">
        <v>16.899999999999999</v>
      </c>
      <c r="H406" s="280">
        <v>17.199999999999996</v>
      </c>
      <c r="I406" s="280">
        <v>17.25</v>
      </c>
      <c r="J406" s="280">
        <v>17.349999999999994</v>
      </c>
      <c r="K406" s="278">
        <v>17.149999999999999</v>
      </c>
      <c r="L406" s="278">
        <v>17</v>
      </c>
      <c r="M406" s="278">
        <v>11.576040000000001</v>
      </c>
    </row>
    <row r="407" spans="1:13">
      <c r="A407" s="269">
        <v>397</v>
      </c>
      <c r="B407" s="278" t="s">
        <v>513</v>
      </c>
      <c r="C407" s="279">
        <v>62.55</v>
      </c>
      <c r="D407" s="280">
        <v>62.54999999999999</v>
      </c>
      <c r="E407" s="280">
        <v>62.549999999999983</v>
      </c>
      <c r="F407" s="280">
        <v>62.54999999999999</v>
      </c>
      <c r="G407" s="280">
        <v>62.549999999999983</v>
      </c>
      <c r="H407" s="280">
        <v>62.549999999999983</v>
      </c>
      <c r="I407" s="280">
        <v>62.55</v>
      </c>
      <c r="J407" s="280">
        <v>62.549999999999983</v>
      </c>
      <c r="K407" s="278">
        <v>62.55</v>
      </c>
      <c r="L407" s="278">
        <v>62.55</v>
      </c>
      <c r="M407" s="278">
        <v>0.33115</v>
      </c>
    </row>
    <row r="408" spans="1:13">
      <c r="A408" s="269">
        <v>398</v>
      </c>
      <c r="B408" s="278" t="s">
        <v>172</v>
      </c>
      <c r="C408" s="279">
        <v>28.4</v>
      </c>
      <c r="D408" s="280">
        <v>28.533333333333331</v>
      </c>
      <c r="E408" s="280">
        <v>28.116666666666664</v>
      </c>
      <c r="F408" s="280">
        <v>27.833333333333332</v>
      </c>
      <c r="G408" s="280">
        <v>27.416666666666664</v>
      </c>
      <c r="H408" s="280">
        <v>28.816666666666663</v>
      </c>
      <c r="I408" s="280">
        <v>29.233333333333334</v>
      </c>
      <c r="J408" s="280">
        <v>29.516666666666662</v>
      </c>
      <c r="K408" s="278">
        <v>28.95</v>
      </c>
      <c r="L408" s="278">
        <v>28.25</v>
      </c>
      <c r="M408" s="278">
        <v>91.731489999999994</v>
      </c>
    </row>
    <row r="409" spans="1:13">
      <c r="A409" s="269">
        <v>399</v>
      </c>
      <c r="B409" s="278" t="s">
        <v>514</v>
      </c>
      <c r="C409" s="279">
        <v>7939.6</v>
      </c>
      <c r="D409" s="280">
        <v>7956.75</v>
      </c>
      <c r="E409" s="280">
        <v>7892.85</v>
      </c>
      <c r="F409" s="280">
        <v>7846.1</v>
      </c>
      <c r="G409" s="280">
        <v>7782.2000000000007</v>
      </c>
      <c r="H409" s="280">
        <v>8003.5</v>
      </c>
      <c r="I409" s="280">
        <v>8067.4</v>
      </c>
      <c r="J409" s="280">
        <v>8114.15</v>
      </c>
      <c r="K409" s="278">
        <v>8020.65</v>
      </c>
      <c r="L409" s="278">
        <v>7910</v>
      </c>
      <c r="M409" s="278">
        <v>0.17948</v>
      </c>
    </row>
    <row r="410" spans="1:13">
      <c r="A410" s="269">
        <v>400</v>
      </c>
      <c r="B410" s="278" t="s">
        <v>281</v>
      </c>
      <c r="C410" s="279">
        <v>750.5</v>
      </c>
      <c r="D410" s="280">
        <v>755.43333333333339</v>
      </c>
      <c r="E410" s="280">
        <v>739.91666666666674</v>
      </c>
      <c r="F410" s="280">
        <v>729.33333333333337</v>
      </c>
      <c r="G410" s="280">
        <v>713.81666666666672</v>
      </c>
      <c r="H410" s="280">
        <v>766.01666666666677</v>
      </c>
      <c r="I410" s="280">
        <v>781.53333333333342</v>
      </c>
      <c r="J410" s="280">
        <v>792.11666666666679</v>
      </c>
      <c r="K410" s="278">
        <v>770.95</v>
      </c>
      <c r="L410" s="278">
        <v>744.85</v>
      </c>
      <c r="M410" s="278">
        <v>14.989570000000001</v>
      </c>
    </row>
    <row r="411" spans="1:13">
      <c r="A411" s="269">
        <v>401</v>
      </c>
      <c r="B411" s="278" t="s">
        <v>173</v>
      </c>
      <c r="C411" s="279">
        <v>165.45</v>
      </c>
      <c r="D411" s="280">
        <v>166.45000000000002</v>
      </c>
      <c r="E411" s="280">
        <v>164.00000000000003</v>
      </c>
      <c r="F411" s="280">
        <v>162.55000000000001</v>
      </c>
      <c r="G411" s="280">
        <v>160.10000000000002</v>
      </c>
      <c r="H411" s="280">
        <v>167.90000000000003</v>
      </c>
      <c r="I411" s="280">
        <v>170.35000000000002</v>
      </c>
      <c r="J411" s="280">
        <v>171.80000000000004</v>
      </c>
      <c r="K411" s="278">
        <v>168.9</v>
      </c>
      <c r="L411" s="278">
        <v>165</v>
      </c>
      <c r="M411" s="278">
        <v>545.94498999999996</v>
      </c>
    </row>
    <row r="412" spans="1:13">
      <c r="A412" s="269">
        <v>402</v>
      </c>
      <c r="B412" s="278" t="s">
        <v>515</v>
      </c>
      <c r="C412" s="279">
        <v>3311.35</v>
      </c>
      <c r="D412" s="280">
        <v>3319.3166666666671</v>
      </c>
      <c r="E412" s="280">
        <v>3279.0333333333342</v>
      </c>
      <c r="F412" s="280">
        <v>3246.7166666666672</v>
      </c>
      <c r="G412" s="280">
        <v>3206.4333333333343</v>
      </c>
      <c r="H412" s="280">
        <v>3351.6333333333341</v>
      </c>
      <c r="I412" s="280">
        <v>3391.916666666667</v>
      </c>
      <c r="J412" s="280">
        <v>3424.233333333334</v>
      </c>
      <c r="K412" s="278">
        <v>3359.6</v>
      </c>
      <c r="L412" s="278">
        <v>3287</v>
      </c>
      <c r="M412" s="278">
        <v>7.7329999999999996E-2</v>
      </c>
    </row>
    <row r="413" spans="1:13">
      <c r="A413" s="269">
        <v>403</v>
      </c>
      <c r="B413" s="278" t="s">
        <v>517</v>
      </c>
      <c r="C413" s="279">
        <v>1381.65</v>
      </c>
      <c r="D413" s="280">
        <v>1388.8833333333332</v>
      </c>
      <c r="E413" s="280">
        <v>1357.7666666666664</v>
      </c>
      <c r="F413" s="280">
        <v>1333.8833333333332</v>
      </c>
      <c r="G413" s="280">
        <v>1302.7666666666664</v>
      </c>
      <c r="H413" s="280">
        <v>1412.7666666666664</v>
      </c>
      <c r="I413" s="280">
        <v>1443.8833333333332</v>
      </c>
      <c r="J413" s="280">
        <v>1467.7666666666664</v>
      </c>
      <c r="K413" s="278">
        <v>1420</v>
      </c>
      <c r="L413" s="278">
        <v>1365</v>
      </c>
      <c r="M413" s="278">
        <v>1.24E-2</v>
      </c>
    </row>
    <row r="414" spans="1:13">
      <c r="A414" s="269">
        <v>404</v>
      </c>
      <c r="B414" s="278" t="s">
        <v>518</v>
      </c>
      <c r="C414" s="279">
        <v>360.95</v>
      </c>
      <c r="D414" s="280">
        <v>367.5</v>
      </c>
      <c r="E414" s="280">
        <v>350.2</v>
      </c>
      <c r="F414" s="280">
        <v>339.45</v>
      </c>
      <c r="G414" s="280">
        <v>322.14999999999998</v>
      </c>
      <c r="H414" s="280">
        <v>378.25</v>
      </c>
      <c r="I414" s="280">
        <v>395.54999999999995</v>
      </c>
      <c r="J414" s="280">
        <v>406.3</v>
      </c>
      <c r="K414" s="278">
        <v>384.8</v>
      </c>
      <c r="L414" s="278">
        <v>356.75</v>
      </c>
      <c r="M414" s="278">
        <v>0.16381000000000001</v>
      </c>
    </row>
    <row r="415" spans="1:13">
      <c r="A415" s="269">
        <v>405</v>
      </c>
      <c r="B415" s="278" t="s">
        <v>510</v>
      </c>
      <c r="C415" s="279">
        <v>51.3</v>
      </c>
      <c r="D415" s="280">
        <v>52.25</v>
      </c>
      <c r="E415" s="280">
        <v>50.05</v>
      </c>
      <c r="F415" s="280">
        <v>48.8</v>
      </c>
      <c r="G415" s="280">
        <v>46.599999999999994</v>
      </c>
      <c r="H415" s="280">
        <v>53.5</v>
      </c>
      <c r="I415" s="280">
        <v>55.7</v>
      </c>
      <c r="J415" s="280">
        <v>56.95</v>
      </c>
      <c r="K415" s="278">
        <v>54.45</v>
      </c>
      <c r="L415" s="278">
        <v>51</v>
      </c>
      <c r="M415" s="278">
        <v>3.6015100000000002</v>
      </c>
    </row>
    <row r="416" spans="1:13">
      <c r="A416" s="269">
        <v>406</v>
      </c>
      <c r="B416" s="278" t="s">
        <v>519</v>
      </c>
      <c r="C416" s="279">
        <v>163.15</v>
      </c>
      <c r="D416" s="280">
        <v>164.55</v>
      </c>
      <c r="E416" s="280">
        <v>160.90000000000003</v>
      </c>
      <c r="F416" s="280">
        <v>158.65000000000003</v>
      </c>
      <c r="G416" s="280">
        <v>155.00000000000006</v>
      </c>
      <c r="H416" s="280">
        <v>166.8</v>
      </c>
      <c r="I416" s="280">
        <v>170.45</v>
      </c>
      <c r="J416" s="280">
        <v>172.7</v>
      </c>
      <c r="K416" s="278">
        <v>168.2</v>
      </c>
      <c r="L416" s="278">
        <v>162.30000000000001</v>
      </c>
      <c r="M416" s="278">
        <v>0.30230000000000001</v>
      </c>
    </row>
    <row r="417" spans="1:13">
      <c r="A417" s="269">
        <v>407</v>
      </c>
      <c r="B417" s="278" t="s">
        <v>174</v>
      </c>
      <c r="C417" s="279">
        <v>18914.900000000001</v>
      </c>
      <c r="D417" s="280">
        <v>19008.883333333335</v>
      </c>
      <c r="E417" s="280">
        <v>18718.76666666667</v>
      </c>
      <c r="F417" s="280">
        <v>18522.633333333335</v>
      </c>
      <c r="G417" s="280">
        <v>18232.51666666667</v>
      </c>
      <c r="H417" s="280">
        <v>19205.01666666667</v>
      </c>
      <c r="I417" s="280">
        <v>19495.133333333331</v>
      </c>
      <c r="J417" s="280">
        <v>19691.26666666667</v>
      </c>
      <c r="K417" s="278">
        <v>19299</v>
      </c>
      <c r="L417" s="278">
        <v>18812.75</v>
      </c>
      <c r="M417" s="278">
        <v>0.86212</v>
      </c>
    </row>
    <row r="418" spans="1:13">
      <c r="A418" s="269">
        <v>408</v>
      </c>
      <c r="B418" s="278" t="s">
        <v>521</v>
      </c>
      <c r="C418" s="279">
        <v>709.85</v>
      </c>
      <c r="D418" s="280">
        <v>714.29999999999984</v>
      </c>
      <c r="E418" s="280">
        <v>703.59999999999968</v>
      </c>
      <c r="F418" s="280">
        <v>697.3499999999998</v>
      </c>
      <c r="G418" s="280">
        <v>686.64999999999964</v>
      </c>
      <c r="H418" s="280">
        <v>720.54999999999973</v>
      </c>
      <c r="I418" s="280">
        <v>731.24999999999977</v>
      </c>
      <c r="J418" s="280">
        <v>737.49999999999977</v>
      </c>
      <c r="K418" s="278">
        <v>725</v>
      </c>
      <c r="L418" s="278">
        <v>708.05</v>
      </c>
      <c r="M418" s="278">
        <v>4.5400000000000003E-2</v>
      </c>
    </row>
    <row r="419" spans="1:13">
      <c r="A419" s="269">
        <v>409</v>
      </c>
      <c r="B419" s="278" t="s">
        <v>175</v>
      </c>
      <c r="C419" s="279">
        <v>1030.0999999999999</v>
      </c>
      <c r="D419" s="280">
        <v>1035.4666666666665</v>
      </c>
      <c r="E419" s="280">
        <v>1012.133333333333</v>
      </c>
      <c r="F419" s="280">
        <v>994.16666666666652</v>
      </c>
      <c r="G419" s="280">
        <v>970.83333333333303</v>
      </c>
      <c r="H419" s="280">
        <v>1053.4333333333329</v>
      </c>
      <c r="I419" s="280">
        <v>1076.7666666666664</v>
      </c>
      <c r="J419" s="280">
        <v>1094.7333333333329</v>
      </c>
      <c r="K419" s="278">
        <v>1058.8</v>
      </c>
      <c r="L419" s="278">
        <v>1017.5</v>
      </c>
      <c r="M419" s="278">
        <v>5.7433300000000003</v>
      </c>
    </row>
    <row r="420" spans="1:13">
      <c r="A420" s="269">
        <v>410</v>
      </c>
      <c r="B420" s="278" t="s">
        <v>516</v>
      </c>
      <c r="C420" s="279">
        <v>365.45</v>
      </c>
      <c r="D420" s="280">
        <v>364.4666666666667</v>
      </c>
      <c r="E420" s="280">
        <v>357.98333333333341</v>
      </c>
      <c r="F420" s="280">
        <v>350.51666666666671</v>
      </c>
      <c r="G420" s="280">
        <v>344.03333333333342</v>
      </c>
      <c r="H420" s="280">
        <v>371.93333333333339</v>
      </c>
      <c r="I420" s="280">
        <v>378.41666666666674</v>
      </c>
      <c r="J420" s="280">
        <v>385.88333333333338</v>
      </c>
      <c r="K420" s="278">
        <v>370.95</v>
      </c>
      <c r="L420" s="278">
        <v>357</v>
      </c>
      <c r="M420" s="278">
        <v>0.74665000000000004</v>
      </c>
    </row>
    <row r="421" spans="1:13">
      <c r="A421" s="269">
        <v>411</v>
      </c>
      <c r="B421" s="278" t="s">
        <v>511</v>
      </c>
      <c r="C421" s="279">
        <v>20.3</v>
      </c>
      <c r="D421" s="280">
        <v>20.466666666666669</v>
      </c>
      <c r="E421" s="280">
        <v>20.033333333333339</v>
      </c>
      <c r="F421" s="280">
        <v>19.766666666666669</v>
      </c>
      <c r="G421" s="280">
        <v>19.333333333333339</v>
      </c>
      <c r="H421" s="280">
        <v>20.733333333333338</v>
      </c>
      <c r="I421" s="280">
        <v>21.166666666666668</v>
      </c>
      <c r="J421" s="280">
        <v>21.433333333333337</v>
      </c>
      <c r="K421" s="278">
        <v>20.9</v>
      </c>
      <c r="L421" s="278">
        <v>20.2</v>
      </c>
      <c r="M421" s="278">
        <v>10.41422</v>
      </c>
    </row>
    <row r="422" spans="1:13">
      <c r="A422" s="269">
        <v>412</v>
      </c>
      <c r="B422" s="278" t="s">
        <v>512</v>
      </c>
      <c r="C422" s="279">
        <v>1443.2</v>
      </c>
      <c r="D422" s="280">
        <v>1441.0666666666666</v>
      </c>
      <c r="E422" s="280">
        <v>1422.1333333333332</v>
      </c>
      <c r="F422" s="280">
        <v>1401.0666666666666</v>
      </c>
      <c r="G422" s="280">
        <v>1382.1333333333332</v>
      </c>
      <c r="H422" s="280">
        <v>1462.1333333333332</v>
      </c>
      <c r="I422" s="280">
        <v>1481.0666666666666</v>
      </c>
      <c r="J422" s="280">
        <v>1502.1333333333332</v>
      </c>
      <c r="K422" s="278">
        <v>1460</v>
      </c>
      <c r="L422" s="278">
        <v>1420</v>
      </c>
      <c r="M422" s="278">
        <v>2.92713</v>
      </c>
    </row>
    <row r="423" spans="1:13">
      <c r="A423" s="269">
        <v>413</v>
      </c>
      <c r="B423" s="278" t="s">
        <v>522</v>
      </c>
      <c r="C423" s="279">
        <v>186.35</v>
      </c>
      <c r="D423" s="280">
        <v>184.53333333333333</v>
      </c>
      <c r="E423" s="280">
        <v>182.71666666666667</v>
      </c>
      <c r="F423" s="280">
        <v>179.08333333333334</v>
      </c>
      <c r="G423" s="280">
        <v>177.26666666666668</v>
      </c>
      <c r="H423" s="280">
        <v>188.16666666666666</v>
      </c>
      <c r="I423" s="280">
        <v>189.98333333333332</v>
      </c>
      <c r="J423" s="280">
        <v>193.61666666666665</v>
      </c>
      <c r="K423" s="278">
        <v>186.35</v>
      </c>
      <c r="L423" s="278">
        <v>180.9</v>
      </c>
      <c r="M423" s="278">
        <v>3.6663800000000002</v>
      </c>
    </row>
    <row r="424" spans="1:13">
      <c r="A424" s="269">
        <v>414</v>
      </c>
      <c r="B424" s="278" t="s">
        <v>523</v>
      </c>
      <c r="C424" s="279">
        <v>875.4</v>
      </c>
      <c r="D424" s="280">
        <v>870.94999999999993</v>
      </c>
      <c r="E424" s="280">
        <v>864.19999999999982</v>
      </c>
      <c r="F424" s="280">
        <v>852.99999999999989</v>
      </c>
      <c r="G424" s="280">
        <v>846.24999999999977</v>
      </c>
      <c r="H424" s="280">
        <v>882.14999999999986</v>
      </c>
      <c r="I424" s="280">
        <v>888.90000000000009</v>
      </c>
      <c r="J424" s="280">
        <v>900.09999999999991</v>
      </c>
      <c r="K424" s="278">
        <v>877.7</v>
      </c>
      <c r="L424" s="278">
        <v>859.75</v>
      </c>
      <c r="M424" s="278">
        <v>3.014E-2</v>
      </c>
    </row>
    <row r="425" spans="1:13">
      <c r="A425" s="269">
        <v>415</v>
      </c>
      <c r="B425" s="278" t="s">
        <v>524</v>
      </c>
      <c r="C425" s="279">
        <v>207.55</v>
      </c>
      <c r="D425" s="280">
        <v>209.15</v>
      </c>
      <c r="E425" s="280">
        <v>203.5</v>
      </c>
      <c r="F425" s="280">
        <v>199.45</v>
      </c>
      <c r="G425" s="280">
        <v>193.79999999999998</v>
      </c>
      <c r="H425" s="280">
        <v>213.20000000000002</v>
      </c>
      <c r="I425" s="280">
        <v>218.85000000000005</v>
      </c>
      <c r="J425" s="280">
        <v>222.90000000000003</v>
      </c>
      <c r="K425" s="278">
        <v>214.8</v>
      </c>
      <c r="L425" s="278">
        <v>205.1</v>
      </c>
      <c r="M425" s="278">
        <v>2.7204799999999998</v>
      </c>
    </row>
    <row r="426" spans="1:13">
      <c r="A426" s="269">
        <v>416</v>
      </c>
      <c r="B426" s="278" t="s">
        <v>525</v>
      </c>
      <c r="C426" s="279">
        <v>5.35</v>
      </c>
      <c r="D426" s="280">
        <v>5.4333333333333336</v>
      </c>
      <c r="E426" s="280">
        <v>5.2166666666666668</v>
      </c>
      <c r="F426" s="280">
        <v>5.083333333333333</v>
      </c>
      <c r="G426" s="280">
        <v>4.8666666666666663</v>
      </c>
      <c r="H426" s="280">
        <v>5.5666666666666673</v>
      </c>
      <c r="I426" s="280">
        <v>5.7833333333333341</v>
      </c>
      <c r="J426" s="280">
        <v>5.9166666666666679</v>
      </c>
      <c r="K426" s="278">
        <v>5.65</v>
      </c>
      <c r="L426" s="278">
        <v>5.3</v>
      </c>
      <c r="M426" s="278">
        <v>156.27644000000001</v>
      </c>
    </row>
    <row r="427" spans="1:13">
      <c r="A427" s="269">
        <v>417</v>
      </c>
      <c r="B427" s="278" t="s">
        <v>2518</v>
      </c>
      <c r="C427" s="279">
        <v>459.5</v>
      </c>
      <c r="D427" s="280">
        <v>469.4666666666667</v>
      </c>
      <c r="E427" s="280">
        <v>448.93333333333339</v>
      </c>
      <c r="F427" s="280">
        <v>438.36666666666667</v>
      </c>
      <c r="G427" s="280">
        <v>417.83333333333337</v>
      </c>
      <c r="H427" s="280">
        <v>480.03333333333342</v>
      </c>
      <c r="I427" s="280">
        <v>500.56666666666672</v>
      </c>
      <c r="J427" s="280">
        <v>511.13333333333344</v>
      </c>
      <c r="K427" s="278">
        <v>490</v>
      </c>
      <c r="L427" s="278">
        <v>458.9</v>
      </c>
      <c r="M427" s="278">
        <v>0.18625</v>
      </c>
    </row>
    <row r="428" spans="1:13">
      <c r="A428" s="269">
        <v>418</v>
      </c>
      <c r="B428" s="278" t="s">
        <v>528</v>
      </c>
      <c r="C428" s="279">
        <v>132.15</v>
      </c>
      <c r="D428" s="280">
        <v>133.06666666666669</v>
      </c>
      <c r="E428" s="280">
        <v>130.43333333333339</v>
      </c>
      <c r="F428" s="280">
        <v>128.7166666666667</v>
      </c>
      <c r="G428" s="280">
        <v>126.0833333333334</v>
      </c>
      <c r="H428" s="280">
        <v>134.78333333333339</v>
      </c>
      <c r="I428" s="280">
        <v>137.41666666666666</v>
      </c>
      <c r="J428" s="280">
        <v>139.13333333333338</v>
      </c>
      <c r="K428" s="278">
        <v>135.69999999999999</v>
      </c>
      <c r="L428" s="278">
        <v>131.35</v>
      </c>
      <c r="M428" s="278">
        <v>3.4293900000000002</v>
      </c>
    </row>
    <row r="429" spans="1:13">
      <c r="A429" s="269">
        <v>419</v>
      </c>
      <c r="B429" s="278" t="s">
        <v>2527</v>
      </c>
      <c r="C429" s="279">
        <v>40.799999999999997</v>
      </c>
      <c r="D429" s="280">
        <v>40.416666666666664</v>
      </c>
      <c r="E429" s="280">
        <v>40.033333333333331</v>
      </c>
      <c r="F429" s="280">
        <v>39.266666666666666</v>
      </c>
      <c r="G429" s="280">
        <v>38.883333333333333</v>
      </c>
      <c r="H429" s="280">
        <v>41.18333333333333</v>
      </c>
      <c r="I429" s="280">
        <v>41.56666666666667</v>
      </c>
      <c r="J429" s="280">
        <v>42.333333333333329</v>
      </c>
      <c r="K429" s="278">
        <v>40.799999999999997</v>
      </c>
      <c r="L429" s="278">
        <v>39.65</v>
      </c>
      <c r="M429" s="278">
        <v>54.378399999999999</v>
      </c>
    </row>
    <row r="430" spans="1:13">
      <c r="A430" s="269">
        <v>420</v>
      </c>
      <c r="B430" s="278" t="s">
        <v>176</v>
      </c>
      <c r="C430" s="279">
        <v>3576.85</v>
      </c>
      <c r="D430" s="280">
        <v>3595.7833333333333</v>
      </c>
      <c r="E430" s="280">
        <v>3536.5666666666666</v>
      </c>
      <c r="F430" s="280">
        <v>3496.2833333333333</v>
      </c>
      <c r="G430" s="280">
        <v>3437.0666666666666</v>
      </c>
      <c r="H430" s="280">
        <v>3636.0666666666666</v>
      </c>
      <c r="I430" s="280">
        <v>3695.2833333333328</v>
      </c>
      <c r="J430" s="280">
        <v>3735.5666666666666</v>
      </c>
      <c r="K430" s="278">
        <v>3655</v>
      </c>
      <c r="L430" s="278">
        <v>3555.5</v>
      </c>
      <c r="M430" s="278">
        <v>1.80501</v>
      </c>
    </row>
    <row r="431" spans="1:13">
      <c r="A431" s="269">
        <v>421</v>
      </c>
      <c r="B431" s="278" t="s">
        <v>177</v>
      </c>
      <c r="C431" s="279">
        <v>736.15</v>
      </c>
      <c r="D431" s="280">
        <v>743.36666666666667</v>
      </c>
      <c r="E431" s="280">
        <v>718.83333333333337</v>
      </c>
      <c r="F431" s="280">
        <v>701.51666666666665</v>
      </c>
      <c r="G431" s="280">
        <v>676.98333333333335</v>
      </c>
      <c r="H431" s="280">
        <v>760.68333333333339</v>
      </c>
      <c r="I431" s="280">
        <v>785.2166666666667</v>
      </c>
      <c r="J431" s="280">
        <v>802.53333333333342</v>
      </c>
      <c r="K431" s="278">
        <v>767.9</v>
      </c>
      <c r="L431" s="278">
        <v>726.05</v>
      </c>
      <c r="M431" s="278">
        <v>26.826709999999999</v>
      </c>
    </row>
    <row r="432" spans="1:13">
      <c r="A432" s="269">
        <v>422</v>
      </c>
      <c r="B432" s="278" t="s">
        <v>178</v>
      </c>
      <c r="C432" s="287">
        <v>416.05</v>
      </c>
      <c r="D432" s="288">
        <v>421.18333333333339</v>
      </c>
      <c r="E432" s="288">
        <v>407.46666666666681</v>
      </c>
      <c r="F432" s="288">
        <v>398.88333333333344</v>
      </c>
      <c r="G432" s="288">
        <v>385.16666666666686</v>
      </c>
      <c r="H432" s="288">
        <v>429.76666666666677</v>
      </c>
      <c r="I432" s="288">
        <v>443.48333333333335</v>
      </c>
      <c r="J432" s="288">
        <v>452.06666666666672</v>
      </c>
      <c r="K432" s="289">
        <v>434.9</v>
      </c>
      <c r="L432" s="289">
        <v>412.6</v>
      </c>
      <c r="M432" s="289">
        <v>6.8322700000000003</v>
      </c>
    </row>
    <row r="433" spans="1:13">
      <c r="A433" s="269">
        <v>423</v>
      </c>
      <c r="B433" s="278" t="s">
        <v>526</v>
      </c>
      <c r="C433" s="278">
        <v>68.25</v>
      </c>
      <c r="D433" s="280">
        <v>68.916666666666671</v>
      </c>
      <c r="E433" s="280">
        <v>66.533333333333346</v>
      </c>
      <c r="F433" s="280">
        <v>64.816666666666677</v>
      </c>
      <c r="G433" s="280">
        <v>62.433333333333351</v>
      </c>
      <c r="H433" s="280">
        <v>70.63333333333334</v>
      </c>
      <c r="I433" s="280">
        <v>73.016666666666666</v>
      </c>
      <c r="J433" s="280">
        <v>74.733333333333334</v>
      </c>
      <c r="K433" s="278">
        <v>71.3</v>
      </c>
      <c r="L433" s="278">
        <v>67.2</v>
      </c>
      <c r="M433" s="278">
        <v>1.38175</v>
      </c>
    </row>
    <row r="434" spans="1:13">
      <c r="A434" s="269">
        <v>424</v>
      </c>
      <c r="B434" s="278" t="s">
        <v>282</v>
      </c>
      <c r="C434" s="278">
        <v>95.2</v>
      </c>
      <c r="D434" s="280">
        <v>95.649999999999991</v>
      </c>
      <c r="E434" s="280">
        <v>93.799999999999983</v>
      </c>
      <c r="F434" s="280">
        <v>92.399999999999991</v>
      </c>
      <c r="G434" s="280">
        <v>90.549999999999983</v>
      </c>
      <c r="H434" s="280">
        <v>97.049999999999983</v>
      </c>
      <c r="I434" s="280">
        <v>98.899999999999977</v>
      </c>
      <c r="J434" s="280">
        <v>100.29999999999998</v>
      </c>
      <c r="K434" s="278">
        <v>97.5</v>
      </c>
      <c r="L434" s="278">
        <v>94.25</v>
      </c>
      <c r="M434" s="278">
        <v>26.242930000000001</v>
      </c>
    </row>
    <row r="435" spans="1:13">
      <c r="A435" s="269">
        <v>425</v>
      </c>
      <c r="B435" s="278" t="s">
        <v>527</v>
      </c>
      <c r="C435" s="278">
        <v>371.2</v>
      </c>
      <c r="D435" s="280">
        <v>372.36666666666662</v>
      </c>
      <c r="E435" s="280">
        <v>364.83333333333326</v>
      </c>
      <c r="F435" s="280">
        <v>358.46666666666664</v>
      </c>
      <c r="G435" s="280">
        <v>350.93333333333328</v>
      </c>
      <c r="H435" s="280">
        <v>378.73333333333323</v>
      </c>
      <c r="I435" s="280">
        <v>386.26666666666665</v>
      </c>
      <c r="J435" s="280">
        <v>392.63333333333321</v>
      </c>
      <c r="K435" s="278">
        <v>379.9</v>
      </c>
      <c r="L435" s="278">
        <v>366</v>
      </c>
      <c r="M435" s="278">
        <v>0.90919000000000005</v>
      </c>
    </row>
    <row r="436" spans="1:13">
      <c r="A436" s="269">
        <v>426</v>
      </c>
      <c r="B436" s="278" t="s">
        <v>529</v>
      </c>
      <c r="C436" s="278">
        <v>1341</v>
      </c>
      <c r="D436" s="280">
        <v>1368.1333333333332</v>
      </c>
      <c r="E436" s="280">
        <v>1301.2166666666665</v>
      </c>
      <c r="F436" s="280">
        <v>1261.4333333333332</v>
      </c>
      <c r="G436" s="280">
        <v>1194.5166666666664</v>
      </c>
      <c r="H436" s="280">
        <v>1407.9166666666665</v>
      </c>
      <c r="I436" s="280">
        <v>1474.8333333333335</v>
      </c>
      <c r="J436" s="280">
        <v>1514.6166666666666</v>
      </c>
      <c r="K436" s="278">
        <v>1435.05</v>
      </c>
      <c r="L436" s="278">
        <v>1328.35</v>
      </c>
      <c r="M436" s="278">
        <v>1.84E-2</v>
      </c>
    </row>
    <row r="437" spans="1:13">
      <c r="A437" s="269">
        <v>427</v>
      </c>
      <c r="B437" s="278" t="s">
        <v>530</v>
      </c>
      <c r="C437" s="278">
        <v>1219.8499999999999</v>
      </c>
      <c r="D437" s="280">
        <v>1223.7166666666665</v>
      </c>
      <c r="E437" s="280">
        <v>1197.633333333333</v>
      </c>
      <c r="F437" s="280">
        <v>1175.4166666666665</v>
      </c>
      <c r="G437" s="280">
        <v>1149.333333333333</v>
      </c>
      <c r="H437" s="280">
        <v>1245.9333333333329</v>
      </c>
      <c r="I437" s="280">
        <v>1272.0166666666664</v>
      </c>
      <c r="J437" s="280">
        <v>1294.2333333333329</v>
      </c>
      <c r="K437" s="278">
        <v>1249.8</v>
      </c>
      <c r="L437" s="278">
        <v>1201.5</v>
      </c>
      <c r="M437" s="278">
        <v>1.1926399999999999</v>
      </c>
    </row>
    <row r="438" spans="1:13">
      <c r="A438" s="269">
        <v>428</v>
      </c>
      <c r="B438" s="278" t="s">
        <v>531</v>
      </c>
      <c r="C438" s="278">
        <v>304.05</v>
      </c>
      <c r="D438" s="280">
        <v>307.66666666666669</v>
      </c>
      <c r="E438" s="280">
        <v>298.38333333333338</v>
      </c>
      <c r="F438" s="280">
        <v>292.7166666666667</v>
      </c>
      <c r="G438" s="280">
        <v>283.43333333333339</v>
      </c>
      <c r="H438" s="280">
        <v>313.33333333333337</v>
      </c>
      <c r="I438" s="280">
        <v>322.61666666666667</v>
      </c>
      <c r="J438" s="280">
        <v>328.28333333333336</v>
      </c>
      <c r="K438" s="278">
        <v>316.95</v>
      </c>
      <c r="L438" s="278">
        <v>302</v>
      </c>
      <c r="M438" s="278">
        <v>0.54342999999999997</v>
      </c>
    </row>
    <row r="439" spans="1:13">
      <c r="A439" s="269">
        <v>429</v>
      </c>
      <c r="B439" s="278" t="s">
        <v>179</v>
      </c>
      <c r="C439" s="278">
        <v>463.85</v>
      </c>
      <c r="D439" s="280">
        <v>466.90000000000003</v>
      </c>
      <c r="E439" s="280">
        <v>458.25000000000006</v>
      </c>
      <c r="F439" s="280">
        <v>452.65000000000003</v>
      </c>
      <c r="G439" s="280">
        <v>444.00000000000006</v>
      </c>
      <c r="H439" s="280">
        <v>472.50000000000006</v>
      </c>
      <c r="I439" s="280">
        <v>481.15000000000003</v>
      </c>
      <c r="J439" s="280">
        <v>486.75000000000006</v>
      </c>
      <c r="K439" s="278">
        <v>475.55</v>
      </c>
      <c r="L439" s="278">
        <v>461.3</v>
      </c>
      <c r="M439" s="278">
        <v>102.94817999999999</v>
      </c>
    </row>
    <row r="440" spans="1:13">
      <c r="A440" s="269">
        <v>430</v>
      </c>
      <c r="B440" s="278" t="s">
        <v>532</v>
      </c>
      <c r="C440" s="278">
        <v>162.30000000000001</v>
      </c>
      <c r="D440" s="280">
        <v>160.61666666666667</v>
      </c>
      <c r="E440" s="280">
        <v>155.23333333333335</v>
      </c>
      <c r="F440" s="280">
        <v>148.16666666666669</v>
      </c>
      <c r="G440" s="280">
        <v>142.78333333333336</v>
      </c>
      <c r="H440" s="280">
        <v>167.68333333333334</v>
      </c>
      <c r="I440" s="280">
        <v>173.06666666666666</v>
      </c>
      <c r="J440" s="280">
        <v>180.13333333333333</v>
      </c>
      <c r="K440" s="278">
        <v>166</v>
      </c>
      <c r="L440" s="278">
        <v>153.55000000000001</v>
      </c>
      <c r="M440" s="278">
        <v>2.9488099999999999</v>
      </c>
    </row>
    <row r="441" spans="1:13">
      <c r="A441" s="269">
        <v>431</v>
      </c>
      <c r="B441" s="278" t="s">
        <v>180</v>
      </c>
      <c r="C441" s="278">
        <v>392.5</v>
      </c>
      <c r="D441" s="280">
        <v>389.40000000000003</v>
      </c>
      <c r="E441" s="280">
        <v>383.80000000000007</v>
      </c>
      <c r="F441" s="280">
        <v>375.1</v>
      </c>
      <c r="G441" s="280">
        <v>369.50000000000006</v>
      </c>
      <c r="H441" s="280">
        <v>398.10000000000008</v>
      </c>
      <c r="I441" s="280">
        <v>403.7000000000001</v>
      </c>
      <c r="J441" s="280">
        <v>412.40000000000009</v>
      </c>
      <c r="K441" s="278">
        <v>395</v>
      </c>
      <c r="L441" s="278">
        <v>380.7</v>
      </c>
      <c r="M441" s="278">
        <v>28.616569999999999</v>
      </c>
    </row>
    <row r="442" spans="1:13">
      <c r="A442" s="269">
        <v>432</v>
      </c>
      <c r="B442" s="278" t="s">
        <v>533</v>
      </c>
      <c r="C442" s="278">
        <v>113.45</v>
      </c>
      <c r="D442" s="280">
        <v>113.06666666666666</v>
      </c>
      <c r="E442" s="280">
        <v>111.68333333333332</v>
      </c>
      <c r="F442" s="280">
        <v>109.91666666666666</v>
      </c>
      <c r="G442" s="280">
        <v>108.53333333333332</v>
      </c>
      <c r="H442" s="280">
        <v>114.83333333333333</v>
      </c>
      <c r="I442" s="280">
        <v>116.21666666666665</v>
      </c>
      <c r="J442" s="280">
        <v>117.98333333333333</v>
      </c>
      <c r="K442" s="278">
        <v>114.45</v>
      </c>
      <c r="L442" s="278">
        <v>111.3</v>
      </c>
      <c r="M442" s="278">
        <v>0.73345000000000005</v>
      </c>
    </row>
    <row r="443" spans="1:13">
      <c r="A443" s="269">
        <v>433</v>
      </c>
      <c r="B443" s="278" t="s">
        <v>534</v>
      </c>
      <c r="C443" s="278">
        <v>973.5</v>
      </c>
      <c r="D443" s="280">
        <v>980.23333333333323</v>
      </c>
      <c r="E443" s="280">
        <v>959.56666666666649</v>
      </c>
      <c r="F443" s="280">
        <v>945.63333333333321</v>
      </c>
      <c r="G443" s="280">
        <v>924.96666666666647</v>
      </c>
      <c r="H443" s="280">
        <v>994.16666666666652</v>
      </c>
      <c r="I443" s="280">
        <v>1014.8333333333333</v>
      </c>
      <c r="J443" s="280">
        <v>1028.7666666666664</v>
      </c>
      <c r="K443" s="278">
        <v>1000.9</v>
      </c>
      <c r="L443" s="278">
        <v>966.3</v>
      </c>
      <c r="M443" s="278">
        <v>0.34110000000000001</v>
      </c>
    </row>
    <row r="444" spans="1:13">
      <c r="A444" s="269">
        <v>434</v>
      </c>
      <c r="B444" s="278" t="s">
        <v>535</v>
      </c>
      <c r="C444" s="278">
        <v>2.6</v>
      </c>
      <c r="D444" s="280">
        <v>2.5666666666666669</v>
      </c>
      <c r="E444" s="280">
        <v>2.4833333333333338</v>
      </c>
      <c r="F444" s="280">
        <v>2.3666666666666671</v>
      </c>
      <c r="G444" s="280">
        <v>2.2833333333333341</v>
      </c>
      <c r="H444" s="280">
        <v>2.6833333333333336</v>
      </c>
      <c r="I444" s="280">
        <v>2.7666666666666666</v>
      </c>
      <c r="J444" s="280">
        <v>2.8833333333333333</v>
      </c>
      <c r="K444" s="278">
        <v>2.65</v>
      </c>
      <c r="L444" s="278">
        <v>2.4500000000000002</v>
      </c>
      <c r="M444" s="278">
        <v>225.06648000000001</v>
      </c>
    </row>
    <row r="445" spans="1:13">
      <c r="A445" s="269">
        <v>435</v>
      </c>
      <c r="B445" s="278" t="s">
        <v>536</v>
      </c>
      <c r="C445" s="278">
        <v>100.05</v>
      </c>
      <c r="D445" s="280">
        <v>100.34999999999998</v>
      </c>
      <c r="E445" s="280">
        <v>99.349999999999966</v>
      </c>
      <c r="F445" s="280">
        <v>98.649999999999991</v>
      </c>
      <c r="G445" s="280">
        <v>97.649999999999977</v>
      </c>
      <c r="H445" s="280">
        <v>101.04999999999995</v>
      </c>
      <c r="I445" s="280">
        <v>102.04999999999998</v>
      </c>
      <c r="J445" s="280">
        <v>102.74999999999994</v>
      </c>
      <c r="K445" s="278">
        <v>101.35</v>
      </c>
      <c r="L445" s="278">
        <v>99.65</v>
      </c>
      <c r="M445" s="278">
        <v>0.78598999999999997</v>
      </c>
    </row>
    <row r="446" spans="1:13">
      <c r="A446" s="269">
        <v>436</v>
      </c>
      <c r="B446" s="278" t="s">
        <v>537</v>
      </c>
      <c r="C446" s="278">
        <v>828.95</v>
      </c>
      <c r="D446" s="280">
        <v>832.98333333333323</v>
      </c>
      <c r="E446" s="280">
        <v>820.96666666666647</v>
      </c>
      <c r="F446" s="280">
        <v>812.98333333333323</v>
      </c>
      <c r="G446" s="280">
        <v>800.96666666666647</v>
      </c>
      <c r="H446" s="280">
        <v>840.96666666666647</v>
      </c>
      <c r="I446" s="280">
        <v>852.98333333333312</v>
      </c>
      <c r="J446" s="280">
        <v>860.96666666666647</v>
      </c>
      <c r="K446" s="278">
        <v>845</v>
      </c>
      <c r="L446" s="278">
        <v>825</v>
      </c>
      <c r="M446" s="278">
        <v>0.12373000000000001</v>
      </c>
    </row>
    <row r="447" spans="1:13">
      <c r="A447" s="269">
        <v>437</v>
      </c>
      <c r="B447" s="278" t="s">
        <v>283</v>
      </c>
      <c r="C447" s="278">
        <v>317.55</v>
      </c>
      <c r="D447" s="280">
        <v>319.26666666666665</v>
      </c>
      <c r="E447" s="280">
        <v>314.2833333333333</v>
      </c>
      <c r="F447" s="280">
        <v>311.01666666666665</v>
      </c>
      <c r="G447" s="280">
        <v>306.0333333333333</v>
      </c>
      <c r="H447" s="280">
        <v>322.5333333333333</v>
      </c>
      <c r="I447" s="280">
        <v>327.51666666666665</v>
      </c>
      <c r="J447" s="280">
        <v>330.7833333333333</v>
      </c>
      <c r="K447" s="278">
        <v>324.25</v>
      </c>
      <c r="L447" s="278">
        <v>316</v>
      </c>
      <c r="M447" s="278">
        <v>3.1945600000000001</v>
      </c>
    </row>
    <row r="448" spans="1:13">
      <c r="A448" s="269">
        <v>438</v>
      </c>
      <c r="B448" s="278" t="s">
        <v>543</v>
      </c>
      <c r="C448" s="278">
        <v>55</v>
      </c>
      <c r="D448" s="280">
        <v>54.6</v>
      </c>
      <c r="E448" s="280">
        <v>52.900000000000006</v>
      </c>
      <c r="F448" s="280">
        <v>50.800000000000004</v>
      </c>
      <c r="G448" s="280">
        <v>49.100000000000009</v>
      </c>
      <c r="H448" s="280">
        <v>56.7</v>
      </c>
      <c r="I448" s="280">
        <v>58.400000000000006</v>
      </c>
      <c r="J448" s="280">
        <v>60.5</v>
      </c>
      <c r="K448" s="278">
        <v>56.3</v>
      </c>
      <c r="L448" s="278">
        <v>52.5</v>
      </c>
      <c r="M448" s="278">
        <v>0.64676</v>
      </c>
    </row>
    <row r="449" spans="1:13">
      <c r="A449" s="269">
        <v>439</v>
      </c>
      <c r="B449" s="278" t="s">
        <v>2610</v>
      </c>
      <c r="C449" s="278">
        <v>9942.5</v>
      </c>
      <c r="D449" s="280">
        <v>9964.2333333333336</v>
      </c>
      <c r="E449" s="280">
        <v>9828.2666666666664</v>
      </c>
      <c r="F449" s="280">
        <v>9714.0333333333328</v>
      </c>
      <c r="G449" s="280">
        <v>9578.0666666666657</v>
      </c>
      <c r="H449" s="280">
        <v>10078.466666666667</v>
      </c>
      <c r="I449" s="280">
        <v>10214.433333333334</v>
      </c>
      <c r="J449" s="280">
        <v>10328.666666666668</v>
      </c>
      <c r="K449" s="278">
        <v>10100.200000000001</v>
      </c>
      <c r="L449" s="278">
        <v>9850</v>
      </c>
      <c r="M449" s="278">
        <v>1.2919999999999999E-2</v>
      </c>
    </row>
    <row r="450" spans="1:13">
      <c r="A450" s="269">
        <v>440</v>
      </c>
      <c r="B450" s="278" t="s">
        <v>183</v>
      </c>
      <c r="C450" s="278">
        <v>776.75</v>
      </c>
      <c r="D450" s="280">
        <v>779.93333333333339</v>
      </c>
      <c r="E450" s="280">
        <v>766.86666666666679</v>
      </c>
      <c r="F450" s="280">
        <v>756.98333333333335</v>
      </c>
      <c r="G450" s="280">
        <v>743.91666666666674</v>
      </c>
      <c r="H450" s="280">
        <v>789.81666666666683</v>
      </c>
      <c r="I450" s="280">
        <v>802.88333333333344</v>
      </c>
      <c r="J450" s="280">
        <v>812.76666666666688</v>
      </c>
      <c r="K450" s="278">
        <v>793</v>
      </c>
      <c r="L450" s="278">
        <v>770.05</v>
      </c>
      <c r="M450" s="278">
        <v>2.1232199999999999</v>
      </c>
    </row>
    <row r="451" spans="1:13">
      <c r="A451" s="269">
        <v>441</v>
      </c>
      <c r="B451" s="278" t="s">
        <v>3466</v>
      </c>
      <c r="C451" s="278">
        <v>355</v>
      </c>
      <c r="D451" s="280">
        <v>356.34999999999997</v>
      </c>
      <c r="E451" s="280">
        <v>347.69999999999993</v>
      </c>
      <c r="F451" s="280">
        <v>340.4</v>
      </c>
      <c r="G451" s="280">
        <v>331.74999999999994</v>
      </c>
      <c r="H451" s="280">
        <v>363.64999999999992</v>
      </c>
      <c r="I451" s="280">
        <v>372.2999999999999</v>
      </c>
      <c r="J451" s="280">
        <v>379.59999999999991</v>
      </c>
      <c r="K451" s="278">
        <v>365</v>
      </c>
      <c r="L451" s="278">
        <v>349.05</v>
      </c>
      <c r="M451" s="278">
        <v>47.920459999999999</v>
      </c>
    </row>
    <row r="452" spans="1:13">
      <c r="A452" s="269">
        <v>442</v>
      </c>
      <c r="B452" s="278" t="s">
        <v>544</v>
      </c>
      <c r="C452" s="278">
        <v>688.75</v>
      </c>
      <c r="D452" s="280">
        <v>692.91666666666663</v>
      </c>
      <c r="E452" s="280">
        <v>682.83333333333326</v>
      </c>
      <c r="F452" s="280">
        <v>676.91666666666663</v>
      </c>
      <c r="G452" s="280">
        <v>666.83333333333326</v>
      </c>
      <c r="H452" s="280">
        <v>698.83333333333326</v>
      </c>
      <c r="I452" s="280">
        <v>708.91666666666652</v>
      </c>
      <c r="J452" s="280">
        <v>714.83333333333326</v>
      </c>
      <c r="K452" s="278">
        <v>703</v>
      </c>
      <c r="L452" s="278">
        <v>687</v>
      </c>
      <c r="M452" s="278">
        <v>6.8599999999999994E-2</v>
      </c>
    </row>
    <row r="453" spans="1:13">
      <c r="A453" s="269">
        <v>443</v>
      </c>
      <c r="B453" s="278" t="s">
        <v>184</v>
      </c>
      <c r="C453" s="278">
        <v>86.1</v>
      </c>
      <c r="D453" s="280">
        <v>86.05</v>
      </c>
      <c r="E453" s="280">
        <v>81.449999999999989</v>
      </c>
      <c r="F453" s="280">
        <v>76.8</v>
      </c>
      <c r="G453" s="280">
        <v>72.199999999999989</v>
      </c>
      <c r="H453" s="280">
        <v>90.699999999999989</v>
      </c>
      <c r="I453" s="280">
        <v>95.299999999999983</v>
      </c>
      <c r="J453" s="280">
        <v>99.949999999999989</v>
      </c>
      <c r="K453" s="278">
        <v>90.65</v>
      </c>
      <c r="L453" s="278">
        <v>81.400000000000006</v>
      </c>
      <c r="M453" s="278">
        <v>1525.9203299999999</v>
      </c>
    </row>
    <row r="454" spans="1:13">
      <c r="A454" s="269">
        <v>444</v>
      </c>
      <c r="B454" s="278" t="s">
        <v>185</v>
      </c>
      <c r="C454" s="278">
        <v>35.950000000000003</v>
      </c>
      <c r="D454" s="280">
        <v>36.333333333333336</v>
      </c>
      <c r="E454" s="280">
        <v>34.466666666666669</v>
      </c>
      <c r="F454" s="280">
        <v>32.983333333333334</v>
      </c>
      <c r="G454" s="280">
        <v>31.116666666666667</v>
      </c>
      <c r="H454" s="280">
        <v>37.81666666666667</v>
      </c>
      <c r="I454" s="280">
        <v>39.68333333333333</v>
      </c>
      <c r="J454" s="280">
        <v>41.166666666666671</v>
      </c>
      <c r="K454" s="278">
        <v>38.200000000000003</v>
      </c>
      <c r="L454" s="278">
        <v>34.85</v>
      </c>
      <c r="M454" s="278">
        <v>145.70142000000001</v>
      </c>
    </row>
    <row r="455" spans="1:13">
      <c r="A455" s="269">
        <v>445</v>
      </c>
      <c r="B455" s="278" t="s">
        <v>186</v>
      </c>
      <c r="C455" s="278">
        <v>27.3</v>
      </c>
      <c r="D455" s="280">
        <v>27.816666666666663</v>
      </c>
      <c r="E455" s="280">
        <v>26.633333333333326</v>
      </c>
      <c r="F455" s="280">
        <v>25.966666666666661</v>
      </c>
      <c r="G455" s="280">
        <v>24.783333333333324</v>
      </c>
      <c r="H455" s="280">
        <v>28.483333333333327</v>
      </c>
      <c r="I455" s="280">
        <v>29.666666666666664</v>
      </c>
      <c r="J455" s="280">
        <v>30.333333333333329</v>
      </c>
      <c r="K455" s="278">
        <v>29</v>
      </c>
      <c r="L455" s="278">
        <v>27.15</v>
      </c>
      <c r="M455" s="278">
        <v>365.03825000000001</v>
      </c>
    </row>
    <row r="456" spans="1:13">
      <c r="A456" s="269">
        <v>446</v>
      </c>
      <c r="B456" s="278" t="s">
        <v>187</v>
      </c>
      <c r="C456" s="278">
        <v>276.2</v>
      </c>
      <c r="D456" s="280">
        <v>278.06666666666666</v>
      </c>
      <c r="E456" s="280">
        <v>273.13333333333333</v>
      </c>
      <c r="F456" s="280">
        <v>270.06666666666666</v>
      </c>
      <c r="G456" s="280">
        <v>265.13333333333333</v>
      </c>
      <c r="H456" s="280">
        <v>281.13333333333333</v>
      </c>
      <c r="I456" s="280">
        <v>286.06666666666661</v>
      </c>
      <c r="J456" s="280">
        <v>289.13333333333333</v>
      </c>
      <c r="K456" s="278">
        <v>283</v>
      </c>
      <c r="L456" s="278">
        <v>275</v>
      </c>
      <c r="M456" s="278">
        <v>109.07408</v>
      </c>
    </row>
    <row r="457" spans="1:13">
      <c r="A457" s="269">
        <v>447</v>
      </c>
      <c r="B457" s="278" t="s">
        <v>2626</v>
      </c>
      <c r="C457" s="278">
        <v>16.850000000000001</v>
      </c>
      <c r="D457" s="280">
        <v>17.016666666666666</v>
      </c>
      <c r="E457" s="280">
        <v>16.633333333333333</v>
      </c>
      <c r="F457" s="280">
        <v>16.416666666666668</v>
      </c>
      <c r="G457" s="280">
        <v>16.033333333333335</v>
      </c>
      <c r="H457" s="280">
        <v>17.233333333333331</v>
      </c>
      <c r="I457" s="280">
        <v>17.616666666666664</v>
      </c>
      <c r="J457" s="280">
        <v>17.833333333333329</v>
      </c>
      <c r="K457" s="278">
        <v>17.399999999999999</v>
      </c>
      <c r="L457" s="278">
        <v>16.8</v>
      </c>
      <c r="M457" s="278">
        <v>27.654530000000001</v>
      </c>
    </row>
    <row r="458" spans="1:13">
      <c r="A458" s="269">
        <v>448</v>
      </c>
      <c r="B458" s="278" t="s">
        <v>538</v>
      </c>
      <c r="C458" s="278">
        <v>606.54999999999995</v>
      </c>
      <c r="D458" s="280">
        <v>630.80000000000007</v>
      </c>
      <c r="E458" s="280">
        <v>575.75000000000011</v>
      </c>
      <c r="F458" s="280">
        <v>544.95000000000005</v>
      </c>
      <c r="G458" s="280">
        <v>489.90000000000009</v>
      </c>
      <c r="H458" s="280">
        <v>661.60000000000014</v>
      </c>
      <c r="I458" s="280">
        <v>716.65000000000009</v>
      </c>
      <c r="J458" s="280">
        <v>747.45000000000016</v>
      </c>
      <c r="K458" s="278">
        <v>685.85</v>
      </c>
      <c r="L458" s="278">
        <v>600</v>
      </c>
      <c r="M458" s="278">
        <v>1.607</v>
      </c>
    </row>
    <row r="459" spans="1:13">
      <c r="A459" s="269">
        <v>449</v>
      </c>
      <c r="B459" s="278" t="s">
        <v>539</v>
      </c>
      <c r="C459" s="278">
        <v>376.7</v>
      </c>
      <c r="D459" s="280">
        <v>376.40000000000003</v>
      </c>
      <c r="E459" s="280">
        <v>372.80000000000007</v>
      </c>
      <c r="F459" s="280">
        <v>368.90000000000003</v>
      </c>
      <c r="G459" s="280">
        <v>365.30000000000007</v>
      </c>
      <c r="H459" s="280">
        <v>380.30000000000007</v>
      </c>
      <c r="I459" s="280">
        <v>383.90000000000009</v>
      </c>
      <c r="J459" s="280">
        <v>387.80000000000007</v>
      </c>
      <c r="K459" s="278">
        <v>380</v>
      </c>
      <c r="L459" s="278">
        <v>372.5</v>
      </c>
      <c r="M459" s="278">
        <v>9.92E-3</v>
      </c>
    </row>
    <row r="460" spans="1:13">
      <c r="A460" s="269">
        <v>450</v>
      </c>
      <c r="B460" s="278" t="s">
        <v>188</v>
      </c>
      <c r="C460" s="278">
        <v>1935.3</v>
      </c>
      <c r="D460" s="280">
        <v>1931.8999999999999</v>
      </c>
      <c r="E460" s="280">
        <v>1912.3999999999996</v>
      </c>
      <c r="F460" s="280">
        <v>1889.4999999999998</v>
      </c>
      <c r="G460" s="280">
        <v>1869.9999999999995</v>
      </c>
      <c r="H460" s="280">
        <v>1954.7999999999997</v>
      </c>
      <c r="I460" s="280">
        <v>1974.3000000000002</v>
      </c>
      <c r="J460" s="280">
        <v>1997.1999999999998</v>
      </c>
      <c r="K460" s="278">
        <v>1951.4</v>
      </c>
      <c r="L460" s="278">
        <v>1909</v>
      </c>
      <c r="M460" s="278">
        <v>24.498460000000001</v>
      </c>
    </row>
    <row r="461" spans="1:13">
      <c r="A461" s="269">
        <v>451</v>
      </c>
      <c r="B461" s="278" t="s">
        <v>545</v>
      </c>
      <c r="C461" s="278">
        <v>1539.15</v>
      </c>
      <c r="D461" s="280">
        <v>1551.3999999999999</v>
      </c>
      <c r="E461" s="280">
        <v>1522.7999999999997</v>
      </c>
      <c r="F461" s="280">
        <v>1506.4499999999998</v>
      </c>
      <c r="G461" s="280">
        <v>1477.8499999999997</v>
      </c>
      <c r="H461" s="280">
        <v>1567.7499999999998</v>
      </c>
      <c r="I461" s="280">
        <v>1596.3499999999997</v>
      </c>
      <c r="J461" s="280">
        <v>1612.6999999999998</v>
      </c>
      <c r="K461" s="278">
        <v>1580</v>
      </c>
      <c r="L461" s="278">
        <v>1535.05</v>
      </c>
      <c r="M461" s="278">
        <v>1.7129999999999999E-2</v>
      </c>
    </row>
    <row r="462" spans="1:13">
      <c r="A462" s="269">
        <v>452</v>
      </c>
      <c r="B462" s="278" t="s">
        <v>189</v>
      </c>
      <c r="C462" s="278">
        <v>530.20000000000005</v>
      </c>
      <c r="D462" s="280">
        <v>533.73333333333335</v>
      </c>
      <c r="E462" s="280">
        <v>523.66666666666674</v>
      </c>
      <c r="F462" s="280">
        <v>517.13333333333344</v>
      </c>
      <c r="G462" s="280">
        <v>507.06666666666683</v>
      </c>
      <c r="H462" s="280">
        <v>540.26666666666665</v>
      </c>
      <c r="I462" s="280">
        <v>550.33333333333326</v>
      </c>
      <c r="J462" s="280">
        <v>556.86666666666656</v>
      </c>
      <c r="K462" s="278">
        <v>543.79999999999995</v>
      </c>
      <c r="L462" s="278">
        <v>527.20000000000005</v>
      </c>
      <c r="M462" s="278">
        <v>42.725740000000002</v>
      </c>
    </row>
    <row r="463" spans="1:13">
      <c r="A463" s="269">
        <v>453</v>
      </c>
      <c r="B463" s="278" t="s">
        <v>546</v>
      </c>
      <c r="C463" s="278">
        <v>198.85</v>
      </c>
      <c r="D463" s="280">
        <v>200.61666666666667</v>
      </c>
      <c r="E463" s="280">
        <v>196.38333333333335</v>
      </c>
      <c r="F463" s="280">
        <v>193.91666666666669</v>
      </c>
      <c r="G463" s="280">
        <v>189.68333333333337</v>
      </c>
      <c r="H463" s="280">
        <v>203.08333333333334</v>
      </c>
      <c r="I463" s="280">
        <v>207.31666666666669</v>
      </c>
      <c r="J463" s="280">
        <v>209.78333333333333</v>
      </c>
      <c r="K463" s="278">
        <v>204.85</v>
      </c>
      <c r="L463" s="278">
        <v>198.15</v>
      </c>
      <c r="M463" s="278">
        <v>1.206E-2</v>
      </c>
    </row>
    <row r="464" spans="1:13">
      <c r="A464" s="269">
        <v>454</v>
      </c>
      <c r="B464" s="278" t="s">
        <v>547</v>
      </c>
      <c r="C464" s="278">
        <v>701.85</v>
      </c>
      <c r="D464" s="280">
        <v>703.93333333333339</v>
      </c>
      <c r="E464" s="280">
        <v>697.96666666666681</v>
      </c>
      <c r="F464" s="280">
        <v>694.08333333333337</v>
      </c>
      <c r="G464" s="280">
        <v>688.11666666666679</v>
      </c>
      <c r="H464" s="280">
        <v>707.81666666666683</v>
      </c>
      <c r="I464" s="280">
        <v>713.78333333333353</v>
      </c>
      <c r="J464" s="280">
        <v>717.66666666666686</v>
      </c>
      <c r="K464" s="278">
        <v>709.9</v>
      </c>
      <c r="L464" s="278">
        <v>700.05</v>
      </c>
      <c r="M464" s="278">
        <v>0.15917000000000001</v>
      </c>
    </row>
    <row r="465" spans="1:13">
      <c r="A465" s="269">
        <v>455</v>
      </c>
      <c r="B465" s="278" t="s">
        <v>548</v>
      </c>
      <c r="C465" s="278">
        <v>503.4</v>
      </c>
      <c r="D465" s="280">
        <v>504.0333333333333</v>
      </c>
      <c r="E465" s="280">
        <v>499.36666666666662</v>
      </c>
      <c r="F465" s="280">
        <v>495.33333333333331</v>
      </c>
      <c r="G465" s="280">
        <v>490.66666666666663</v>
      </c>
      <c r="H465" s="280">
        <v>508.06666666666661</v>
      </c>
      <c r="I465" s="280">
        <v>512.73333333333335</v>
      </c>
      <c r="J465" s="280">
        <v>516.76666666666665</v>
      </c>
      <c r="K465" s="278">
        <v>508.7</v>
      </c>
      <c r="L465" s="278">
        <v>500</v>
      </c>
      <c r="M465" s="278">
        <v>0.36997000000000002</v>
      </c>
    </row>
    <row r="466" spans="1:13">
      <c r="A466" s="269">
        <v>456</v>
      </c>
      <c r="B466" s="278" t="s">
        <v>553</v>
      </c>
      <c r="C466" s="278">
        <v>352.6</v>
      </c>
      <c r="D466" s="280">
        <v>358.66666666666669</v>
      </c>
      <c r="E466" s="280">
        <v>344.33333333333337</v>
      </c>
      <c r="F466" s="280">
        <v>336.06666666666666</v>
      </c>
      <c r="G466" s="280">
        <v>321.73333333333335</v>
      </c>
      <c r="H466" s="280">
        <v>366.93333333333339</v>
      </c>
      <c r="I466" s="280">
        <v>381.26666666666677</v>
      </c>
      <c r="J466" s="280">
        <v>389.53333333333342</v>
      </c>
      <c r="K466" s="278">
        <v>373</v>
      </c>
      <c r="L466" s="278">
        <v>350.4</v>
      </c>
      <c r="M466" s="278">
        <v>0.29397000000000001</v>
      </c>
    </row>
    <row r="467" spans="1:13">
      <c r="A467" s="269">
        <v>457</v>
      </c>
      <c r="B467" s="278" t="s">
        <v>549</v>
      </c>
      <c r="C467" s="278">
        <v>31.05</v>
      </c>
      <c r="D467" s="280">
        <v>30.933333333333334</v>
      </c>
      <c r="E467" s="280">
        <v>30.366666666666667</v>
      </c>
      <c r="F467" s="280">
        <v>29.683333333333334</v>
      </c>
      <c r="G467" s="280">
        <v>29.116666666666667</v>
      </c>
      <c r="H467" s="280">
        <v>31.616666666666667</v>
      </c>
      <c r="I467" s="280">
        <v>32.183333333333337</v>
      </c>
      <c r="J467" s="280">
        <v>32.866666666666667</v>
      </c>
      <c r="K467" s="278">
        <v>31.5</v>
      </c>
      <c r="L467" s="278">
        <v>30.25</v>
      </c>
      <c r="M467" s="278">
        <v>0.75744999999999996</v>
      </c>
    </row>
    <row r="468" spans="1:13">
      <c r="A468" s="269">
        <v>458</v>
      </c>
      <c r="B468" s="278" t="s">
        <v>550</v>
      </c>
      <c r="C468" s="278">
        <v>849.65</v>
      </c>
      <c r="D468" s="280">
        <v>851.5333333333333</v>
      </c>
      <c r="E468" s="280">
        <v>842.11666666666656</v>
      </c>
      <c r="F468" s="280">
        <v>834.58333333333326</v>
      </c>
      <c r="G468" s="280">
        <v>825.16666666666652</v>
      </c>
      <c r="H468" s="280">
        <v>859.06666666666661</v>
      </c>
      <c r="I468" s="280">
        <v>868.48333333333335</v>
      </c>
      <c r="J468" s="280">
        <v>876.01666666666665</v>
      </c>
      <c r="K468" s="278">
        <v>860.95</v>
      </c>
      <c r="L468" s="278">
        <v>844</v>
      </c>
      <c r="M468" s="278">
        <v>0.22997999999999999</v>
      </c>
    </row>
    <row r="469" spans="1:13">
      <c r="A469" s="269">
        <v>459</v>
      </c>
      <c r="B469" s="278" t="s">
        <v>190</v>
      </c>
      <c r="C469" s="278">
        <v>829.6</v>
      </c>
      <c r="D469" s="280">
        <v>835</v>
      </c>
      <c r="E469" s="280">
        <v>818.6</v>
      </c>
      <c r="F469" s="280">
        <v>807.6</v>
      </c>
      <c r="G469" s="280">
        <v>791.2</v>
      </c>
      <c r="H469" s="280">
        <v>846</v>
      </c>
      <c r="I469" s="280">
        <v>862.40000000000009</v>
      </c>
      <c r="J469" s="280">
        <v>873.4</v>
      </c>
      <c r="K469" s="278">
        <v>851.4</v>
      </c>
      <c r="L469" s="278">
        <v>824</v>
      </c>
      <c r="M469" s="278">
        <v>37.043050000000001</v>
      </c>
    </row>
    <row r="470" spans="1:13">
      <c r="A470" s="269">
        <v>460</v>
      </c>
      <c r="B470" s="278" t="s">
        <v>191</v>
      </c>
      <c r="C470" s="278">
        <v>2495.9</v>
      </c>
      <c r="D470" s="280">
        <v>2482.75</v>
      </c>
      <c r="E470" s="280">
        <v>2456.1</v>
      </c>
      <c r="F470" s="280">
        <v>2416.2999999999997</v>
      </c>
      <c r="G470" s="280">
        <v>2389.6499999999996</v>
      </c>
      <c r="H470" s="280">
        <v>2522.5500000000002</v>
      </c>
      <c r="I470" s="280">
        <v>2549.1999999999998</v>
      </c>
      <c r="J470" s="280">
        <v>2589.0000000000005</v>
      </c>
      <c r="K470" s="278">
        <v>2509.4</v>
      </c>
      <c r="L470" s="278">
        <v>2442.9499999999998</v>
      </c>
      <c r="M470" s="278">
        <v>8.1395099999999996</v>
      </c>
    </row>
    <row r="471" spans="1:13">
      <c r="A471" s="269">
        <v>461</v>
      </c>
      <c r="B471" s="278" t="s">
        <v>192</v>
      </c>
      <c r="C471" s="278">
        <v>300.8</v>
      </c>
      <c r="D471" s="280">
        <v>301.66666666666669</v>
      </c>
      <c r="E471" s="280">
        <v>296.13333333333338</v>
      </c>
      <c r="F471" s="280">
        <v>291.4666666666667</v>
      </c>
      <c r="G471" s="280">
        <v>285.93333333333339</v>
      </c>
      <c r="H471" s="280">
        <v>306.33333333333337</v>
      </c>
      <c r="I471" s="280">
        <v>311.86666666666667</v>
      </c>
      <c r="J471" s="280">
        <v>316.53333333333336</v>
      </c>
      <c r="K471" s="278">
        <v>307.2</v>
      </c>
      <c r="L471" s="278">
        <v>297</v>
      </c>
      <c r="M471" s="278">
        <v>12.778460000000001</v>
      </c>
    </row>
    <row r="472" spans="1:13">
      <c r="A472" s="269">
        <v>462</v>
      </c>
      <c r="B472" s="278" t="s">
        <v>551</v>
      </c>
      <c r="C472" s="278">
        <v>450.55</v>
      </c>
      <c r="D472" s="280">
        <v>455.36666666666662</v>
      </c>
      <c r="E472" s="280">
        <v>444.18333333333322</v>
      </c>
      <c r="F472" s="280">
        <v>437.81666666666661</v>
      </c>
      <c r="G472" s="280">
        <v>426.63333333333321</v>
      </c>
      <c r="H472" s="280">
        <v>461.73333333333323</v>
      </c>
      <c r="I472" s="280">
        <v>472.91666666666663</v>
      </c>
      <c r="J472" s="280">
        <v>479.28333333333325</v>
      </c>
      <c r="K472" s="278">
        <v>466.55</v>
      </c>
      <c r="L472" s="278">
        <v>449</v>
      </c>
      <c r="M472" s="278">
        <v>2.09138</v>
      </c>
    </row>
    <row r="473" spans="1:13">
      <c r="A473" s="269">
        <v>463</v>
      </c>
      <c r="B473" s="278" t="s">
        <v>552</v>
      </c>
      <c r="C473" s="278">
        <v>4.7</v>
      </c>
      <c r="D473" s="280">
        <v>4.6833333333333327</v>
      </c>
      <c r="E473" s="280">
        <v>4.6166666666666654</v>
      </c>
      <c r="F473" s="280">
        <v>4.5333333333333323</v>
      </c>
      <c r="G473" s="280">
        <v>4.466666666666665</v>
      </c>
      <c r="H473" s="280">
        <v>4.7666666666666657</v>
      </c>
      <c r="I473" s="280">
        <v>4.8333333333333339</v>
      </c>
      <c r="J473" s="280">
        <v>4.9166666666666661</v>
      </c>
      <c r="K473" s="278">
        <v>4.75</v>
      </c>
      <c r="L473" s="278">
        <v>4.5999999999999996</v>
      </c>
      <c r="M473" s="278">
        <v>30.300370000000001</v>
      </c>
    </row>
    <row r="474" spans="1:13">
      <c r="A474" s="269">
        <v>464</v>
      </c>
      <c r="B474" s="278" t="s">
        <v>705</v>
      </c>
      <c r="C474" s="278">
        <v>63.85</v>
      </c>
      <c r="D474" s="280">
        <v>65.066666666666663</v>
      </c>
      <c r="E474" s="280">
        <v>62.48333333333332</v>
      </c>
      <c r="F474" s="280">
        <v>61.11666666666666</v>
      </c>
      <c r="G474" s="280">
        <v>58.533333333333317</v>
      </c>
      <c r="H474" s="280">
        <v>66.433333333333323</v>
      </c>
      <c r="I474" s="280">
        <v>69.016666666666666</v>
      </c>
      <c r="J474" s="280">
        <v>70.383333333333326</v>
      </c>
      <c r="K474" s="278">
        <v>67.650000000000006</v>
      </c>
      <c r="L474" s="278">
        <v>63.7</v>
      </c>
      <c r="M474" s="278">
        <v>0.24682999999999999</v>
      </c>
    </row>
    <row r="475" spans="1:13">
      <c r="A475" s="269">
        <v>465</v>
      </c>
      <c r="B475" s="278" t="s">
        <v>540</v>
      </c>
      <c r="C475" s="278">
        <v>4763.6000000000004</v>
      </c>
      <c r="D475" s="280">
        <v>4767.5000000000009</v>
      </c>
      <c r="E475" s="280">
        <v>4646.2000000000016</v>
      </c>
      <c r="F475" s="280">
        <v>4528.8000000000011</v>
      </c>
      <c r="G475" s="280">
        <v>4407.5000000000018</v>
      </c>
      <c r="H475" s="280">
        <v>4884.9000000000015</v>
      </c>
      <c r="I475" s="280">
        <v>5006.2000000000007</v>
      </c>
      <c r="J475" s="280">
        <v>5123.6000000000013</v>
      </c>
      <c r="K475" s="278">
        <v>4888.8</v>
      </c>
      <c r="L475" s="278">
        <v>4650.1000000000004</v>
      </c>
      <c r="M475" s="278">
        <v>5.2240000000000002E-2</v>
      </c>
    </row>
    <row r="476" spans="1:13">
      <c r="A476" s="269">
        <v>466</v>
      </c>
      <c r="B476" s="246" t="s">
        <v>542</v>
      </c>
      <c r="C476" s="278">
        <v>21.05</v>
      </c>
      <c r="D476" s="280">
        <v>20.766666666666669</v>
      </c>
      <c r="E476" s="280">
        <v>20.183333333333337</v>
      </c>
      <c r="F476" s="280">
        <v>19.316666666666666</v>
      </c>
      <c r="G476" s="280">
        <v>18.733333333333334</v>
      </c>
      <c r="H476" s="280">
        <v>21.63333333333334</v>
      </c>
      <c r="I476" s="280">
        <v>22.216666666666676</v>
      </c>
      <c r="J476" s="280">
        <v>23.083333333333343</v>
      </c>
      <c r="K476" s="278">
        <v>21.35</v>
      </c>
      <c r="L476" s="278">
        <v>19.899999999999999</v>
      </c>
      <c r="M476" s="278">
        <v>77.203069999999997</v>
      </c>
    </row>
    <row r="477" spans="1:13">
      <c r="A477" s="269">
        <v>467</v>
      </c>
      <c r="B477" s="246" t="s">
        <v>193</v>
      </c>
      <c r="C477" s="278">
        <v>333.8</v>
      </c>
      <c r="D477" s="280">
        <v>330.06666666666666</v>
      </c>
      <c r="E477" s="280">
        <v>318.73333333333335</v>
      </c>
      <c r="F477" s="280">
        <v>303.66666666666669</v>
      </c>
      <c r="G477" s="280">
        <v>292.33333333333337</v>
      </c>
      <c r="H477" s="280">
        <v>345.13333333333333</v>
      </c>
      <c r="I477" s="280">
        <v>356.4666666666667</v>
      </c>
      <c r="J477" s="280">
        <v>371.5333333333333</v>
      </c>
      <c r="K477" s="278">
        <v>341.4</v>
      </c>
      <c r="L477" s="278">
        <v>315</v>
      </c>
      <c r="M477" s="278">
        <v>69.465479999999999</v>
      </c>
    </row>
    <row r="478" spans="1:13">
      <c r="A478" s="269">
        <v>468</v>
      </c>
      <c r="B478" s="246" t="s">
        <v>541</v>
      </c>
      <c r="C478" s="278">
        <v>183.8</v>
      </c>
      <c r="D478" s="280">
        <v>183.9</v>
      </c>
      <c r="E478" s="280">
        <v>180.8</v>
      </c>
      <c r="F478" s="280">
        <v>177.8</v>
      </c>
      <c r="G478" s="280">
        <v>174.70000000000002</v>
      </c>
      <c r="H478" s="280">
        <v>186.9</v>
      </c>
      <c r="I478" s="280">
        <v>189.99999999999997</v>
      </c>
      <c r="J478" s="280">
        <v>193</v>
      </c>
      <c r="K478" s="278">
        <v>187</v>
      </c>
      <c r="L478" s="278">
        <v>180.9</v>
      </c>
      <c r="M478" s="278">
        <v>0.2142</v>
      </c>
    </row>
    <row r="479" spans="1:13">
      <c r="A479" s="269">
        <v>469</v>
      </c>
      <c r="B479" s="246" t="s">
        <v>194</v>
      </c>
      <c r="C479" s="278">
        <v>885.6</v>
      </c>
      <c r="D479" s="280">
        <v>889.18333333333339</v>
      </c>
      <c r="E479" s="280">
        <v>876.66666666666674</v>
      </c>
      <c r="F479" s="280">
        <v>867.73333333333335</v>
      </c>
      <c r="G479" s="280">
        <v>855.2166666666667</v>
      </c>
      <c r="H479" s="280">
        <v>898.11666666666679</v>
      </c>
      <c r="I479" s="280">
        <v>910.63333333333344</v>
      </c>
      <c r="J479" s="280">
        <v>919.56666666666683</v>
      </c>
      <c r="K479" s="278">
        <v>901.7</v>
      </c>
      <c r="L479" s="278">
        <v>880.25</v>
      </c>
      <c r="M479" s="278">
        <v>5.76485</v>
      </c>
    </row>
    <row r="480" spans="1:13">
      <c r="A480" s="269">
        <v>470</v>
      </c>
      <c r="B480" s="246" t="s">
        <v>554</v>
      </c>
      <c r="C480" s="278">
        <v>11.65</v>
      </c>
      <c r="D480" s="280">
        <v>11.733333333333334</v>
      </c>
      <c r="E480" s="280">
        <v>11.466666666666669</v>
      </c>
      <c r="F480" s="280">
        <v>11.283333333333335</v>
      </c>
      <c r="G480" s="280">
        <v>11.016666666666669</v>
      </c>
      <c r="H480" s="280">
        <v>11.916666666666668</v>
      </c>
      <c r="I480" s="280">
        <v>12.183333333333334</v>
      </c>
      <c r="J480" s="280">
        <v>12.366666666666667</v>
      </c>
      <c r="K480" s="278">
        <v>12</v>
      </c>
      <c r="L480" s="278">
        <v>11.55</v>
      </c>
      <c r="M480" s="278">
        <v>7.0676800000000002</v>
      </c>
    </row>
    <row r="481" spans="1:13">
      <c r="A481" s="269">
        <v>471</v>
      </c>
      <c r="B481" s="246" t="s">
        <v>555</v>
      </c>
      <c r="C481" s="278">
        <v>172.5</v>
      </c>
      <c r="D481" s="280">
        <v>172.63333333333335</v>
      </c>
      <c r="E481" s="280">
        <v>170.91666666666671</v>
      </c>
      <c r="F481" s="280">
        <v>169.33333333333337</v>
      </c>
      <c r="G481" s="280">
        <v>167.61666666666673</v>
      </c>
      <c r="H481" s="280">
        <v>174.2166666666667</v>
      </c>
      <c r="I481" s="280">
        <v>175.93333333333334</v>
      </c>
      <c r="J481" s="280">
        <v>177.51666666666668</v>
      </c>
      <c r="K481" s="278">
        <v>174.35</v>
      </c>
      <c r="L481" s="278">
        <v>171.05</v>
      </c>
      <c r="M481" s="278">
        <v>0.75975000000000004</v>
      </c>
    </row>
    <row r="482" spans="1:13">
      <c r="A482" s="269">
        <v>472</v>
      </c>
      <c r="B482" s="246" t="s">
        <v>195</v>
      </c>
      <c r="C482" s="278">
        <v>170.25</v>
      </c>
      <c r="D482" s="280">
        <v>169.88333333333333</v>
      </c>
      <c r="E482" s="280">
        <v>166.86666666666665</v>
      </c>
      <c r="F482" s="278">
        <v>163.48333333333332</v>
      </c>
      <c r="G482" s="280">
        <v>160.46666666666664</v>
      </c>
      <c r="H482" s="280">
        <v>173.26666666666665</v>
      </c>
      <c r="I482" s="278">
        <v>176.2833333333333</v>
      </c>
      <c r="J482" s="280">
        <v>179.66666666666666</v>
      </c>
      <c r="K482" s="280">
        <v>172.9</v>
      </c>
      <c r="L482" s="278">
        <v>166.5</v>
      </c>
      <c r="M482" s="280">
        <v>39.498460000000001</v>
      </c>
    </row>
    <row r="483" spans="1:13">
      <c r="A483" s="269">
        <v>473</v>
      </c>
      <c r="B483" s="246" t="s">
        <v>196</v>
      </c>
      <c r="C483" s="278">
        <v>3360.75</v>
      </c>
      <c r="D483" s="280">
        <v>3380.2833333333333</v>
      </c>
      <c r="E483" s="280">
        <v>3310.5666666666666</v>
      </c>
      <c r="F483" s="278">
        <v>3260.3833333333332</v>
      </c>
      <c r="G483" s="280">
        <v>3190.6666666666665</v>
      </c>
      <c r="H483" s="280">
        <v>3430.4666666666667</v>
      </c>
      <c r="I483" s="278">
        <v>3500.1833333333329</v>
      </c>
      <c r="J483" s="280">
        <v>3550.3666666666668</v>
      </c>
      <c r="K483" s="280">
        <v>3450</v>
      </c>
      <c r="L483" s="278">
        <v>3330.1</v>
      </c>
      <c r="M483" s="280">
        <v>4.8388900000000001</v>
      </c>
    </row>
    <row r="484" spans="1:13">
      <c r="A484" s="269">
        <v>474</v>
      </c>
      <c r="B484" s="246" t="s">
        <v>197</v>
      </c>
      <c r="C484" s="246">
        <v>23.85</v>
      </c>
      <c r="D484" s="290">
        <v>23.850000000000005</v>
      </c>
      <c r="E484" s="290">
        <v>23.600000000000009</v>
      </c>
      <c r="F484" s="290">
        <v>23.350000000000005</v>
      </c>
      <c r="G484" s="290">
        <v>23.100000000000009</v>
      </c>
      <c r="H484" s="290">
        <v>24.100000000000009</v>
      </c>
      <c r="I484" s="290">
        <v>24.35</v>
      </c>
      <c r="J484" s="290">
        <v>24.600000000000009</v>
      </c>
      <c r="K484" s="290">
        <v>24.1</v>
      </c>
      <c r="L484" s="290">
        <v>23.6</v>
      </c>
      <c r="M484" s="290">
        <v>25.508990000000001</v>
      </c>
    </row>
    <row r="485" spans="1:13">
      <c r="A485" s="269">
        <v>475</v>
      </c>
      <c r="B485" s="246" t="s">
        <v>198</v>
      </c>
      <c r="C485" s="246">
        <v>368.1</v>
      </c>
      <c r="D485" s="290">
        <v>371.06666666666666</v>
      </c>
      <c r="E485" s="290">
        <v>363.5333333333333</v>
      </c>
      <c r="F485" s="290">
        <v>358.96666666666664</v>
      </c>
      <c r="G485" s="290">
        <v>351.43333333333328</v>
      </c>
      <c r="H485" s="290">
        <v>375.63333333333333</v>
      </c>
      <c r="I485" s="290">
        <v>383.16666666666674</v>
      </c>
      <c r="J485" s="290">
        <v>387.73333333333335</v>
      </c>
      <c r="K485" s="290">
        <v>378.6</v>
      </c>
      <c r="L485" s="290">
        <v>366.5</v>
      </c>
      <c r="M485" s="290">
        <v>39.039029999999997</v>
      </c>
    </row>
    <row r="486" spans="1:13">
      <c r="A486" s="269">
        <v>476</v>
      </c>
      <c r="B486" s="246" t="s">
        <v>561</v>
      </c>
      <c r="C486" s="290">
        <v>992.2</v>
      </c>
      <c r="D486" s="290">
        <v>1000.7333333333332</v>
      </c>
      <c r="E486" s="290">
        <v>981.46666666666647</v>
      </c>
      <c r="F486" s="290">
        <v>970.73333333333323</v>
      </c>
      <c r="G486" s="290">
        <v>951.46666666666647</v>
      </c>
      <c r="H486" s="290">
        <v>1011.4666666666665</v>
      </c>
      <c r="I486" s="290">
        <v>1030.7333333333331</v>
      </c>
      <c r="J486" s="290">
        <v>1041.4666666666665</v>
      </c>
      <c r="K486" s="290">
        <v>1020</v>
      </c>
      <c r="L486" s="290">
        <v>990</v>
      </c>
      <c r="M486" s="290">
        <v>0.15640000000000001</v>
      </c>
    </row>
    <row r="487" spans="1:13">
      <c r="A487" s="269">
        <v>477</v>
      </c>
      <c r="B487" s="246" t="s">
        <v>562</v>
      </c>
      <c r="C487" s="290">
        <v>28.2</v>
      </c>
      <c r="D487" s="290">
        <v>27.766666666666666</v>
      </c>
      <c r="E487" s="290">
        <v>27.333333333333332</v>
      </c>
      <c r="F487" s="290">
        <v>26.466666666666665</v>
      </c>
      <c r="G487" s="290">
        <v>26.033333333333331</v>
      </c>
      <c r="H487" s="290">
        <v>28.633333333333333</v>
      </c>
      <c r="I487" s="290">
        <v>29.06666666666667</v>
      </c>
      <c r="J487" s="290">
        <v>29.933333333333334</v>
      </c>
      <c r="K487" s="290">
        <v>28.2</v>
      </c>
      <c r="L487" s="290">
        <v>26.9</v>
      </c>
      <c r="M487" s="290">
        <v>33.448059999999998</v>
      </c>
    </row>
    <row r="488" spans="1:13">
      <c r="A488" s="269">
        <v>478</v>
      </c>
      <c r="B488" s="246" t="s">
        <v>286</v>
      </c>
      <c r="C488" s="290">
        <v>140.80000000000001</v>
      </c>
      <c r="D488" s="290">
        <v>143.46666666666667</v>
      </c>
      <c r="E488" s="290">
        <v>135.93333333333334</v>
      </c>
      <c r="F488" s="290">
        <v>131.06666666666666</v>
      </c>
      <c r="G488" s="290">
        <v>123.53333333333333</v>
      </c>
      <c r="H488" s="290">
        <v>148.33333333333334</v>
      </c>
      <c r="I488" s="290">
        <v>155.8666666666667</v>
      </c>
      <c r="J488" s="290">
        <v>160.73333333333335</v>
      </c>
      <c r="K488" s="290">
        <v>151</v>
      </c>
      <c r="L488" s="290">
        <v>138.6</v>
      </c>
      <c r="M488" s="290">
        <v>3.4434800000000001</v>
      </c>
    </row>
    <row r="489" spans="1:13">
      <c r="A489" s="269">
        <v>479</v>
      </c>
      <c r="B489" s="246" t="s">
        <v>564</v>
      </c>
      <c r="C489" s="290">
        <v>617.20000000000005</v>
      </c>
      <c r="D489" s="290">
        <v>615.80000000000007</v>
      </c>
      <c r="E489" s="290">
        <v>601.60000000000014</v>
      </c>
      <c r="F489" s="290">
        <v>586.00000000000011</v>
      </c>
      <c r="G489" s="290">
        <v>571.80000000000018</v>
      </c>
      <c r="H489" s="290">
        <v>631.40000000000009</v>
      </c>
      <c r="I489" s="290">
        <v>645.60000000000014</v>
      </c>
      <c r="J489" s="290">
        <v>661.2</v>
      </c>
      <c r="K489" s="290">
        <v>630</v>
      </c>
      <c r="L489" s="290">
        <v>600.20000000000005</v>
      </c>
      <c r="M489" s="290">
        <v>3.21984</v>
      </c>
    </row>
    <row r="490" spans="1:13">
      <c r="A490" s="269">
        <v>480</v>
      </c>
      <c r="B490" s="246" t="s">
        <v>199</v>
      </c>
      <c r="C490" s="290">
        <v>79.599999999999994</v>
      </c>
      <c r="D490" s="290">
        <v>79.36666666666666</v>
      </c>
      <c r="E490" s="290">
        <v>78.23333333333332</v>
      </c>
      <c r="F490" s="290">
        <v>76.86666666666666</v>
      </c>
      <c r="G490" s="290">
        <v>75.73333333333332</v>
      </c>
      <c r="H490" s="290">
        <v>80.73333333333332</v>
      </c>
      <c r="I490" s="290">
        <v>81.866666666666674</v>
      </c>
      <c r="J490" s="290">
        <v>83.23333333333332</v>
      </c>
      <c r="K490" s="290">
        <v>80.5</v>
      </c>
      <c r="L490" s="290">
        <v>78</v>
      </c>
      <c r="M490" s="290">
        <v>333.44596000000001</v>
      </c>
    </row>
    <row r="491" spans="1:13">
      <c r="A491" s="269">
        <v>481</v>
      </c>
      <c r="B491" s="246" t="s">
        <v>565</v>
      </c>
      <c r="C491" s="290">
        <v>1056.8499999999999</v>
      </c>
      <c r="D491" s="290">
        <v>1065.2333333333333</v>
      </c>
      <c r="E491" s="290">
        <v>1039.7166666666667</v>
      </c>
      <c r="F491" s="290">
        <v>1022.5833333333333</v>
      </c>
      <c r="G491" s="290">
        <v>997.06666666666661</v>
      </c>
      <c r="H491" s="290">
        <v>1082.3666666666668</v>
      </c>
      <c r="I491" s="290">
        <v>1107.8833333333337</v>
      </c>
      <c r="J491" s="290">
        <v>1125.0166666666669</v>
      </c>
      <c r="K491" s="290">
        <v>1090.75</v>
      </c>
      <c r="L491" s="290">
        <v>1048.0999999999999</v>
      </c>
      <c r="M491" s="290">
        <v>0.34681000000000001</v>
      </c>
    </row>
    <row r="492" spans="1:13">
      <c r="A492" s="269">
        <v>482</v>
      </c>
      <c r="B492" s="246" t="s">
        <v>285</v>
      </c>
      <c r="C492" s="290">
        <v>169.6</v>
      </c>
      <c r="D492" s="290">
        <v>169.98333333333335</v>
      </c>
      <c r="E492" s="290">
        <v>167.7166666666667</v>
      </c>
      <c r="F492" s="290">
        <v>165.83333333333334</v>
      </c>
      <c r="G492" s="290">
        <v>163.56666666666669</v>
      </c>
      <c r="H492" s="290">
        <v>171.8666666666667</v>
      </c>
      <c r="I492" s="290">
        <v>174.13333333333335</v>
      </c>
      <c r="J492" s="290">
        <v>176.01666666666671</v>
      </c>
      <c r="K492" s="290">
        <v>172.25</v>
      </c>
      <c r="L492" s="290">
        <v>168.1</v>
      </c>
      <c r="M492" s="290">
        <v>2.2823500000000001</v>
      </c>
    </row>
    <row r="493" spans="1:13">
      <c r="A493" s="269">
        <v>483</v>
      </c>
      <c r="B493" s="246" t="s">
        <v>566</v>
      </c>
      <c r="C493" s="290">
        <v>986</v>
      </c>
      <c r="D493" s="290">
        <v>982.6</v>
      </c>
      <c r="E493" s="290">
        <v>965.40000000000009</v>
      </c>
      <c r="F493" s="290">
        <v>944.80000000000007</v>
      </c>
      <c r="G493" s="290">
        <v>927.60000000000014</v>
      </c>
      <c r="H493" s="290">
        <v>1003.2</v>
      </c>
      <c r="I493" s="290">
        <v>1020.4000000000001</v>
      </c>
      <c r="J493" s="290">
        <v>1041</v>
      </c>
      <c r="K493" s="290">
        <v>999.8</v>
      </c>
      <c r="L493" s="290">
        <v>962</v>
      </c>
      <c r="M493" s="290">
        <v>2.6836199999999999</v>
      </c>
    </row>
    <row r="494" spans="1:13">
      <c r="A494" s="269">
        <v>484</v>
      </c>
      <c r="B494" s="246" t="s">
        <v>557</v>
      </c>
      <c r="C494" s="290">
        <v>223.85</v>
      </c>
      <c r="D494" s="290">
        <v>226.08333333333334</v>
      </c>
      <c r="E494" s="290">
        <v>217.51666666666668</v>
      </c>
      <c r="F494" s="290">
        <v>211.18333333333334</v>
      </c>
      <c r="G494" s="290">
        <v>202.61666666666667</v>
      </c>
      <c r="H494" s="290">
        <v>232.41666666666669</v>
      </c>
      <c r="I494" s="290">
        <v>240.98333333333335</v>
      </c>
      <c r="J494" s="290">
        <v>247.31666666666669</v>
      </c>
      <c r="K494" s="290">
        <v>234.65</v>
      </c>
      <c r="L494" s="290">
        <v>219.75</v>
      </c>
      <c r="M494" s="290">
        <v>32.187199999999997</v>
      </c>
    </row>
    <row r="495" spans="1:13">
      <c r="A495" s="269">
        <v>485</v>
      </c>
      <c r="B495" s="246" t="s">
        <v>556</v>
      </c>
      <c r="C495" s="290">
        <v>1633.15</v>
      </c>
      <c r="D495" s="290">
        <v>1639.1666666666667</v>
      </c>
      <c r="E495" s="290">
        <v>1603.3833333333334</v>
      </c>
      <c r="F495" s="290">
        <v>1573.6166666666668</v>
      </c>
      <c r="G495" s="290">
        <v>1537.8333333333335</v>
      </c>
      <c r="H495" s="290">
        <v>1668.9333333333334</v>
      </c>
      <c r="I495" s="290">
        <v>1704.7166666666667</v>
      </c>
      <c r="J495" s="290">
        <v>1734.4833333333333</v>
      </c>
      <c r="K495" s="290">
        <v>1674.95</v>
      </c>
      <c r="L495" s="290">
        <v>1609.4</v>
      </c>
      <c r="M495" s="290">
        <v>3.8960000000000002E-2</v>
      </c>
    </row>
    <row r="496" spans="1:13">
      <c r="A496" s="269">
        <v>486</v>
      </c>
      <c r="B496" s="246" t="s">
        <v>200</v>
      </c>
      <c r="C496" s="290">
        <v>468.95</v>
      </c>
      <c r="D496" s="290">
        <v>466.41666666666669</v>
      </c>
      <c r="E496" s="290">
        <v>460.13333333333338</v>
      </c>
      <c r="F496" s="290">
        <v>451.31666666666672</v>
      </c>
      <c r="G496" s="290">
        <v>445.03333333333342</v>
      </c>
      <c r="H496" s="290">
        <v>475.23333333333335</v>
      </c>
      <c r="I496" s="290">
        <v>481.51666666666665</v>
      </c>
      <c r="J496" s="290">
        <v>490.33333333333331</v>
      </c>
      <c r="K496" s="290">
        <v>472.7</v>
      </c>
      <c r="L496" s="290">
        <v>457.6</v>
      </c>
      <c r="M496" s="290">
        <v>22.890889999999999</v>
      </c>
    </row>
    <row r="497" spans="1:13">
      <c r="A497" s="269">
        <v>487</v>
      </c>
      <c r="B497" s="246" t="s">
        <v>558</v>
      </c>
      <c r="C497" s="290">
        <v>154.5</v>
      </c>
      <c r="D497" s="290">
        <v>155.31666666666669</v>
      </c>
      <c r="E497" s="290">
        <v>152.28333333333339</v>
      </c>
      <c r="F497" s="290">
        <v>150.06666666666669</v>
      </c>
      <c r="G497" s="290">
        <v>147.03333333333339</v>
      </c>
      <c r="H497" s="290">
        <v>157.53333333333339</v>
      </c>
      <c r="I497" s="290">
        <v>160.56666666666669</v>
      </c>
      <c r="J497" s="290">
        <v>162.78333333333339</v>
      </c>
      <c r="K497" s="290">
        <v>158.35</v>
      </c>
      <c r="L497" s="290">
        <v>153.1</v>
      </c>
      <c r="M497" s="290">
        <v>0.62519000000000002</v>
      </c>
    </row>
    <row r="498" spans="1:13">
      <c r="A498" s="269">
        <v>488</v>
      </c>
      <c r="B498" s="246" t="s">
        <v>559</v>
      </c>
      <c r="C498" s="290">
        <v>2805.95</v>
      </c>
      <c r="D498" s="290">
        <v>2813.1</v>
      </c>
      <c r="E498" s="290">
        <v>2783.6499999999996</v>
      </c>
      <c r="F498" s="290">
        <v>2761.35</v>
      </c>
      <c r="G498" s="290">
        <v>2731.8999999999996</v>
      </c>
      <c r="H498" s="290">
        <v>2835.3999999999996</v>
      </c>
      <c r="I498" s="290">
        <v>2864.8499999999995</v>
      </c>
      <c r="J498" s="290">
        <v>2887.1499999999996</v>
      </c>
      <c r="K498" s="290">
        <v>2842.55</v>
      </c>
      <c r="L498" s="290">
        <v>2790.8</v>
      </c>
      <c r="M498" s="290">
        <v>8.2629999999999995E-2</v>
      </c>
    </row>
    <row r="499" spans="1:13">
      <c r="A499" s="269">
        <v>489</v>
      </c>
      <c r="B499" s="246" t="s">
        <v>563</v>
      </c>
      <c r="C499" s="290">
        <v>627.70000000000005</v>
      </c>
      <c r="D499" s="290">
        <v>629.2166666666667</v>
      </c>
      <c r="E499" s="290">
        <v>619.48333333333335</v>
      </c>
      <c r="F499" s="290">
        <v>611.26666666666665</v>
      </c>
      <c r="G499" s="290">
        <v>601.5333333333333</v>
      </c>
      <c r="H499" s="290">
        <v>637.43333333333339</v>
      </c>
      <c r="I499" s="290">
        <v>647.16666666666674</v>
      </c>
      <c r="J499" s="290">
        <v>655.38333333333344</v>
      </c>
      <c r="K499" s="290">
        <v>638.95000000000005</v>
      </c>
      <c r="L499" s="290">
        <v>621</v>
      </c>
      <c r="M499" s="290">
        <v>4.3580000000000001E-2</v>
      </c>
    </row>
    <row r="500" spans="1:13">
      <c r="A500" s="269">
        <v>490</v>
      </c>
      <c r="B500" s="246" t="s">
        <v>560</v>
      </c>
      <c r="C500" s="290">
        <v>108.95</v>
      </c>
      <c r="D500" s="290">
        <v>111.01666666666665</v>
      </c>
      <c r="E500" s="290">
        <v>105.5333333333333</v>
      </c>
      <c r="F500" s="290">
        <v>102.11666666666665</v>
      </c>
      <c r="G500" s="290">
        <v>96.633333333333297</v>
      </c>
      <c r="H500" s="290">
        <v>114.43333333333331</v>
      </c>
      <c r="I500" s="290">
        <v>119.91666666666666</v>
      </c>
      <c r="J500" s="290">
        <v>123.33333333333331</v>
      </c>
      <c r="K500" s="290">
        <v>116.5</v>
      </c>
      <c r="L500" s="290">
        <v>107.6</v>
      </c>
      <c r="M500" s="290">
        <v>0.88817999999999997</v>
      </c>
    </row>
    <row r="501" spans="1:13">
      <c r="A501" s="269">
        <v>491</v>
      </c>
      <c r="B501" s="246" t="s">
        <v>567</v>
      </c>
      <c r="C501" s="290">
        <v>6250.95</v>
      </c>
      <c r="D501" s="290">
        <v>6236.4000000000005</v>
      </c>
      <c r="E501" s="290">
        <v>6197.7500000000009</v>
      </c>
      <c r="F501" s="290">
        <v>6144.55</v>
      </c>
      <c r="G501" s="290">
        <v>6105.9000000000005</v>
      </c>
      <c r="H501" s="290">
        <v>6289.6000000000013</v>
      </c>
      <c r="I501" s="290">
        <v>6328.2500000000009</v>
      </c>
      <c r="J501" s="290">
        <v>6381.4500000000016</v>
      </c>
      <c r="K501" s="290">
        <v>6275.05</v>
      </c>
      <c r="L501" s="290">
        <v>6183.2</v>
      </c>
      <c r="M501" s="290">
        <v>1.4500000000000001E-2</v>
      </c>
    </row>
    <row r="502" spans="1:13">
      <c r="A502" s="269">
        <v>492</v>
      </c>
      <c r="B502" s="246" t="s">
        <v>568</v>
      </c>
      <c r="C502" s="290">
        <v>60.75</v>
      </c>
      <c r="D502" s="290">
        <v>62.083333333333336</v>
      </c>
      <c r="E502" s="290">
        <v>59.066666666666677</v>
      </c>
      <c r="F502" s="290">
        <v>57.38333333333334</v>
      </c>
      <c r="G502" s="290">
        <v>54.366666666666681</v>
      </c>
      <c r="H502" s="290">
        <v>63.766666666666673</v>
      </c>
      <c r="I502" s="290">
        <v>66.783333333333331</v>
      </c>
      <c r="J502" s="290">
        <v>68.466666666666669</v>
      </c>
      <c r="K502" s="290">
        <v>65.099999999999994</v>
      </c>
      <c r="L502" s="290">
        <v>60.4</v>
      </c>
      <c r="M502" s="290">
        <v>5.9153500000000001</v>
      </c>
    </row>
    <row r="503" spans="1:13">
      <c r="A503" s="269">
        <v>493</v>
      </c>
      <c r="B503" s="246" t="s">
        <v>569</v>
      </c>
      <c r="C503" s="290">
        <v>24</v>
      </c>
      <c r="D503" s="290">
        <v>24.216666666666669</v>
      </c>
      <c r="E503" s="290">
        <v>23.583333333333336</v>
      </c>
      <c r="F503" s="290">
        <v>23.166666666666668</v>
      </c>
      <c r="G503" s="290">
        <v>22.533333333333335</v>
      </c>
      <c r="H503" s="290">
        <v>24.633333333333336</v>
      </c>
      <c r="I503" s="290">
        <v>25.266666666666669</v>
      </c>
      <c r="J503" s="290">
        <v>25.683333333333337</v>
      </c>
      <c r="K503" s="290">
        <v>24.85</v>
      </c>
      <c r="L503" s="290">
        <v>23.8</v>
      </c>
      <c r="M503" s="290">
        <v>3.7748900000000001</v>
      </c>
    </row>
    <row r="504" spans="1:13">
      <c r="A504" s="269">
        <v>494</v>
      </c>
      <c r="B504" s="246" t="s">
        <v>2853</v>
      </c>
      <c r="C504" s="290">
        <v>286.8</v>
      </c>
      <c r="D504" s="290">
        <v>287.76666666666671</v>
      </c>
      <c r="E504" s="290">
        <v>283.13333333333344</v>
      </c>
      <c r="F504" s="290">
        <v>279.46666666666675</v>
      </c>
      <c r="G504" s="290">
        <v>274.83333333333348</v>
      </c>
      <c r="H504" s="290">
        <v>291.43333333333339</v>
      </c>
      <c r="I504" s="290">
        <v>296.06666666666672</v>
      </c>
      <c r="J504" s="290">
        <v>299.73333333333335</v>
      </c>
      <c r="K504" s="290">
        <v>292.39999999999998</v>
      </c>
      <c r="L504" s="290">
        <v>284.10000000000002</v>
      </c>
      <c r="M504" s="290">
        <v>1.03952</v>
      </c>
    </row>
    <row r="505" spans="1:13">
      <c r="A505" s="269">
        <v>495</v>
      </c>
      <c r="B505" s="246" t="s">
        <v>570</v>
      </c>
      <c r="C505" s="290">
        <v>1893.45</v>
      </c>
      <c r="D505" s="290">
        <v>1895.8833333333332</v>
      </c>
      <c r="E505" s="290">
        <v>1876.7666666666664</v>
      </c>
      <c r="F505" s="290">
        <v>1860.0833333333333</v>
      </c>
      <c r="G505" s="290">
        <v>1840.9666666666665</v>
      </c>
      <c r="H505" s="290">
        <v>1912.5666666666664</v>
      </c>
      <c r="I505" s="290">
        <v>1931.6833333333332</v>
      </c>
      <c r="J505" s="290">
        <v>1948.3666666666663</v>
      </c>
      <c r="K505" s="290">
        <v>1915</v>
      </c>
      <c r="L505" s="290">
        <v>1879.2</v>
      </c>
      <c r="M505" s="290">
        <v>0.19213</v>
      </c>
    </row>
    <row r="506" spans="1:13">
      <c r="A506" s="269">
        <v>496</v>
      </c>
      <c r="B506" s="246" t="s">
        <v>201</v>
      </c>
      <c r="C506" s="290">
        <v>184.7</v>
      </c>
      <c r="D506" s="290">
        <v>186.25</v>
      </c>
      <c r="E506" s="290">
        <v>182.55</v>
      </c>
      <c r="F506" s="290">
        <v>180.4</v>
      </c>
      <c r="G506" s="290">
        <v>176.70000000000002</v>
      </c>
      <c r="H506" s="290">
        <v>188.4</v>
      </c>
      <c r="I506" s="290">
        <v>192.1</v>
      </c>
      <c r="J506" s="290">
        <v>194.25</v>
      </c>
      <c r="K506" s="290">
        <v>189.95</v>
      </c>
      <c r="L506" s="290">
        <v>184.1</v>
      </c>
      <c r="M506" s="290">
        <v>43.939279999999997</v>
      </c>
    </row>
    <row r="507" spans="1:13">
      <c r="A507" s="269">
        <v>497</v>
      </c>
      <c r="B507" s="246" t="s">
        <v>571</v>
      </c>
      <c r="C507" s="290">
        <v>257.2</v>
      </c>
      <c r="D507" s="290">
        <v>257.43333333333334</v>
      </c>
      <c r="E507" s="290">
        <v>248.81666666666666</v>
      </c>
      <c r="F507" s="290">
        <v>240.43333333333334</v>
      </c>
      <c r="G507" s="290">
        <v>231.81666666666666</v>
      </c>
      <c r="H507" s="290">
        <v>265.81666666666666</v>
      </c>
      <c r="I507" s="290">
        <v>274.43333333333334</v>
      </c>
      <c r="J507" s="290">
        <v>282.81666666666666</v>
      </c>
      <c r="K507" s="290">
        <v>266.05</v>
      </c>
      <c r="L507" s="290">
        <v>249.05</v>
      </c>
      <c r="M507" s="290">
        <v>23.917210000000001</v>
      </c>
    </row>
    <row r="508" spans="1:13">
      <c r="A508" s="269">
        <v>498</v>
      </c>
      <c r="B508" s="246" t="s">
        <v>202</v>
      </c>
      <c r="C508" s="290">
        <v>27.8</v>
      </c>
      <c r="D508" s="290">
        <v>27.516666666666666</v>
      </c>
      <c r="E508" s="290">
        <v>26.983333333333331</v>
      </c>
      <c r="F508" s="290">
        <v>26.166666666666664</v>
      </c>
      <c r="G508" s="290">
        <v>25.633333333333329</v>
      </c>
      <c r="H508" s="290">
        <v>28.333333333333332</v>
      </c>
      <c r="I508" s="290">
        <v>28.866666666666664</v>
      </c>
      <c r="J508" s="290">
        <v>29.683333333333334</v>
      </c>
      <c r="K508" s="290">
        <v>28.05</v>
      </c>
      <c r="L508" s="290">
        <v>26.7</v>
      </c>
      <c r="M508" s="290">
        <v>298.09726999999998</v>
      </c>
    </row>
    <row r="509" spans="1:13">
      <c r="A509" s="269">
        <v>499</v>
      </c>
      <c r="B509" s="246" t="s">
        <v>203</v>
      </c>
      <c r="C509" s="290">
        <v>155.4</v>
      </c>
      <c r="D509" s="290">
        <v>156.83333333333334</v>
      </c>
      <c r="E509" s="290">
        <v>151.81666666666669</v>
      </c>
      <c r="F509" s="290">
        <v>148.23333333333335</v>
      </c>
      <c r="G509" s="290">
        <v>143.2166666666667</v>
      </c>
      <c r="H509" s="290">
        <v>160.41666666666669</v>
      </c>
      <c r="I509" s="290">
        <v>165.43333333333334</v>
      </c>
      <c r="J509" s="290">
        <v>169.01666666666668</v>
      </c>
      <c r="K509" s="290">
        <v>161.85</v>
      </c>
      <c r="L509" s="290">
        <v>153.25</v>
      </c>
      <c r="M509" s="290">
        <v>322.88081</v>
      </c>
    </row>
    <row r="510" spans="1:13">
      <c r="A510" s="269">
        <v>500</v>
      </c>
      <c r="B510" s="246" t="s">
        <v>572</v>
      </c>
      <c r="C510" s="290">
        <v>82.85</v>
      </c>
      <c r="D510" s="290">
        <v>83.283333333333331</v>
      </c>
      <c r="E510" s="290">
        <v>80.566666666666663</v>
      </c>
      <c r="F510" s="290">
        <v>78.283333333333331</v>
      </c>
      <c r="G510" s="290">
        <v>75.566666666666663</v>
      </c>
      <c r="H510" s="290">
        <v>85.566666666666663</v>
      </c>
      <c r="I510" s="290">
        <v>88.283333333333331</v>
      </c>
      <c r="J510" s="290">
        <v>90.566666666666663</v>
      </c>
      <c r="K510" s="290">
        <v>86</v>
      </c>
      <c r="L510" s="290">
        <v>81</v>
      </c>
      <c r="M510" s="290">
        <v>2.1796899999999999</v>
      </c>
    </row>
    <row r="511" spans="1:13">
      <c r="A511" s="269">
        <v>501</v>
      </c>
      <c r="B511" s="246" t="s">
        <v>573</v>
      </c>
      <c r="C511" s="290">
        <v>1279.8499999999999</v>
      </c>
      <c r="D511" s="290">
        <v>1292.95</v>
      </c>
      <c r="E511" s="290">
        <v>1261.9000000000001</v>
      </c>
      <c r="F511" s="290">
        <v>1243.95</v>
      </c>
      <c r="G511" s="290">
        <v>1212.9000000000001</v>
      </c>
      <c r="H511" s="290">
        <v>1310.9</v>
      </c>
      <c r="I511" s="290">
        <v>1341.9499999999998</v>
      </c>
      <c r="J511" s="290">
        <v>1359.9</v>
      </c>
      <c r="K511" s="290">
        <v>1324</v>
      </c>
      <c r="L511" s="290">
        <v>1275</v>
      </c>
      <c r="M511" s="290">
        <v>0.64110999999999996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F14" sqref="F14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13"/>
      <c r="B5" s="513"/>
      <c r="C5" s="514"/>
      <c r="D5" s="514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15" t="s">
        <v>575</v>
      </c>
      <c r="C7" s="515"/>
      <c r="D7" s="263">
        <f>Main!B10</f>
        <v>43963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43962</v>
      </c>
      <c r="B10" s="268">
        <v>538566</v>
      </c>
      <c r="C10" s="269" t="s">
        <v>3708</v>
      </c>
      <c r="D10" s="269" t="s">
        <v>3709</v>
      </c>
      <c r="E10" s="269" t="s">
        <v>584</v>
      </c>
      <c r="F10" s="389">
        <v>1470000</v>
      </c>
      <c r="G10" s="268">
        <v>305.05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43962</v>
      </c>
      <c r="B11" s="268">
        <v>538566</v>
      </c>
      <c r="C11" s="269" t="s">
        <v>3708</v>
      </c>
      <c r="D11" s="269" t="s">
        <v>3710</v>
      </c>
      <c r="E11" s="269" t="s">
        <v>585</v>
      </c>
      <c r="F11" s="389">
        <v>1500000</v>
      </c>
      <c r="G11" s="268">
        <v>305.05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43962</v>
      </c>
      <c r="B12" s="268">
        <v>542935</v>
      </c>
      <c r="C12" s="269" t="s">
        <v>3689</v>
      </c>
      <c r="D12" s="269" t="s">
        <v>3711</v>
      </c>
      <c r="E12" s="269" t="s">
        <v>584</v>
      </c>
      <c r="F12" s="389">
        <v>42000</v>
      </c>
      <c r="G12" s="268">
        <v>22.13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43962</v>
      </c>
      <c r="B13" s="268">
        <v>540080</v>
      </c>
      <c r="C13" s="269" t="s">
        <v>3712</v>
      </c>
      <c r="D13" s="269" t="s">
        <v>3713</v>
      </c>
      <c r="E13" s="269" t="s">
        <v>584</v>
      </c>
      <c r="F13" s="389">
        <v>79549</v>
      </c>
      <c r="G13" s="268">
        <v>24.4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43962</v>
      </c>
      <c r="B14" s="268">
        <v>534598</v>
      </c>
      <c r="C14" s="269" t="s">
        <v>2412</v>
      </c>
      <c r="D14" s="269" t="s">
        <v>3714</v>
      </c>
      <c r="E14" s="269" t="s">
        <v>585</v>
      </c>
      <c r="F14" s="389">
        <v>228392</v>
      </c>
      <c r="G14" s="268">
        <v>3.96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43962</v>
      </c>
      <c r="B15" s="268">
        <v>542019</v>
      </c>
      <c r="C15" s="269" t="s">
        <v>3715</v>
      </c>
      <c r="D15" s="269" t="s">
        <v>3716</v>
      </c>
      <c r="E15" s="269" t="s">
        <v>585</v>
      </c>
      <c r="F15" s="389">
        <v>31500</v>
      </c>
      <c r="G15" s="268">
        <v>80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43962</v>
      </c>
      <c r="B16" s="268">
        <v>539222</v>
      </c>
      <c r="C16" s="269" t="s">
        <v>3717</v>
      </c>
      <c r="D16" s="269" t="s">
        <v>3718</v>
      </c>
      <c r="E16" s="269" t="s">
        <v>584</v>
      </c>
      <c r="F16" s="389">
        <v>30000</v>
      </c>
      <c r="G16" s="268">
        <v>27.23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43962</v>
      </c>
      <c r="B17" s="268" t="s">
        <v>754</v>
      </c>
      <c r="C17" s="269" t="s">
        <v>3690</v>
      </c>
      <c r="D17" s="269" t="s">
        <v>3693</v>
      </c>
      <c r="E17" s="269" t="s">
        <v>584</v>
      </c>
      <c r="F17" s="389">
        <v>97720</v>
      </c>
      <c r="G17" s="268">
        <v>184.64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43962</v>
      </c>
      <c r="B18" s="268" t="s">
        <v>121</v>
      </c>
      <c r="C18" s="269" t="s">
        <v>3719</v>
      </c>
      <c r="D18" s="269" t="s">
        <v>3720</v>
      </c>
      <c r="E18" s="269" t="s">
        <v>584</v>
      </c>
      <c r="F18" s="389">
        <v>203024451</v>
      </c>
      <c r="G18" s="268">
        <v>4.53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43962</v>
      </c>
      <c r="B19" s="268" t="s">
        <v>1713</v>
      </c>
      <c r="C19" s="269" t="s">
        <v>3692</v>
      </c>
      <c r="D19" s="269" t="s">
        <v>3721</v>
      </c>
      <c r="E19" s="269" t="s">
        <v>584</v>
      </c>
      <c r="F19" s="389">
        <v>100000</v>
      </c>
      <c r="G19" s="268">
        <v>9.1</v>
      </c>
      <c r="H19" s="346" t="s">
        <v>315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43962</v>
      </c>
      <c r="B20" s="268" t="s">
        <v>3722</v>
      </c>
      <c r="C20" s="269" t="s">
        <v>3723</v>
      </c>
      <c r="D20" s="269" t="s">
        <v>3724</v>
      </c>
      <c r="E20" s="269" t="s">
        <v>584</v>
      </c>
      <c r="F20" s="389">
        <v>3290320</v>
      </c>
      <c r="G20" s="268">
        <v>0.1</v>
      </c>
      <c r="H20" s="346" t="s">
        <v>315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43962</v>
      </c>
      <c r="B21" s="268" t="s">
        <v>169</v>
      </c>
      <c r="C21" s="269" t="s">
        <v>3658</v>
      </c>
      <c r="D21" s="269" t="s">
        <v>3657</v>
      </c>
      <c r="E21" s="269" t="s">
        <v>584</v>
      </c>
      <c r="F21" s="389">
        <v>3261747</v>
      </c>
      <c r="G21" s="268">
        <v>116.83</v>
      </c>
      <c r="H21" s="346" t="s">
        <v>2954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43962</v>
      </c>
      <c r="B22" s="268" t="s">
        <v>169</v>
      </c>
      <c r="C22" s="269" t="s">
        <v>3658</v>
      </c>
      <c r="D22" s="269" t="s">
        <v>3656</v>
      </c>
      <c r="E22" s="269" t="s">
        <v>584</v>
      </c>
      <c r="F22" s="389">
        <v>2578548</v>
      </c>
      <c r="G22" s="268">
        <v>117.23</v>
      </c>
      <c r="H22" s="346" t="s">
        <v>2954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43962</v>
      </c>
      <c r="B23" s="268" t="s">
        <v>754</v>
      </c>
      <c r="C23" s="269" t="s">
        <v>3690</v>
      </c>
      <c r="D23" s="269" t="s">
        <v>3691</v>
      </c>
      <c r="E23" s="269" t="s">
        <v>585</v>
      </c>
      <c r="F23" s="389">
        <v>80000</v>
      </c>
      <c r="G23" s="268">
        <v>183.55</v>
      </c>
      <c r="H23" s="346" t="s">
        <v>2954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43962</v>
      </c>
      <c r="B24" s="268" t="s">
        <v>754</v>
      </c>
      <c r="C24" s="269" t="s">
        <v>3690</v>
      </c>
      <c r="D24" s="269" t="s">
        <v>3693</v>
      </c>
      <c r="E24" s="269" t="s">
        <v>585</v>
      </c>
      <c r="F24" s="389">
        <v>97720</v>
      </c>
      <c r="G24" s="268">
        <v>184.94</v>
      </c>
      <c r="H24" s="346" t="s">
        <v>2954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43962</v>
      </c>
      <c r="B25" s="268" t="s">
        <v>1323</v>
      </c>
      <c r="C25" s="269" t="s">
        <v>3725</v>
      </c>
      <c r="D25" s="269" t="s">
        <v>3726</v>
      </c>
      <c r="E25" s="269" t="s">
        <v>585</v>
      </c>
      <c r="F25" s="389">
        <v>496388</v>
      </c>
      <c r="G25" s="268">
        <v>12.56</v>
      </c>
      <c r="H25" s="346" t="s">
        <v>2954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43962</v>
      </c>
      <c r="B26" s="268" t="s">
        <v>121</v>
      </c>
      <c r="C26" s="269" t="s">
        <v>3719</v>
      </c>
      <c r="D26" s="269" t="s">
        <v>3720</v>
      </c>
      <c r="E26" s="269" t="s">
        <v>585</v>
      </c>
      <c r="F26" s="389">
        <v>203288451</v>
      </c>
      <c r="G26" s="268">
        <v>4.5599999999999996</v>
      </c>
      <c r="H26" s="346" t="s">
        <v>2954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43962</v>
      </c>
      <c r="B27" s="268" t="s">
        <v>3722</v>
      </c>
      <c r="C27" s="269" t="s">
        <v>3723</v>
      </c>
      <c r="D27" s="269" t="s">
        <v>3724</v>
      </c>
      <c r="E27" s="269" t="s">
        <v>585</v>
      </c>
      <c r="F27" s="389">
        <v>770366</v>
      </c>
      <c r="G27" s="268">
        <v>0.1</v>
      </c>
      <c r="H27" s="346" t="s">
        <v>2954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43962</v>
      </c>
      <c r="B28" s="268" t="s">
        <v>169</v>
      </c>
      <c r="C28" s="269" t="s">
        <v>3658</v>
      </c>
      <c r="D28" s="269" t="s">
        <v>3656</v>
      </c>
      <c r="E28" s="269" t="s">
        <v>585</v>
      </c>
      <c r="F28" s="389">
        <v>2559826</v>
      </c>
      <c r="G28" s="268">
        <v>116.96</v>
      </c>
      <c r="H28" s="346" t="s">
        <v>2954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43962</v>
      </c>
      <c r="B29" s="268" t="s">
        <v>169</v>
      </c>
      <c r="C29" s="269" t="s">
        <v>3658</v>
      </c>
      <c r="D29" s="269" t="s">
        <v>3657</v>
      </c>
      <c r="E29" s="269" t="s">
        <v>585</v>
      </c>
      <c r="F29" s="389">
        <v>3261747</v>
      </c>
      <c r="G29" s="268">
        <v>116.78</v>
      </c>
      <c r="H29" s="346" t="s">
        <v>2954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B30" s="268"/>
      <c r="C30" s="269"/>
      <c r="D30" s="269"/>
      <c r="E30" s="269"/>
      <c r="F30" s="389"/>
      <c r="G30" s="268"/>
      <c r="H30" s="346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B31" s="268"/>
      <c r="C31" s="269"/>
      <c r="D31" s="269"/>
      <c r="E31" s="269"/>
      <c r="F31" s="389"/>
      <c r="G31" s="268"/>
      <c r="H31" s="346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B32" s="268"/>
      <c r="C32" s="269"/>
      <c r="D32" s="269"/>
      <c r="E32" s="269"/>
      <c r="F32" s="389"/>
      <c r="G32" s="268"/>
      <c r="H32" s="346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2:35">
      <c r="B33" s="268"/>
      <c r="C33" s="269"/>
      <c r="D33" s="269"/>
      <c r="E33" s="269"/>
      <c r="F33" s="389"/>
      <c r="G33" s="268"/>
      <c r="H33" s="346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2:35">
      <c r="B34" s="268"/>
      <c r="C34" s="269"/>
      <c r="D34" s="269"/>
      <c r="E34" s="269"/>
      <c r="F34" s="389"/>
      <c r="G34" s="268"/>
      <c r="H34" s="346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2:35">
      <c r="B35" s="268"/>
      <c r="C35" s="269"/>
      <c r="D35" s="269"/>
      <c r="E35" s="269"/>
      <c r="F35" s="389"/>
      <c r="G35" s="268"/>
      <c r="H35" s="346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2:35">
      <c r="B36" s="268"/>
      <c r="C36" s="269"/>
      <c r="D36" s="269"/>
      <c r="E36" s="269"/>
      <c r="F36" s="389"/>
      <c r="G36" s="268"/>
      <c r="H36" s="346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2:35">
      <c r="B37" s="268"/>
      <c r="C37" s="269"/>
      <c r="D37" s="269"/>
      <c r="E37" s="269"/>
      <c r="F37" s="389"/>
      <c r="G37" s="268"/>
      <c r="H37" s="346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2:35">
      <c r="B38" s="268"/>
      <c r="C38" s="269"/>
      <c r="D38" s="269"/>
      <c r="E38" s="269"/>
      <c r="F38" s="389"/>
      <c r="G38" s="268"/>
      <c r="H38" s="346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2:35">
      <c r="B39" s="268"/>
      <c r="C39" s="269"/>
      <c r="D39" s="269"/>
      <c r="E39" s="269"/>
      <c r="F39" s="389"/>
      <c r="G39" s="268"/>
      <c r="H39" s="346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2:35">
      <c r="B40" s="268"/>
      <c r="C40" s="269"/>
      <c r="D40" s="269"/>
      <c r="E40" s="269"/>
      <c r="F40" s="389"/>
      <c r="G40" s="268"/>
      <c r="H40" s="346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2:35">
      <c r="B41" s="268"/>
      <c r="C41" s="269"/>
      <c r="D41" s="269"/>
      <c r="E41" s="269"/>
      <c r="F41" s="389"/>
      <c r="G41" s="268"/>
      <c r="H41" s="346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2:35">
      <c r="B42" s="268"/>
      <c r="C42" s="269"/>
      <c r="D42" s="269"/>
      <c r="E42" s="269"/>
      <c r="F42" s="389"/>
      <c r="G42" s="268"/>
      <c r="H42" s="346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2:35">
      <c r="B43" s="268"/>
      <c r="C43" s="269"/>
      <c r="D43" s="269"/>
      <c r="E43" s="269"/>
      <c r="F43" s="389"/>
      <c r="G43" s="268"/>
      <c r="H43" s="346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2:35">
      <c r="B44" s="268"/>
      <c r="C44" s="269"/>
      <c r="D44" s="269"/>
      <c r="E44" s="269"/>
      <c r="F44" s="389"/>
      <c r="G44" s="268"/>
      <c r="H44" s="346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2:35">
      <c r="B45" s="268"/>
      <c r="C45" s="269"/>
      <c r="D45" s="269"/>
      <c r="E45" s="269"/>
      <c r="F45" s="389"/>
      <c r="G45" s="268"/>
      <c r="H45" s="346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2:35">
      <c r="B46" s="268"/>
      <c r="C46" s="269"/>
      <c r="D46" s="269"/>
      <c r="E46" s="269"/>
      <c r="F46" s="389"/>
      <c r="G46" s="268"/>
      <c r="H46" s="346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2:35">
      <c r="B47" s="268"/>
      <c r="C47" s="269"/>
      <c r="D47" s="269"/>
      <c r="E47" s="269"/>
      <c r="F47" s="389"/>
      <c r="G47" s="268"/>
      <c r="H47" s="346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2:35">
      <c r="B48" s="268"/>
      <c r="C48" s="269"/>
      <c r="D48" s="269"/>
      <c r="E48" s="269"/>
      <c r="F48" s="389"/>
      <c r="G48" s="268"/>
      <c r="H48" s="346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2:35">
      <c r="B49" s="268"/>
      <c r="C49" s="269"/>
      <c r="D49" s="269"/>
      <c r="E49" s="269"/>
      <c r="F49" s="389"/>
      <c r="G49" s="268"/>
      <c r="H49" s="346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2:35">
      <c r="B50" s="268"/>
      <c r="C50" s="269"/>
      <c r="D50" s="269"/>
      <c r="E50" s="269"/>
      <c r="F50" s="389"/>
      <c r="G50" s="268"/>
      <c r="H50" s="346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2:35">
      <c r="B51" s="268"/>
      <c r="C51" s="269"/>
      <c r="D51" s="269"/>
      <c r="E51" s="269"/>
      <c r="F51" s="389"/>
      <c r="G51" s="268"/>
      <c r="H51" s="346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2:35">
      <c r="B52" s="268"/>
      <c r="C52" s="269"/>
      <c r="D52" s="269"/>
      <c r="E52" s="269"/>
      <c r="F52" s="389"/>
      <c r="G52" s="268"/>
      <c r="H52" s="346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2:35">
      <c r="B53" s="268"/>
      <c r="C53" s="269"/>
      <c r="D53" s="269"/>
      <c r="E53" s="269"/>
      <c r="F53" s="389"/>
      <c r="G53" s="268"/>
      <c r="H53" s="346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2:35">
      <c r="B54" s="268"/>
      <c r="C54" s="269"/>
      <c r="D54" s="269"/>
      <c r="E54" s="269"/>
      <c r="F54" s="389"/>
      <c r="G54" s="268"/>
      <c r="H54" s="346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2:35">
      <c r="B55" s="268"/>
      <c r="C55" s="269"/>
      <c r="D55" s="269"/>
      <c r="E55" s="269"/>
      <c r="F55" s="389"/>
      <c r="G55" s="268"/>
      <c r="H55" s="346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2:35">
      <c r="B56" s="268"/>
      <c r="C56" s="269"/>
      <c r="D56" s="269"/>
      <c r="E56" s="269"/>
      <c r="F56" s="389"/>
      <c r="G56" s="268"/>
      <c r="H56" s="346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2:35">
      <c r="B57" s="268"/>
      <c r="C57" s="269"/>
      <c r="D57" s="269"/>
      <c r="E57" s="269"/>
      <c r="F57" s="389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2:35">
      <c r="B58" s="268"/>
      <c r="C58" s="269"/>
      <c r="D58" s="269"/>
      <c r="E58" s="269"/>
      <c r="F58" s="389"/>
      <c r="G58" s="268"/>
      <c r="H58" s="346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2:35">
      <c r="B59" s="268"/>
      <c r="C59" s="269"/>
      <c r="D59" s="269"/>
      <c r="E59" s="269"/>
      <c r="F59" s="389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2:35">
      <c r="B60" s="268"/>
      <c r="C60" s="269"/>
      <c r="D60" s="269"/>
      <c r="E60" s="269"/>
      <c r="F60" s="389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2:35">
      <c r="B61" s="268"/>
      <c r="C61" s="269"/>
      <c r="D61" s="269"/>
      <c r="E61" s="269"/>
      <c r="F61" s="389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2:35">
      <c r="B62" s="268"/>
      <c r="C62" s="269"/>
      <c r="D62" s="269"/>
      <c r="E62" s="269"/>
      <c r="F62" s="389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2:35">
      <c r="B63" s="268"/>
      <c r="C63" s="269"/>
      <c r="D63" s="269"/>
      <c r="E63" s="269"/>
      <c r="F63" s="389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2:35">
      <c r="B64" s="268"/>
      <c r="C64" s="269"/>
      <c r="D64" s="269"/>
      <c r="E64" s="269"/>
      <c r="F64" s="389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9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9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9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70"/>
  <sheetViews>
    <sheetView zoomScale="85" zoomScaleNormal="85" workbookViewId="0">
      <selection activeCell="M8" sqref="M8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3643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43963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60">
        <v>1</v>
      </c>
      <c r="B10" s="434">
        <v>43938</v>
      </c>
      <c r="C10" s="461"/>
      <c r="D10" s="391" t="s">
        <v>144</v>
      </c>
      <c r="E10" s="399" t="s">
        <v>602</v>
      </c>
      <c r="F10" s="399">
        <v>547</v>
      </c>
      <c r="G10" s="462">
        <v>515</v>
      </c>
      <c r="H10" s="462">
        <v>510</v>
      </c>
      <c r="I10" s="399" t="s">
        <v>3631</v>
      </c>
      <c r="J10" s="392" t="s">
        <v>3652</v>
      </c>
      <c r="K10" s="392">
        <f t="shared" ref="K10:K11" si="0">H10-F10</f>
        <v>-37</v>
      </c>
      <c r="L10" s="393">
        <f t="shared" ref="L10:L11" si="1">K10/F10</f>
        <v>-6.7641681901279713E-2</v>
      </c>
      <c r="M10" s="392" t="s">
        <v>665</v>
      </c>
      <c r="N10" s="435">
        <v>43956</v>
      </c>
      <c r="O10" s="435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60">
        <v>2</v>
      </c>
      <c r="B11" s="434">
        <v>43938</v>
      </c>
      <c r="C11" s="461"/>
      <c r="D11" s="391" t="s">
        <v>173</v>
      </c>
      <c r="E11" s="399" t="s">
        <v>602</v>
      </c>
      <c r="F11" s="399">
        <v>190</v>
      </c>
      <c r="G11" s="462">
        <v>177</v>
      </c>
      <c r="H11" s="462">
        <v>176.5</v>
      </c>
      <c r="I11" s="399" t="s">
        <v>3632</v>
      </c>
      <c r="J11" s="392" t="s">
        <v>3653</v>
      </c>
      <c r="K11" s="392">
        <f t="shared" si="0"/>
        <v>-13.5</v>
      </c>
      <c r="L11" s="393">
        <f t="shared" si="1"/>
        <v>-7.1052631578947367E-2</v>
      </c>
      <c r="M11" s="392" t="s">
        <v>665</v>
      </c>
      <c r="N11" s="435">
        <v>43956</v>
      </c>
      <c r="O11" s="435"/>
      <c r="Q11" s="64"/>
      <c r="R11" s="342" t="s">
        <v>604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455" customFormat="1" ht="14.25">
      <c r="A12" s="396">
        <v>3</v>
      </c>
      <c r="B12" s="458">
        <v>43951</v>
      </c>
      <c r="C12" s="447"/>
      <c r="D12" s="380" t="s">
        <v>95</v>
      </c>
      <c r="E12" s="449" t="s">
        <v>602</v>
      </c>
      <c r="F12" s="449" t="s">
        <v>3635</v>
      </c>
      <c r="G12" s="431">
        <v>3780</v>
      </c>
      <c r="H12" s="449"/>
      <c r="I12" s="430">
        <v>4400</v>
      </c>
      <c r="J12" s="451" t="s">
        <v>603</v>
      </c>
      <c r="K12" s="451"/>
      <c r="L12" s="452"/>
      <c r="M12" s="451"/>
      <c r="N12" s="453"/>
      <c r="O12" s="454"/>
      <c r="Q12" s="456"/>
      <c r="R12" s="457" t="s">
        <v>3188</v>
      </c>
      <c r="S12" s="456"/>
      <c r="T12" s="456"/>
      <c r="U12" s="456"/>
      <c r="V12" s="456"/>
      <c r="W12" s="456"/>
      <c r="X12" s="456"/>
      <c r="Y12" s="456"/>
      <c r="Z12" s="456"/>
      <c r="AA12" s="456"/>
      <c r="AB12" s="456"/>
    </row>
    <row r="13" spans="1:28" s="455" customFormat="1" ht="14.25">
      <c r="A13" s="463">
        <v>4</v>
      </c>
      <c r="B13" s="433">
        <v>43955</v>
      </c>
      <c r="C13" s="464"/>
      <c r="D13" s="394" t="s">
        <v>3641</v>
      </c>
      <c r="E13" s="400" t="s">
        <v>602</v>
      </c>
      <c r="F13" s="400">
        <v>310</v>
      </c>
      <c r="G13" s="459">
        <v>290</v>
      </c>
      <c r="H13" s="459">
        <v>321.5</v>
      </c>
      <c r="I13" s="400">
        <v>350</v>
      </c>
      <c r="J13" s="65" t="s">
        <v>3674</v>
      </c>
      <c r="K13" s="65">
        <f>H13-F13</f>
        <v>11.5</v>
      </c>
      <c r="L13" s="395">
        <f t="shared" ref="L13" si="2">K13/F13</f>
        <v>3.7096774193548385E-2</v>
      </c>
      <c r="M13" s="65" t="s">
        <v>601</v>
      </c>
      <c r="N13" s="436">
        <v>43957</v>
      </c>
      <c r="O13" s="65"/>
      <c r="Q13" s="456"/>
      <c r="R13" s="457" t="s">
        <v>3188</v>
      </c>
      <c r="S13" s="456"/>
      <c r="T13" s="456"/>
      <c r="U13" s="456"/>
      <c r="V13" s="456"/>
      <c r="W13" s="456"/>
      <c r="X13" s="456"/>
      <c r="Y13" s="456"/>
      <c r="Z13" s="456"/>
      <c r="AA13" s="456"/>
      <c r="AB13" s="456"/>
    </row>
    <row r="14" spans="1:28" s="455" customFormat="1" ht="14.25">
      <c r="A14" s="396">
        <v>5</v>
      </c>
      <c r="B14" s="427">
        <v>43956</v>
      </c>
      <c r="C14" s="447"/>
      <c r="D14" s="380" t="s">
        <v>238</v>
      </c>
      <c r="E14" s="449" t="s">
        <v>602</v>
      </c>
      <c r="F14" s="449" t="s">
        <v>3648</v>
      </c>
      <c r="G14" s="431">
        <v>200</v>
      </c>
      <c r="H14" s="449"/>
      <c r="I14" s="430" t="s">
        <v>3649</v>
      </c>
      <c r="J14" s="451" t="s">
        <v>603</v>
      </c>
      <c r="K14" s="451"/>
      <c r="L14" s="452"/>
      <c r="M14" s="451"/>
      <c r="N14" s="453"/>
      <c r="O14" s="454"/>
      <c r="Q14" s="456"/>
      <c r="R14" s="457" t="s">
        <v>3188</v>
      </c>
      <c r="S14" s="456"/>
      <c r="T14" s="456"/>
      <c r="U14" s="456"/>
      <c r="V14" s="456"/>
      <c r="W14" s="456"/>
      <c r="X14" s="456"/>
      <c r="Y14" s="456"/>
      <c r="Z14" s="456"/>
      <c r="AA14" s="456"/>
      <c r="AB14" s="456"/>
    </row>
    <row r="15" spans="1:28" s="455" customFormat="1" ht="14.25">
      <c r="A15" s="460">
        <v>6</v>
      </c>
      <c r="B15" s="434">
        <v>43956</v>
      </c>
      <c r="C15" s="461"/>
      <c r="D15" s="391" t="s">
        <v>200</v>
      </c>
      <c r="E15" s="399" t="s">
        <v>602</v>
      </c>
      <c r="F15" s="399">
        <v>470</v>
      </c>
      <c r="G15" s="462">
        <v>444</v>
      </c>
      <c r="H15" s="462">
        <v>444</v>
      </c>
      <c r="I15" s="399" t="s">
        <v>3650</v>
      </c>
      <c r="J15" s="392" t="s">
        <v>3651</v>
      </c>
      <c r="K15" s="392">
        <f t="shared" ref="K15" si="3">H15-F15</f>
        <v>-26</v>
      </c>
      <c r="L15" s="393">
        <f t="shared" ref="L15:L17" si="4">K15/F15</f>
        <v>-5.5319148936170209E-2</v>
      </c>
      <c r="M15" s="392" t="s">
        <v>665</v>
      </c>
      <c r="N15" s="472">
        <v>43956</v>
      </c>
      <c r="O15" s="435"/>
      <c r="Q15" s="456"/>
      <c r="R15" s="457" t="s">
        <v>604</v>
      </c>
      <c r="S15" s="456"/>
      <c r="T15" s="456"/>
      <c r="U15" s="456"/>
      <c r="V15" s="456"/>
      <c r="W15" s="456"/>
      <c r="X15" s="456"/>
      <c r="Y15" s="456"/>
      <c r="Z15" s="456"/>
      <c r="AA15" s="456"/>
      <c r="AB15" s="456"/>
    </row>
    <row r="16" spans="1:28" s="455" customFormat="1" ht="14.25">
      <c r="A16" s="463">
        <v>7</v>
      </c>
      <c r="B16" s="433">
        <v>43956</v>
      </c>
      <c r="C16" s="464"/>
      <c r="D16" s="394" t="s">
        <v>389</v>
      </c>
      <c r="E16" s="400" t="s">
        <v>602</v>
      </c>
      <c r="F16" s="400">
        <v>138.5</v>
      </c>
      <c r="G16" s="459">
        <v>130.5</v>
      </c>
      <c r="H16" s="459">
        <v>146.5</v>
      </c>
      <c r="I16" s="400" t="s">
        <v>3654</v>
      </c>
      <c r="J16" s="65" t="s">
        <v>3660</v>
      </c>
      <c r="K16" s="65">
        <f>H16-F16</f>
        <v>8</v>
      </c>
      <c r="L16" s="395">
        <f t="shared" si="4"/>
        <v>5.7761732851985562E-2</v>
      </c>
      <c r="M16" s="65" t="s">
        <v>601</v>
      </c>
      <c r="N16" s="436">
        <v>43957</v>
      </c>
      <c r="O16" s="65"/>
      <c r="Q16" s="456"/>
      <c r="R16" s="457" t="s">
        <v>3188</v>
      </c>
      <c r="S16" s="456"/>
      <c r="T16" s="456"/>
      <c r="U16" s="456"/>
      <c r="V16" s="456"/>
      <c r="W16" s="456"/>
      <c r="X16" s="456"/>
      <c r="Y16" s="456"/>
      <c r="Z16" s="456"/>
      <c r="AA16" s="456"/>
      <c r="AB16" s="456"/>
    </row>
    <row r="17" spans="1:38" s="455" customFormat="1" ht="14.25">
      <c r="A17" s="475">
        <v>8</v>
      </c>
      <c r="B17" s="476">
        <v>43956</v>
      </c>
      <c r="C17" s="477"/>
      <c r="D17" s="478" t="s">
        <v>119</v>
      </c>
      <c r="E17" s="479" t="s">
        <v>602</v>
      </c>
      <c r="F17" s="479">
        <v>338</v>
      </c>
      <c r="G17" s="480">
        <v>315</v>
      </c>
      <c r="H17" s="480">
        <v>348</v>
      </c>
      <c r="I17" s="479" t="s">
        <v>3655</v>
      </c>
      <c r="J17" s="481" t="s">
        <v>3676</v>
      </c>
      <c r="K17" s="481">
        <f>H17-F17</f>
        <v>10</v>
      </c>
      <c r="L17" s="482">
        <f t="shared" si="4"/>
        <v>2.9585798816568046E-2</v>
      </c>
      <c r="M17" s="481" t="s">
        <v>601</v>
      </c>
      <c r="N17" s="483">
        <v>43959</v>
      </c>
      <c r="O17" s="481"/>
      <c r="Q17" s="456"/>
      <c r="R17" s="457" t="s">
        <v>604</v>
      </c>
      <c r="S17" s="456"/>
      <c r="T17" s="456"/>
      <c r="U17" s="456"/>
      <c r="V17" s="456"/>
      <c r="W17" s="456"/>
      <c r="X17" s="456"/>
      <c r="Y17" s="456"/>
      <c r="Z17" s="456"/>
      <c r="AA17" s="456"/>
      <c r="AB17" s="456"/>
    </row>
    <row r="18" spans="1:38" s="455" customFormat="1" ht="14.25">
      <c r="A18" s="463">
        <v>9</v>
      </c>
      <c r="B18" s="433">
        <v>43957</v>
      </c>
      <c r="C18" s="464"/>
      <c r="D18" s="394" t="s">
        <v>110</v>
      </c>
      <c r="E18" s="400" t="s">
        <v>602</v>
      </c>
      <c r="F18" s="400">
        <v>1690</v>
      </c>
      <c r="G18" s="459">
        <v>1550</v>
      </c>
      <c r="H18" s="459">
        <v>1750</v>
      </c>
      <c r="I18" s="400" t="s">
        <v>3659</v>
      </c>
      <c r="J18" s="65" t="s">
        <v>3149</v>
      </c>
      <c r="K18" s="65">
        <f>H18-F18</f>
        <v>60</v>
      </c>
      <c r="L18" s="395">
        <f t="shared" ref="L18" si="5">K18/F18</f>
        <v>3.5502958579881658E-2</v>
      </c>
      <c r="M18" s="65" t="s">
        <v>601</v>
      </c>
      <c r="N18" s="471">
        <v>43957</v>
      </c>
      <c r="O18" s="65"/>
      <c r="Q18" s="456"/>
      <c r="R18" s="457" t="s">
        <v>604</v>
      </c>
      <c r="S18" s="456"/>
      <c r="T18" s="456"/>
      <c r="U18" s="456"/>
      <c r="V18" s="456"/>
      <c r="W18" s="456"/>
      <c r="X18" s="456"/>
      <c r="Y18" s="456"/>
      <c r="Z18" s="456"/>
      <c r="AA18" s="456"/>
      <c r="AB18" s="456"/>
    </row>
    <row r="19" spans="1:38" s="455" customFormat="1" ht="14.25">
      <c r="A19" s="396">
        <v>10</v>
      </c>
      <c r="B19" s="427">
        <v>43957</v>
      </c>
      <c r="C19" s="447"/>
      <c r="D19" s="448" t="s">
        <v>188</v>
      </c>
      <c r="E19" s="449" t="s">
        <v>602</v>
      </c>
      <c r="F19" s="449" t="s">
        <v>3663</v>
      </c>
      <c r="G19" s="474">
        <v>1780</v>
      </c>
      <c r="H19" s="449"/>
      <c r="I19" s="430" t="s">
        <v>3664</v>
      </c>
      <c r="J19" s="451" t="s">
        <v>603</v>
      </c>
      <c r="K19" s="451"/>
      <c r="L19" s="452"/>
      <c r="M19" s="451"/>
      <c r="N19" s="453"/>
      <c r="O19" s="454"/>
      <c r="Q19" s="456"/>
      <c r="R19" s="457" t="s">
        <v>604</v>
      </c>
      <c r="S19" s="456"/>
      <c r="T19" s="456"/>
      <c r="U19" s="456"/>
      <c r="V19" s="456"/>
      <c r="W19" s="456"/>
      <c r="X19" s="456"/>
      <c r="Y19" s="456"/>
      <c r="Z19" s="456"/>
      <c r="AA19" s="456"/>
      <c r="AB19" s="456"/>
    </row>
    <row r="20" spans="1:38" s="455" customFormat="1" ht="14.25">
      <c r="A20" s="396">
        <v>11</v>
      </c>
      <c r="B20" s="427">
        <v>43957</v>
      </c>
      <c r="C20" s="447"/>
      <c r="D20" s="448" t="s">
        <v>110</v>
      </c>
      <c r="E20" s="449" t="s">
        <v>602</v>
      </c>
      <c r="F20" s="449" t="s">
        <v>3661</v>
      </c>
      <c r="G20" s="474">
        <v>1580</v>
      </c>
      <c r="H20" s="449"/>
      <c r="I20" s="430" t="s">
        <v>3662</v>
      </c>
      <c r="J20" s="451" t="s">
        <v>603</v>
      </c>
      <c r="K20" s="451"/>
      <c r="L20" s="452"/>
      <c r="M20" s="451"/>
      <c r="N20" s="453"/>
      <c r="O20" s="454"/>
      <c r="Q20" s="456"/>
      <c r="R20" s="457" t="s">
        <v>604</v>
      </c>
      <c r="S20" s="456"/>
      <c r="T20" s="456"/>
      <c r="U20" s="456"/>
      <c r="V20" s="456"/>
      <c r="W20" s="456"/>
      <c r="X20" s="456"/>
      <c r="Y20" s="456"/>
      <c r="Z20" s="456"/>
      <c r="AA20" s="456"/>
      <c r="AB20" s="456"/>
    </row>
    <row r="21" spans="1:38" s="455" customFormat="1" ht="14.25">
      <c r="A21" s="396">
        <v>12</v>
      </c>
      <c r="B21" s="427">
        <v>43957</v>
      </c>
      <c r="C21" s="447"/>
      <c r="D21" s="448" t="s">
        <v>137</v>
      </c>
      <c r="E21" s="449" t="s">
        <v>602</v>
      </c>
      <c r="F21" s="449" t="s">
        <v>3665</v>
      </c>
      <c r="G21" s="474">
        <v>780</v>
      </c>
      <c r="H21" s="449"/>
      <c r="I21" s="430" t="s">
        <v>3666</v>
      </c>
      <c r="J21" s="451" t="s">
        <v>603</v>
      </c>
      <c r="K21" s="451"/>
      <c r="L21" s="452"/>
      <c r="M21" s="451"/>
      <c r="N21" s="453"/>
      <c r="O21" s="454"/>
      <c r="Q21" s="456"/>
      <c r="R21" s="457" t="s">
        <v>3188</v>
      </c>
      <c r="S21" s="456"/>
      <c r="T21" s="456"/>
      <c r="U21" s="456"/>
      <c r="V21" s="456"/>
      <c r="W21" s="456"/>
      <c r="X21" s="456"/>
      <c r="Y21" s="456"/>
      <c r="Z21" s="456"/>
      <c r="AA21" s="456"/>
      <c r="AB21" s="456"/>
    </row>
    <row r="22" spans="1:38" s="455" customFormat="1" ht="14.25">
      <c r="A22" s="463">
        <v>13</v>
      </c>
      <c r="B22" s="433">
        <v>43958</v>
      </c>
      <c r="C22" s="464"/>
      <c r="D22" s="394" t="s">
        <v>117</v>
      </c>
      <c r="E22" s="400" t="s">
        <v>602</v>
      </c>
      <c r="F22" s="400">
        <v>1945</v>
      </c>
      <c r="G22" s="459">
        <v>1790</v>
      </c>
      <c r="H22" s="459">
        <v>2075</v>
      </c>
      <c r="I22" s="400" t="s">
        <v>3667</v>
      </c>
      <c r="J22" s="65" t="s">
        <v>3677</v>
      </c>
      <c r="K22" s="65">
        <f>H22-F22</f>
        <v>130</v>
      </c>
      <c r="L22" s="395">
        <f t="shared" ref="L22" si="6">K22/F22</f>
        <v>6.6838046272493568E-2</v>
      </c>
      <c r="M22" s="65" t="s">
        <v>601</v>
      </c>
      <c r="N22" s="436">
        <v>43959</v>
      </c>
      <c r="O22" s="65"/>
      <c r="Q22" s="456"/>
      <c r="R22" s="457" t="s">
        <v>604</v>
      </c>
      <c r="S22" s="456"/>
      <c r="T22" s="456"/>
      <c r="U22" s="456"/>
      <c r="V22" s="456"/>
      <c r="W22" s="456"/>
      <c r="X22" s="456"/>
      <c r="Y22" s="456"/>
      <c r="Z22" s="456"/>
      <c r="AA22" s="456"/>
      <c r="AB22" s="456"/>
    </row>
    <row r="23" spans="1:38" s="455" customFormat="1" ht="14.25">
      <c r="A23" s="463">
        <v>14</v>
      </c>
      <c r="B23" s="433">
        <v>43958</v>
      </c>
      <c r="C23" s="464"/>
      <c r="D23" s="394" t="s">
        <v>76</v>
      </c>
      <c r="E23" s="400" t="s">
        <v>602</v>
      </c>
      <c r="F23" s="400">
        <v>2895</v>
      </c>
      <c r="G23" s="459">
        <v>2690</v>
      </c>
      <c r="H23" s="459">
        <v>3005</v>
      </c>
      <c r="I23" s="400" t="s">
        <v>3668</v>
      </c>
      <c r="J23" s="65" t="s">
        <v>3678</v>
      </c>
      <c r="K23" s="65">
        <f>H23-F23</f>
        <v>110</v>
      </c>
      <c r="L23" s="395">
        <f t="shared" ref="L23" si="7">K23/F23</f>
        <v>3.7996545768566495E-2</v>
      </c>
      <c r="M23" s="65" t="s">
        <v>601</v>
      </c>
      <c r="N23" s="436">
        <v>43959</v>
      </c>
      <c r="O23" s="65"/>
      <c r="Q23" s="456"/>
      <c r="R23" s="457" t="s">
        <v>604</v>
      </c>
      <c r="S23" s="456"/>
      <c r="T23" s="456"/>
      <c r="U23" s="456"/>
      <c r="V23" s="456"/>
      <c r="W23" s="456"/>
      <c r="X23" s="456"/>
      <c r="Y23" s="456"/>
      <c r="Z23" s="456"/>
      <c r="AA23" s="456"/>
      <c r="AB23" s="456"/>
    </row>
    <row r="24" spans="1:38" s="455" customFormat="1" ht="14.25">
      <c r="A24" s="396">
        <v>15</v>
      </c>
      <c r="B24" s="427">
        <v>43959</v>
      </c>
      <c r="C24" s="447"/>
      <c r="D24" s="448" t="s">
        <v>77</v>
      </c>
      <c r="E24" s="449" t="s">
        <v>602</v>
      </c>
      <c r="F24" s="449" t="s">
        <v>3679</v>
      </c>
      <c r="G24" s="450">
        <v>302</v>
      </c>
      <c r="H24" s="449"/>
      <c r="I24" s="430" t="s">
        <v>3680</v>
      </c>
      <c r="J24" s="451" t="s">
        <v>603</v>
      </c>
      <c r="K24" s="451"/>
      <c r="L24" s="452"/>
      <c r="M24" s="451"/>
      <c r="N24" s="453"/>
      <c r="O24" s="454"/>
      <c r="Q24" s="456"/>
      <c r="R24" s="457" t="s">
        <v>3188</v>
      </c>
      <c r="S24" s="456"/>
      <c r="T24" s="456"/>
      <c r="U24" s="456"/>
      <c r="V24" s="456"/>
      <c r="W24" s="456"/>
      <c r="X24" s="456"/>
      <c r="Y24" s="456"/>
      <c r="Z24" s="456"/>
      <c r="AA24" s="456"/>
      <c r="AB24" s="456"/>
    </row>
    <row r="25" spans="1:38" s="455" customFormat="1" ht="14.25">
      <c r="A25" s="396">
        <v>16</v>
      </c>
      <c r="B25" s="427">
        <v>43959</v>
      </c>
      <c r="C25" s="447"/>
      <c r="D25" s="448" t="s">
        <v>389</v>
      </c>
      <c r="E25" s="449" t="s">
        <v>602</v>
      </c>
      <c r="F25" s="449" t="s">
        <v>3686</v>
      </c>
      <c r="G25" s="450">
        <v>129</v>
      </c>
      <c r="H25" s="449"/>
      <c r="I25" s="430" t="s">
        <v>3654</v>
      </c>
      <c r="J25" s="451" t="s">
        <v>603</v>
      </c>
      <c r="K25" s="451"/>
      <c r="L25" s="452"/>
      <c r="M25" s="451"/>
      <c r="N25" s="453"/>
      <c r="O25" s="454"/>
      <c r="Q25" s="456"/>
      <c r="R25" s="457" t="s">
        <v>3188</v>
      </c>
      <c r="S25" s="456"/>
      <c r="T25" s="456"/>
      <c r="U25" s="456"/>
      <c r="V25" s="456"/>
      <c r="W25" s="456"/>
      <c r="X25" s="456"/>
      <c r="Y25" s="456"/>
      <c r="Z25" s="456"/>
      <c r="AA25" s="456"/>
      <c r="AB25" s="456"/>
    </row>
    <row r="26" spans="1:38" s="5" customFormat="1" ht="14.25">
      <c r="A26" s="396"/>
      <c r="B26" s="427"/>
      <c r="C26" s="428"/>
      <c r="D26" s="406"/>
      <c r="E26" s="429"/>
      <c r="F26" s="430"/>
      <c r="G26" s="431"/>
      <c r="H26" s="431"/>
      <c r="I26" s="430"/>
      <c r="J26" s="378"/>
      <c r="K26" s="378"/>
      <c r="L26" s="383"/>
      <c r="M26" s="378"/>
      <c r="N26" s="404"/>
      <c r="O26" s="390"/>
      <c r="Q26" s="64"/>
      <c r="R26" s="342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2" customHeight="1">
      <c r="A27" s="23" t="s">
        <v>605</v>
      </c>
      <c r="B27" s="24"/>
      <c r="C27" s="25"/>
      <c r="D27" s="26"/>
      <c r="E27" s="27"/>
      <c r="F27" s="28"/>
      <c r="G27" s="28"/>
      <c r="H27" s="28"/>
      <c r="I27" s="28"/>
      <c r="J27" s="66"/>
      <c r="K27" s="28"/>
      <c r="L27" s="28"/>
      <c r="M27" s="38"/>
      <c r="N27" s="66"/>
      <c r="O27" s="67"/>
      <c r="P27" s="8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29" t="s">
        <v>606</v>
      </c>
      <c r="B28" s="23"/>
      <c r="C28" s="23"/>
      <c r="D28" s="23"/>
      <c r="F28" s="30" t="s">
        <v>607</v>
      </c>
      <c r="G28" s="17"/>
      <c r="H28" s="31"/>
      <c r="I28" s="36"/>
      <c r="J28" s="68"/>
      <c r="K28" s="69"/>
      <c r="L28" s="70"/>
      <c r="M28" s="70"/>
      <c r="N28" s="16"/>
      <c r="O28" s="71"/>
      <c r="P28" s="8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s="5" customFormat="1" ht="12" customHeight="1">
      <c r="A29" s="23" t="s">
        <v>608</v>
      </c>
      <c r="B29" s="23"/>
      <c r="C29" s="23"/>
      <c r="D29" s="23"/>
      <c r="E29" s="32"/>
      <c r="F29" s="30" t="s">
        <v>609</v>
      </c>
      <c r="G29" s="17"/>
      <c r="H29" s="31"/>
      <c r="I29" s="36"/>
      <c r="J29" s="68"/>
      <c r="K29" s="69"/>
      <c r="L29" s="70"/>
      <c r="M29" s="70"/>
      <c r="N29" s="16"/>
      <c r="O29" s="71"/>
      <c r="P29" s="8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s="5" customFormat="1" ht="12" customHeight="1">
      <c r="A30" s="23"/>
      <c r="B30" s="23"/>
      <c r="C30" s="23"/>
      <c r="D30" s="23"/>
      <c r="E30" s="32"/>
      <c r="F30" s="17"/>
      <c r="G30" s="17"/>
      <c r="H30" s="31"/>
      <c r="I30" s="36"/>
      <c r="J30" s="72"/>
      <c r="K30" s="69"/>
      <c r="L30" s="70"/>
      <c r="M30" s="17"/>
      <c r="N30" s="73"/>
      <c r="O30" s="5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ht="15">
      <c r="A31" s="11"/>
      <c r="B31" s="33" t="s">
        <v>610</v>
      </c>
      <c r="C31" s="33"/>
      <c r="D31" s="33"/>
      <c r="E31" s="33"/>
      <c r="F31" s="34"/>
      <c r="G31" s="32"/>
      <c r="H31" s="32"/>
      <c r="I31" s="74"/>
      <c r="J31" s="75"/>
      <c r="K31" s="76"/>
      <c r="L31" s="12"/>
      <c r="M31" s="12"/>
      <c r="N31" s="11"/>
      <c r="O31" s="53"/>
      <c r="R31" s="83"/>
      <c r="S31" s="16"/>
      <c r="T31" s="16"/>
      <c r="U31" s="16"/>
      <c r="V31" s="16"/>
      <c r="W31" s="16"/>
      <c r="X31" s="16"/>
      <c r="Y31" s="16"/>
      <c r="Z31" s="16"/>
    </row>
    <row r="32" spans="1:38" s="6" customFormat="1" ht="38.25">
      <c r="A32" s="20" t="s">
        <v>16</v>
      </c>
      <c r="B32" s="21" t="s">
        <v>576</v>
      </c>
      <c r="C32" s="21"/>
      <c r="D32" s="22" t="s">
        <v>589</v>
      </c>
      <c r="E32" s="21" t="s">
        <v>590</v>
      </c>
      <c r="F32" s="21" t="s">
        <v>591</v>
      </c>
      <c r="G32" s="21" t="s">
        <v>611</v>
      </c>
      <c r="H32" s="21" t="s">
        <v>593</v>
      </c>
      <c r="I32" s="21" t="s">
        <v>594</v>
      </c>
      <c r="J32" s="77" t="s">
        <v>595</v>
      </c>
      <c r="K32" s="62" t="s">
        <v>612</v>
      </c>
      <c r="L32" s="63" t="s">
        <v>597</v>
      </c>
      <c r="M32" s="78" t="s">
        <v>613</v>
      </c>
      <c r="N32" s="21" t="s">
        <v>614</v>
      </c>
      <c r="O32" s="21" t="s">
        <v>598</v>
      </c>
      <c r="P32" s="79" t="s">
        <v>599</v>
      </c>
      <c r="Q32" s="40"/>
      <c r="R32" s="38"/>
      <c r="S32" s="38"/>
      <c r="T32" s="38"/>
    </row>
    <row r="33" spans="1:27" s="422" customFormat="1" ht="15" customHeight="1">
      <c r="A33" s="460">
        <v>1</v>
      </c>
      <c r="B33" s="434">
        <v>43949</v>
      </c>
      <c r="C33" s="461"/>
      <c r="D33" s="391" t="s">
        <v>86</v>
      </c>
      <c r="E33" s="399" t="s">
        <v>602</v>
      </c>
      <c r="F33" s="399">
        <v>1487.5</v>
      </c>
      <c r="G33" s="462">
        <v>1440</v>
      </c>
      <c r="H33" s="462">
        <v>1435</v>
      </c>
      <c r="I33" s="399" t="s">
        <v>3592</v>
      </c>
      <c r="J33" s="392" t="s">
        <v>3644</v>
      </c>
      <c r="K33" s="392">
        <f t="shared" ref="K33" si="8">H33-F33</f>
        <v>-52.5</v>
      </c>
      <c r="L33" s="393">
        <f t="shared" ref="L33:L34" si="9">K33/F33</f>
        <v>-3.5294117647058823E-2</v>
      </c>
      <c r="M33" s="435"/>
      <c r="N33" s="435"/>
      <c r="O33" s="392" t="s">
        <v>665</v>
      </c>
      <c r="P33" s="435">
        <v>43955</v>
      </c>
      <c r="Q33" s="7"/>
      <c r="R33" s="345" t="s">
        <v>3188</v>
      </c>
      <c r="S33" s="446"/>
      <c r="T33" s="446"/>
      <c r="U33" s="446"/>
      <c r="V33" s="446"/>
      <c r="W33" s="446"/>
      <c r="X33" s="446"/>
      <c r="Y33" s="446"/>
      <c r="Z33" s="446"/>
      <c r="AA33" s="446"/>
    </row>
    <row r="34" spans="1:27" s="422" customFormat="1" ht="15" customHeight="1">
      <c r="A34" s="463">
        <v>2</v>
      </c>
      <c r="B34" s="433">
        <v>43949</v>
      </c>
      <c r="C34" s="464"/>
      <c r="D34" s="394" t="s">
        <v>3633</v>
      </c>
      <c r="E34" s="400" t="s">
        <v>602</v>
      </c>
      <c r="F34" s="400">
        <v>327</v>
      </c>
      <c r="G34" s="459">
        <v>315</v>
      </c>
      <c r="H34" s="459">
        <v>334</v>
      </c>
      <c r="I34" s="400">
        <v>350</v>
      </c>
      <c r="J34" s="65" t="s">
        <v>3611</v>
      </c>
      <c r="K34" s="65">
        <f>H34-F34</f>
        <v>7</v>
      </c>
      <c r="L34" s="395">
        <f t="shared" si="9"/>
        <v>2.1406727828746176E-2</v>
      </c>
      <c r="M34" s="459"/>
      <c r="N34" s="65"/>
      <c r="O34" s="65" t="s">
        <v>601</v>
      </c>
      <c r="P34" s="436">
        <v>43955</v>
      </c>
      <c r="Q34" s="7"/>
      <c r="R34" s="345" t="s">
        <v>3188</v>
      </c>
      <c r="S34" s="446"/>
      <c r="T34" s="446"/>
      <c r="U34" s="446"/>
      <c r="V34" s="446"/>
      <c r="W34" s="446"/>
      <c r="X34" s="446"/>
      <c r="Y34" s="446"/>
      <c r="Z34" s="446"/>
      <c r="AA34" s="446"/>
    </row>
    <row r="35" spans="1:27" s="422" customFormat="1" ht="15" customHeight="1">
      <c r="A35" s="460">
        <v>3</v>
      </c>
      <c r="B35" s="434">
        <v>43951</v>
      </c>
      <c r="C35" s="461"/>
      <c r="D35" s="391" t="s">
        <v>67</v>
      </c>
      <c r="E35" s="399" t="s">
        <v>602</v>
      </c>
      <c r="F35" s="399">
        <v>510.5</v>
      </c>
      <c r="G35" s="462">
        <v>493</v>
      </c>
      <c r="H35" s="462">
        <v>491</v>
      </c>
      <c r="I35" s="399" t="s">
        <v>3634</v>
      </c>
      <c r="J35" s="392" t="s">
        <v>3638</v>
      </c>
      <c r="K35" s="392">
        <f t="shared" ref="K35" si="10">H35-F35</f>
        <v>-19.5</v>
      </c>
      <c r="L35" s="393">
        <f t="shared" ref="L35" si="11">K35/F35</f>
        <v>-3.8197845249755141E-2</v>
      </c>
      <c r="M35" s="435"/>
      <c r="N35" s="435"/>
      <c r="O35" s="392" t="s">
        <v>665</v>
      </c>
      <c r="P35" s="435">
        <v>43955</v>
      </c>
      <c r="Q35" s="7"/>
      <c r="R35" s="345" t="s">
        <v>604</v>
      </c>
      <c r="S35" s="446"/>
      <c r="T35" s="446"/>
      <c r="U35" s="446"/>
      <c r="V35" s="446"/>
      <c r="W35" s="446"/>
      <c r="X35" s="446"/>
      <c r="Y35" s="446"/>
      <c r="Z35" s="446"/>
      <c r="AA35" s="446"/>
    </row>
    <row r="36" spans="1:27" s="422" customFormat="1" ht="15" customHeight="1">
      <c r="A36" s="460">
        <v>4</v>
      </c>
      <c r="B36" s="434">
        <v>43951</v>
      </c>
      <c r="C36" s="461"/>
      <c r="D36" s="391" t="s">
        <v>254</v>
      </c>
      <c r="E36" s="399" t="s">
        <v>602</v>
      </c>
      <c r="F36" s="399">
        <v>499.5</v>
      </c>
      <c r="G36" s="462">
        <v>482</v>
      </c>
      <c r="H36" s="462">
        <v>480.5</v>
      </c>
      <c r="I36" s="399">
        <v>530</v>
      </c>
      <c r="J36" s="392" t="s">
        <v>3639</v>
      </c>
      <c r="K36" s="392">
        <f t="shared" ref="K36" si="12">H36-F36</f>
        <v>-19</v>
      </c>
      <c r="L36" s="393">
        <f t="shared" ref="L36" si="13">K36/F36</f>
        <v>-3.8038038038038041E-2</v>
      </c>
      <c r="M36" s="435"/>
      <c r="N36" s="435"/>
      <c r="O36" s="392" t="s">
        <v>665</v>
      </c>
      <c r="P36" s="435">
        <v>43955</v>
      </c>
      <c r="Q36" s="7"/>
      <c r="R36" s="345" t="s">
        <v>3188</v>
      </c>
      <c r="S36" s="446"/>
      <c r="T36" s="446"/>
      <c r="U36" s="446"/>
      <c r="V36" s="446"/>
      <c r="W36" s="446"/>
      <c r="X36" s="446"/>
      <c r="Y36" s="446"/>
      <c r="Z36" s="446"/>
      <c r="AA36" s="446"/>
    </row>
    <row r="37" spans="1:27" s="422" customFormat="1" ht="15" customHeight="1">
      <c r="A37" s="460">
        <v>5</v>
      </c>
      <c r="B37" s="434">
        <v>43955</v>
      </c>
      <c r="C37" s="461"/>
      <c r="D37" s="391" t="s">
        <v>89</v>
      </c>
      <c r="E37" s="399" t="s">
        <v>602</v>
      </c>
      <c r="F37" s="399">
        <v>473</v>
      </c>
      <c r="G37" s="462">
        <v>454</v>
      </c>
      <c r="H37" s="462">
        <v>454</v>
      </c>
      <c r="I37" s="399" t="s">
        <v>3642</v>
      </c>
      <c r="J37" s="392" t="s">
        <v>3639</v>
      </c>
      <c r="K37" s="392">
        <f t="shared" ref="K37" si="14">H37-F37</f>
        <v>-19</v>
      </c>
      <c r="L37" s="393">
        <f t="shared" ref="L37" si="15">K37/F37</f>
        <v>-4.0169133192389003E-2</v>
      </c>
      <c r="M37" s="435"/>
      <c r="N37" s="435"/>
      <c r="O37" s="392" t="s">
        <v>665</v>
      </c>
      <c r="P37" s="435">
        <v>43956</v>
      </c>
      <c r="Q37" s="7"/>
      <c r="R37" s="345" t="s">
        <v>604</v>
      </c>
      <c r="S37" s="446"/>
      <c r="T37" s="446"/>
      <c r="U37" s="446"/>
      <c r="V37" s="446"/>
      <c r="W37" s="446"/>
      <c r="X37" s="446"/>
      <c r="Y37" s="446"/>
      <c r="Z37" s="446"/>
      <c r="AA37" s="446"/>
    </row>
    <row r="38" spans="1:27" s="422" customFormat="1" ht="15" customHeight="1">
      <c r="A38" s="463">
        <v>6</v>
      </c>
      <c r="B38" s="433">
        <v>43956</v>
      </c>
      <c r="C38" s="464"/>
      <c r="D38" s="394" t="s">
        <v>179</v>
      </c>
      <c r="E38" s="400" t="s">
        <v>3645</v>
      </c>
      <c r="F38" s="400">
        <v>471.5</v>
      </c>
      <c r="G38" s="459">
        <v>492</v>
      </c>
      <c r="H38" s="459">
        <v>463</v>
      </c>
      <c r="I38" s="400" t="s">
        <v>3646</v>
      </c>
      <c r="J38" s="65" t="s">
        <v>3647</v>
      </c>
      <c r="K38" s="65">
        <f>F38-H38</f>
        <v>8.5</v>
      </c>
      <c r="L38" s="395">
        <f t="shared" ref="L38:L39" si="16">K38/F38</f>
        <v>1.8027571580063628E-2</v>
      </c>
      <c r="M38" s="459"/>
      <c r="N38" s="65"/>
      <c r="O38" s="65" t="s">
        <v>601</v>
      </c>
      <c r="P38" s="471">
        <v>43956</v>
      </c>
      <c r="Q38" s="7"/>
      <c r="R38" s="345" t="s">
        <v>604</v>
      </c>
      <c r="S38" s="446"/>
      <c r="T38" s="446"/>
      <c r="U38" s="446"/>
      <c r="V38" s="446"/>
      <c r="W38" s="446"/>
      <c r="X38" s="446"/>
      <c r="Y38" s="446"/>
      <c r="Z38" s="446"/>
      <c r="AA38" s="446"/>
    </row>
    <row r="39" spans="1:27" s="422" customFormat="1" ht="15" customHeight="1">
      <c r="A39" s="463">
        <v>7</v>
      </c>
      <c r="B39" s="433">
        <v>43956</v>
      </c>
      <c r="C39" s="464"/>
      <c r="D39" s="394" t="s">
        <v>255</v>
      </c>
      <c r="E39" s="400" t="s">
        <v>602</v>
      </c>
      <c r="F39" s="400">
        <v>170</v>
      </c>
      <c r="G39" s="459">
        <v>164</v>
      </c>
      <c r="H39" s="459">
        <v>173.5</v>
      </c>
      <c r="I39" s="400">
        <v>185</v>
      </c>
      <c r="J39" s="65" t="s">
        <v>3672</v>
      </c>
      <c r="K39" s="65">
        <f>H39-F39</f>
        <v>3.5</v>
      </c>
      <c r="L39" s="395">
        <f t="shared" si="16"/>
        <v>2.0588235294117647E-2</v>
      </c>
      <c r="M39" s="459"/>
      <c r="N39" s="65"/>
      <c r="O39" s="65" t="s">
        <v>601</v>
      </c>
      <c r="P39" s="436">
        <v>43958</v>
      </c>
      <c r="Q39" s="7"/>
      <c r="R39" s="345" t="s">
        <v>3188</v>
      </c>
      <c r="S39" s="446"/>
      <c r="T39" s="446"/>
      <c r="U39" s="446"/>
      <c r="V39" s="446"/>
      <c r="W39" s="446"/>
      <c r="X39" s="446"/>
      <c r="Y39" s="446"/>
      <c r="Z39" s="446"/>
      <c r="AA39" s="446"/>
    </row>
    <row r="40" spans="1:27" s="422" customFormat="1" ht="15" customHeight="1">
      <c r="A40" s="463">
        <v>8</v>
      </c>
      <c r="B40" s="433">
        <v>43957</v>
      </c>
      <c r="C40" s="464"/>
      <c r="D40" s="394" t="s">
        <v>54</v>
      </c>
      <c r="E40" s="400" t="s">
        <v>602</v>
      </c>
      <c r="F40" s="400">
        <v>647</v>
      </c>
      <c r="G40" s="459">
        <v>625</v>
      </c>
      <c r="H40" s="459">
        <v>660</v>
      </c>
      <c r="I40" s="400">
        <v>690</v>
      </c>
      <c r="J40" s="65" t="s">
        <v>3675</v>
      </c>
      <c r="K40" s="65">
        <f>H40-F40</f>
        <v>13</v>
      </c>
      <c r="L40" s="395">
        <f t="shared" ref="L40:L42" si="17">K40/F40</f>
        <v>2.009273570324575E-2</v>
      </c>
      <c r="M40" s="459"/>
      <c r="N40" s="65"/>
      <c r="O40" s="65" t="s">
        <v>601</v>
      </c>
      <c r="P40" s="471">
        <v>43957</v>
      </c>
      <c r="Q40" s="7"/>
      <c r="R40" s="345" t="s">
        <v>3188</v>
      </c>
      <c r="S40" s="446"/>
      <c r="T40" s="446"/>
      <c r="U40" s="446"/>
      <c r="V40" s="446"/>
      <c r="W40" s="446"/>
      <c r="X40" s="446"/>
      <c r="Y40" s="446"/>
      <c r="Z40" s="446"/>
      <c r="AA40" s="446"/>
    </row>
    <row r="41" spans="1:27" s="422" customFormat="1" ht="15" customHeight="1">
      <c r="A41" s="460">
        <v>9</v>
      </c>
      <c r="B41" s="434">
        <v>43958</v>
      </c>
      <c r="C41" s="461"/>
      <c r="D41" s="391" t="s">
        <v>48</v>
      </c>
      <c r="E41" s="399" t="s">
        <v>602</v>
      </c>
      <c r="F41" s="399">
        <v>1320</v>
      </c>
      <c r="G41" s="462">
        <v>1270</v>
      </c>
      <c r="H41" s="462">
        <v>1275</v>
      </c>
      <c r="I41" s="399" t="s">
        <v>3669</v>
      </c>
      <c r="J41" s="392" t="s">
        <v>3670</v>
      </c>
      <c r="K41" s="392">
        <f t="shared" ref="K41" si="18">H41-F41</f>
        <v>-45</v>
      </c>
      <c r="L41" s="393">
        <f t="shared" si="17"/>
        <v>-3.4090909090909088E-2</v>
      </c>
      <c r="M41" s="435"/>
      <c r="N41" s="435"/>
      <c r="O41" s="392" t="s">
        <v>665</v>
      </c>
      <c r="P41" s="472">
        <v>43958</v>
      </c>
      <c r="Q41" s="7"/>
      <c r="R41" s="345" t="s">
        <v>3188</v>
      </c>
      <c r="S41" s="446"/>
      <c r="T41" s="446"/>
      <c r="U41" s="446"/>
      <c r="V41" s="446"/>
      <c r="W41" s="446"/>
      <c r="X41" s="446"/>
      <c r="Y41" s="446"/>
      <c r="Z41" s="446"/>
      <c r="AA41" s="446"/>
    </row>
    <row r="42" spans="1:27" s="422" customFormat="1" ht="15" customHeight="1">
      <c r="A42" s="463">
        <v>10</v>
      </c>
      <c r="B42" s="433">
        <v>43958</v>
      </c>
      <c r="C42" s="394"/>
      <c r="D42" s="394" t="s">
        <v>134</v>
      </c>
      <c r="E42" s="400" t="s">
        <v>602</v>
      </c>
      <c r="F42" s="459">
        <v>1200</v>
      </c>
      <c r="G42" s="459">
        <v>1165</v>
      </c>
      <c r="H42" s="400">
        <v>1228.5</v>
      </c>
      <c r="I42" s="463" t="s">
        <v>3671</v>
      </c>
      <c r="J42" s="433" t="s">
        <v>3687</v>
      </c>
      <c r="K42" s="65">
        <f>H42-F42</f>
        <v>28.5</v>
      </c>
      <c r="L42" s="395">
        <f t="shared" si="17"/>
        <v>2.375E-2</v>
      </c>
      <c r="M42" s="400"/>
      <c r="N42" s="459"/>
      <c r="O42" s="459" t="s">
        <v>601</v>
      </c>
      <c r="P42" s="436">
        <v>43959</v>
      </c>
      <c r="Q42" s="7"/>
      <c r="R42" s="345" t="s">
        <v>604</v>
      </c>
      <c r="S42" s="446"/>
      <c r="T42" s="446"/>
      <c r="U42" s="446"/>
      <c r="V42" s="446"/>
      <c r="W42" s="446"/>
      <c r="X42" s="446"/>
      <c r="Y42" s="446"/>
      <c r="Z42" s="446"/>
      <c r="AA42" s="446"/>
    </row>
    <row r="43" spans="1:27" s="422" customFormat="1" ht="15" customHeight="1">
      <c r="A43" s="463">
        <v>11</v>
      </c>
      <c r="B43" s="433">
        <v>43958</v>
      </c>
      <c r="C43" s="394"/>
      <c r="D43" s="394" t="s">
        <v>3466</v>
      </c>
      <c r="E43" s="400" t="s">
        <v>602</v>
      </c>
      <c r="F43" s="459">
        <v>340.5</v>
      </c>
      <c r="G43" s="459">
        <v>327</v>
      </c>
      <c r="H43" s="400">
        <v>349</v>
      </c>
      <c r="I43" s="463" t="s">
        <v>3673</v>
      </c>
      <c r="J43" s="65" t="s">
        <v>3647</v>
      </c>
      <c r="K43" s="65">
        <f>H43-F43</f>
        <v>8.5</v>
      </c>
      <c r="L43" s="395">
        <f t="shared" ref="L43" si="19">K43/F43</f>
        <v>2.4963289280469897E-2</v>
      </c>
      <c r="M43" s="459"/>
      <c r="N43" s="65"/>
      <c r="O43" s="65" t="s">
        <v>601</v>
      </c>
      <c r="P43" s="436">
        <v>43959</v>
      </c>
      <c r="Q43" s="7"/>
      <c r="R43" s="345" t="s">
        <v>3188</v>
      </c>
      <c r="S43" s="446"/>
      <c r="T43" s="446"/>
      <c r="U43" s="446"/>
      <c r="V43" s="446"/>
      <c r="W43" s="446"/>
      <c r="X43" s="446"/>
      <c r="Y43" s="446"/>
      <c r="Z43" s="446"/>
      <c r="AA43" s="446"/>
    </row>
    <row r="44" spans="1:27" s="422" customFormat="1" ht="15" customHeight="1">
      <c r="A44" s="493">
        <v>12</v>
      </c>
      <c r="B44" s="494">
        <v>43959</v>
      </c>
      <c r="C44" s="495"/>
      <c r="D44" s="496" t="s">
        <v>139</v>
      </c>
      <c r="E44" s="497" t="s">
        <v>602</v>
      </c>
      <c r="F44" s="497">
        <v>390</v>
      </c>
      <c r="G44" s="498">
        <v>377</v>
      </c>
      <c r="H44" s="498">
        <v>390</v>
      </c>
      <c r="I44" s="497" t="s">
        <v>3681</v>
      </c>
      <c r="J44" s="499" t="s">
        <v>710</v>
      </c>
      <c r="K44" s="499">
        <f>H44-F44</f>
        <v>0</v>
      </c>
      <c r="L44" s="500">
        <f t="shared" ref="L44" si="20">K44/F44</f>
        <v>0</v>
      </c>
      <c r="M44" s="498"/>
      <c r="N44" s="499"/>
      <c r="O44" s="499" t="s">
        <v>710</v>
      </c>
      <c r="P44" s="501">
        <v>43962</v>
      </c>
      <c r="Q44" s="7"/>
      <c r="R44" s="345" t="s">
        <v>604</v>
      </c>
      <c r="S44" s="446"/>
      <c r="T44" s="446"/>
      <c r="U44" s="446"/>
      <c r="V44" s="446"/>
      <c r="W44" s="446"/>
      <c r="X44" s="446"/>
      <c r="Y44" s="446"/>
      <c r="Z44" s="446"/>
      <c r="AA44" s="446"/>
    </row>
    <row r="45" spans="1:27" s="422" customFormat="1" ht="15" customHeight="1">
      <c r="A45" s="403">
        <v>13</v>
      </c>
      <c r="B45" s="427">
        <v>43962</v>
      </c>
      <c r="C45" s="379"/>
      <c r="D45" s="380" t="s">
        <v>42</v>
      </c>
      <c r="E45" s="426" t="s">
        <v>3645</v>
      </c>
      <c r="F45" s="426" t="s">
        <v>3694</v>
      </c>
      <c r="G45" s="408">
        <v>301</v>
      </c>
      <c r="H45" s="408"/>
      <c r="I45" s="426" t="s">
        <v>3695</v>
      </c>
      <c r="J45" s="407" t="s">
        <v>603</v>
      </c>
      <c r="K45" s="407"/>
      <c r="L45" s="383"/>
      <c r="M45" s="408"/>
      <c r="N45" s="407"/>
      <c r="O45" s="407"/>
      <c r="P45" s="385"/>
      <c r="Q45" s="7"/>
      <c r="R45" s="345" t="s">
        <v>604</v>
      </c>
      <c r="S45" s="446"/>
      <c r="T45" s="446"/>
      <c r="U45" s="446"/>
      <c r="V45" s="446"/>
      <c r="W45" s="446"/>
      <c r="X45" s="446"/>
      <c r="Y45" s="446"/>
      <c r="Z45" s="446"/>
      <c r="AA45" s="446"/>
    </row>
    <row r="46" spans="1:27" s="422" customFormat="1" ht="15" customHeight="1">
      <c r="A46" s="403">
        <v>14</v>
      </c>
      <c r="B46" s="427">
        <v>43962</v>
      </c>
      <c r="C46" s="379"/>
      <c r="D46" s="380" t="s">
        <v>180</v>
      </c>
      <c r="E46" s="426" t="s">
        <v>3645</v>
      </c>
      <c r="F46" s="426" t="s">
        <v>3696</v>
      </c>
      <c r="G46" s="408">
        <v>403</v>
      </c>
      <c r="H46" s="408"/>
      <c r="I46" s="426" t="s">
        <v>3697</v>
      </c>
      <c r="J46" s="407" t="s">
        <v>603</v>
      </c>
      <c r="K46" s="407"/>
      <c r="L46" s="383"/>
      <c r="M46" s="408"/>
      <c r="N46" s="407"/>
      <c r="O46" s="407"/>
      <c r="P46" s="385"/>
      <c r="Q46" s="7"/>
      <c r="R46" s="345" t="s">
        <v>604</v>
      </c>
      <c r="S46" s="446"/>
      <c r="T46" s="446"/>
      <c r="U46" s="446"/>
      <c r="V46" s="446"/>
      <c r="W46" s="446"/>
      <c r="X46" s="446"/>
      <c r="Y46" s="446"/>
      <c r="Z46" s="446"/>
      <c r="AA46" s="446"/>
    </row>
    <row r="47" spans="1:27" s="422" customFormat="1" ht="15" customHeight="1">
      <c r="A47" s="403">
        <v>15</v>
      </c>
      <c r="B47" s="427">
        <v>43962</v>
      </c>
      <c r="C47" s="379"/>
      <c r="D47" s="380" t="s">
        <v>61</v>
      </c>
      <c r="E47" s="426" t="s">
        <v>602</v>
      </c>
      <c r="F47" s="426" t="s">
        <v>3698</v>
      </c>
      <c r="G47" s="408">
        <v>890</v>
      </c>
      <c r="H47" s="408"/>
      <c r="I47" s="426" t="s">
        <v>3699</v>
      </c>
      <c r="J47" s="407" t="s">
        <v>603</v>
      </c>
      <c r="K47" s="407"/>
      <c r="L47" s="383"/>
      <c r="M47" s="408"/>
      <c r="N47" s="407"/>
      <c r="O47" s="407"/>
      <c r="P47" s="385"/>
      <c r="Q47" s="7"/>
      <c r="R47" s="345" t="s">
        <v>3188</v>
      </c>
      <c r="S47" s="446"/>
      <c r="T47" s="446"/>
      <c r="U47" s="446"/>
      <c r="V47" s="446"/>
      <c r="W47" s="446"/>
      <c r="X47" s="446"/>
      <c r="Y47" s="446"/>
      <c r="Z47" s="446"/>
      <c r="AA47" s="446"/>
    </row>
    <row r="48" spans="1:27" s="422" customFormat="1" ht="15" customHeight="1">
      <c r="A48" s="403">
        <v>16</v>
      </c>
      <c r="B48" s="427">
        <v>43962</v>
      </c>
      <c r="C48" s="379"/>
      <c r="D48" s="380" t="s">
        <v>111</v>
      </c>
      <c r="E48" s="426" t="s">
        <v>602</v>
      </c>
      <c r="F48" s="426" t="s">
        <v>3700</v>
      </c>
      <c r="G48" s="408">
        <v>898</v>
      </c>
      <c r="H48" s="408"/>
      <c r="I48" s="426" t="s">
        <v>3701</v>
      </c>
      <c r="J48" s="407" t="s">
        <v>603</v>
      </c>
      <c r="K48" s="407"/>
      <c r="L48" s="383"/>
      <c r="M48" s="408"/>
      <c r="N48" s="407"/>
      <c r="O48" s="407"/>
      <c r="P48" s="385"/>
      <c r="Q48" s="7"/>
      <c r="R48" s="345" t="s">
        <v>3188</v>
      </c>
      <c r="S48" s="446"/>
      <c r="T48" s="446"/>
      <c r="U48" s="446"/>
      <c r="V48" s="446"/>
      <c r="W48" s="446"/>
      <c r="X48" s="446"/>
      <c r="Y48" s="446"/>
      <c r="Z48" s="446"/>
      <c r="AA48" s="446"/>
    </row>
    <row r="49" spans="1:34" s="422" customFormat="1" ht="15" customHeight="1">
      <c r="A49" s="403">
        <v>17</v>
      </c>
      <c r="B49" s="427">
        <v>43962</v>
      </c>
      <c r="C49" s="379"/>
      <c r="D49" s="380" t="s">
        <v>117</v>
      </c>
      <c r="E49" s="426" t="s">
        <v>602</v>
      </c>
      <c r="F49" s="426" t="s">
        <v>3706</v>
      </c>
      <c r="G49" s="408">
        <v>1970</v>
      </c>
      <c r="H49" s="408"/>
      <c r="I49" s="426" t="s">
        <v>3707</v>
      </c>
      <c r="J49" s="407" t="s">
        <v>603</v>
      </c>
      <c r="K49" s="407"/>
      <c r="L49" s="383"/>
      <c r="M49" s="408"/>
      <c r="N49" s="407"/>
      <c r="O49" s="407"/>
      <c r="P49" s="385"/>
      <c r="Q49" s="7"/>
      <c r="R49" s="345" t="s">
        <v>604</v>
      </c>
      <c r="S49" s="446"/>
      <c r="T49" s="446"/>
      <c r="U49" s="446"/>
      <c r="V49" s="446"/>
      <c r="W49" s="446"/>
      <c r="X49" s="446"/>
      <c r="Y49" s="446"/>
      <c r="Z49" s="446"/>
      <c r="AA49" s="446"/>
    </row>
    <row r="50" spans="1:34" ht="15" customHeight="1">
      <c r="A50" s="403"/>
      <c r="B50" s="427"/>
      <c r="C50" s="379"/>
      <c r="D50" s="437"/>
      <c r="E50" s="381"/>
      <c r="F50" s="381"/>
      <c r="G50" s="382"/>
      <c r="H50" s="382"/>
      <c r="I50" s="381"/>
      <c r="J50" s="378"/>
      <c r="K50" s="378"/>
      <c r="L50" s="383"/>
      <c r="M50" s="382"/>
      <c r="N50" s="384"/>
      <c r="O50" s="384"/>
      <c r="P50" s="385"/>
      <c r="Q50" s="11"/>
      <c r="R50" s="12"/>
      <c r="S50" s="16"/>
      <c r="T50" s="16"/>
      <c r="U50" s="16"/>
      <c r="V50" s="16"/>
      <c r="W50" s="16"/>
      <c r="X50" s="16"/>
      <c r="Y50" s="16"/>
      <c r="Z50" s="16"/>
      <c r="AA50" s="16"/>
    </row>
    <row r="51" spans="1:34" ht="44.25" customHeight="1">
      <c r="A51" s="23" t="s">
        <v>605</v>
      </c>
      <c r="B51" s="39"/>
      <c r="C51" s="39"/>
      <c r="D51" s="40"/>
      <c r="E51" s="36"/>
      <c r="F51" s="36"/>
      <c r="G51" s="35"/>
      <c r="H51" s="35"/>
      <c r="I51" s="36"/>
      <c r="J51" s="17"/>
      <c r="K51" s="80"/>
      <c r="L51" s="81"/>
      <c r="M51" s="80"/>
      <c r="N51" s="82"/>
      <c r="O51" s="80"/>
      <c r="P51" s="82"/>
      <c r="Q51" s="16"/>
      <c r="R51" s="12"/>
      <c r="S51" s="16"/>
      <c r="T51" s="16"/>
      <c r="U51" s="16"/>
      <c r="V51" s="16"/>
      <c r="W51" s="16"/>
      <c r="X51" s="16"/>
      <c r="Y51" s="16"/>
      <c r="Z51" s="5"/>
      <c r="AA51" s="5"/>
      <c r="AB51" s="5"/>
    </row>
    <row r="52" spans="1:34" s="6" customFormat="1">
      <c r="A52" s="29" t="s">
        <v>606</v>
      </c>
      <c r="B52" s="23"/>
      <c r="C52" s="23"/>
      <c r="D52" s="23"/>
      <c r="E52" s="5"/>
      <c r="F52" s="30" t="s">
        <v>607</v>
      </c>
      <c r="G52" s="41"/>
      <c r="H52" s="42"/>
      <c r="I52" s="83"/>
      <c r="J52" s="17"/>
      <c r="K52" s="84"/>
      <c r="L52" s="85"/>
      <c r="M52" s="86"/>
      <c r="N52" s="87"/>
      <c r="O52" s="88"/>
      <c r="P52" s="5"/>
      <c r="Q52" s="4"/>
      <c r="R52" s="12"/>
      <c r="Z52" s="9"/>
      <c r="AA52" s="9"/>
      <c r="AB52" s="9"/>
      <c r="AC52" s="9"/>
      <c r="AD52" s="9"/>
      <c r="AE52" s="9"/>
      <c r="AF52" s="9"/>
      <c r="AG52" s="9"/>
      <c r="AH52" s="9"/>
    </row>
    <row r="53" spans="1:34" s="9" customFormat="1" ht="14.25" customHeight="1">
      <c r="A53" s="29"/>
      <c r="B53" s="23"/>
      <c r="C53" s="23"/>
      <c r="D53" s="23"/>
      <c r="E53" s="32"/>
      <c r="F53" s="30" t="s">
        <v>609</v>
      </c>
      <c r="G53" s="41"/>
      <c r="H53" s="42"/>
      <c r="I53" s="83"/>
      <c r="J53" s="17"/>
      <c r="K53" s="84"/>
      <c r="L53" s="85"/>
      <c r="M53" s="86"/>
      <c r="N53" s="87"/>
      <c r="O53" s="88"/>
      <c r="P53" s="5"/>
      <c r="Q53" s="4"/>
      <c r="R53" s="12"/>
      <c r="S53" s="6"/>
      <c r="Y53" s="6"/>
      <c r="Z53" s="6"/>
    </row>
    <row r="54" spans="1:34" s="9" customFormat="1" ht="14.25" customHeight="1">
      <c r="A54" s="23"/>
      <c r="B54" s="23"/>
      <c r="C54" s="23"/>
      <c r="D54" s="23"/>
      <c r="E54" s="32"/>
      <c r="F54" s="17"/>
      <c r="G54" s="17"/>
      <c r="H54" s="31"/>
      <c r="I54" s="36"/>
      <c r="J54" s="72"/>
      <c r="K54" s="69"/>
      <c r="L54" s="70"/>
      <c r="M54" s="17"/>
      <c r="N54" s="73"/>
      <c r="O54" s="57"/>
      <c r="P54" s="8"/>
      <c r="Q54" s="4"/>
      <c r="R54" s="12"/>
      <c r="S54" s="6"/>
      <c r="Y54" s="6"/>
      <c r="Z54" s="6"/>
    </row>
    <row r="55" spans="1:34" s="9" customFormat="1" ht="15">
      <c r="A55" s="43" t="s">
        <v>616</v>
      </c>
      <c r="B55" s="43"/>
      <c r="C55" s="43"/>
      <c r="D55" s="43"/>
      <c r="E55" s="32"/>
      <c r="F55" s="17"/>
      <c r="G55" s="12"/>
      <c r="H55" s="17"/>
      <c r="I55" s="12"/>
      <c r="J55" s="89"/>
      <c r="K55" s="12"/>
      <c r="L55" s="12"/>
      <c r="M55" s="12"/>
      <c r="N55" s="12"/>
      <c r="O55" s="90"/>
      <c r="P55"/>
      <c r="Q55" s="4"/>
      <c r="R55" s="12"/>
      <c r="S55" s="6"/>
      <c r="Y55" s="6"/>
      <c r="Z55" s="6"/>
    </row>
    <row r="56" spans="1:34" s="9" customFormat="1" ht="38.25">
      <c r="A56" s="21" t="s">
        <v>16</v>
      </c>
      <c r="B56" s="21" t="s">
        <v>576</v>
      </c>
      <c r="C56" s="21"/>
      <c r="D56" s="22" t="s">
        <v>589</v>
      </c>
      <c r="E56" s="21" t="s">
        <v>590</v>
      </c>
      <c r="F56" s="21" t="s">
        <v>591</v>
      </c>
      <c r="G56" s="21" t="s">
        <v>611</v>
      </c>
      <c r="H56" s="21" t="s">
        <v>593</v>
      </c>
      <c r="I56" s="21" t="s">
        <v>594</v>
      </c>
      <c r="J56" s="20" t="s">
        <v>595</v>
      </c>
      <c r="K56" s="78" t="s">
        <v>617</v>
      </c>
      <c r="L56" s="78" t="s">
        <v>613</v>
      </c>
      <c r="M56" s="21" t="s">
        <v>614</v>
      </c>
      <c r="N56" s="20" t="s">
        <v>598</v>
      </c>
      <c r="O56" s="91" t="s">
        <v>599</v>
      </c>
      <c r="P56" s="5"/>
      <c r="Q56" s="4"/>
      <c r="R56" s="17"/>
      <c r="S56" s="6"/>
      <c r="Y56" s="6"/>
      <c r="Z56" s="6"/>
    </row>
    <row r="57" spans="1:34" s="9" customFormat="1" ht="14.25">
      <c r="A57" s="520"/>
      <c r="B57" s="521"/>
      <c r="C57" s="465"/>
      <c r="D57" s="406"/>
      <c r="E57" s="466"/>
      <c r="F57" s="467"/>
      <c r="G57" s="466"/>
      <c r="H57" s="466"/>
      <c r="I57" s="466"/>
      <c r="J57" s="521"/>
      <c r="K57" s="468"/>
      <c r="L57" s="516"/>
      <c r="M57" s="516"/>
      <c r="N57" s="516"/>
      <c r="O57" s="518"/>
      <c r="P57" s="409"/>
      <c r="Q57" s="409"/>
      <c r="R57" s="345"/>
      <c r="S57" s="40"/>
      <c r="Y57" s="6"/>
      <c r="Z57" s="6"/>
    </row>
    <row r="58" spans="1:34" s="9" customFormat="1" ht="14.25">
      <c r="A58" s="520"/>
      <c r="B58" s="521"/>
      <c r="C58" s="465"/>
      <c r="D58" s="406"/>
      <c r="E58" s="466"/>
      <c r="F58" s="469"/>
      <c r="G58" s="466"/>
      <c r="H58" s="466"/>
      <c r="I58" s="466"/>
      <c r="J58" s="521"/>
      <c r="K58" s="468"/>
      <c r="L58" s="517"/>
      <c r="M58" s="517"/>
      <c r="N58" s="517"/>
      <c r="O58" s="519"/>
      <c r="P58" s="409"/>
      <c r="Q58" s="409"/>
      <c r="R58" s="345"/>
      <c r="S58" s="40"/>
      <c r="Y58" s="6"/>
      <c r="Z58" s="6"/>
    </row>
    <row r="59" spans="1:34" s="9" customFormat="1" ht="14.25">
      <c r="A59" s="520"/>
      <c r="B59" s="521"/>
      <c r="C59" s="465"/>
      <c r="D59" s="406"/>
      <c r="E59" s="466"/>
      <c r="F59" s="467"/>
      <c r="G59" s="466"/>
      <c r="H59" s="466"/>
      <c r="I59" s="466"/>
      <c r="J59" s="521"/>
      <c r="K59" s="468"/>
      <c r="L59" s="516"/>
      <c r="M59" s="516"/>
      <c r="N59" s="516"/>
      <c r="O59" s="518"/>
      <c r="P59" s="409"/>
      <c r="Q59" s="409"/>
      <c r="R59" s="345"/>
      <c r="S59" s="40"/>
      <c r="Y59" s="6"/>
      <c r="Z59" s="6"/>
    </row>
    <row r="60" spans="1:34" s="9" customFormat="1" ht="14.25">
      <c r="A60" s="520"/>
      <c r="B60" s="521"/>
      <c r="C60" s="465"/>
      <c r="D60" s="406"/>
      <c r="E60" s="466"/>
      <c r="F60" s="469"/>
      <c r="G60" s="466"/>
      <c r="H60" s="466"/>
      <c r="I60" s="466"/>
      <c r="J60" s="521"/>
      <c r="K60" s="468"/>
      <c r="L60" s="517"/>
      <c r="M60" s="517"/>
      <c r="N60" s="517"/>
      <c r="O60" s="519"/>
      <c r="P60" s="4"/>
      <c r="Q60" s="4"/>
      <c r="R60" s="445"/>
      <c r="S60" s="6"/>
      <c r="Y60" s="6"/>
      <c r="Z60" s="6"/>
    </row>
    <row r="61" spans="1:34" s="9" customFormat="1" ht="14.25">
      <c r="A61" s="520"/>
      <c r="B61" s="521"/>
      <c r="C61" s="465"/>
      <c r="D61" s="406"/>
      <c r="E61" s="466"/>
      <c r="F61" s="467"/>
      <c r="G61" s="466"/>
      <c r="H61" s="466"/>
      <c r="I61" s="466"/>
      <c r="J61" s="521"/>
      <c r="K61" s="468"/>
      <c r="L61" s="516"/>
      <c r="M61" s="516"/>
      <c r="N61" s="516"/>
      <c r="O61" s="518"/>
      <c r="P61" s="4"/>
      <c r="Q61" s="4"/>
      <c r="R61" s="445"/>
      <c r="S61" s="6"/>
      <c r="Y61" s="6"/>
      <c r="Z61" s="6"/>
    </row>
    <row r="62" spans="1:34" s="9" customFormat="1" ht="14.25">
      <c r="A62" s="520"/>
      <c r="B62" s="521"/>
      <c r="C62" s="465"/>
      <c r="D62" s="406"/>
      <c r="E62" s="466"/>
      <c r="F62" s="469"/>
      <c r="G62" s="466"/>
      <c r="H62" s="466"/>
      <c r="I62" s="466"/>
      <c r="J62" s="521"/>
      <c r="K62" s="468"/>
      <c r="L62" s="517"/>
      <c r="M62" s="517"/>
      <c r="N62" s="517"/>
      <c r="O62" s="519"/>
      <c r="P62" s="4"/>
      <c r="Q62" s="4"/>
      <c r="R62" s="445"/>
      <c r="S62" s="6"/>
      <c r="Y62" s="6"/>
      <c r="Z62" s="6"/>
    </row>
    <row r="63" spans="1:34" s="9" customFormat="1" ht="14.25">
      <c r="A63" s="438"/>
      <c r="B63" s="439"/>
      <c r="C63" s="439"/>
      <c r="D63" s="440"/>
      <c r="E63" s="438"/>
      <c r="F63" s="441"/>
      <c r="G63" s="438"/>
      <c r="H63" s="438"/>
      <c r="I63" s="438"/>
      <c r="J63" s="442"/>
      <c r="K63" s="442"/>
      <c r="L63" s="443"/>
      <c r="M63" s="442"/>
      <c r="N63" s="442"/>
      <c r="O63" s="444"/>
      <c r="P63" s="4"/>
      <c r="Q63" s="4"/>
      <c r="R63" s="94"/>
      <c r="S63" s="6"/>
      <c r="Y63" s="6"/>
      <c r="Z63" s="6"/>
    </row>
    <row r="64" spans="1:34" s="9" customFormat="1" ht="15">
      <c r="A64" s="386"/>
      <c r="B64" s="387"/>
      <c r="C64" s="387"/>
      <c r="D64" s="388"/>
      <c r="E64" s="386"/>
      <c r="F64" s="401"/>
      <c r="G64" s="386"/>
      <c r="H64" s="386"/>
      <c r="I64" s="386"/>
      <c r="J64" s="387"/>
      <c r="K64" s="80"/>
      <c r="L64" s="386"/>
      <c r="M64" s="386"/>
      <c r="N64" s="386"/>
      <c r="O64" s="402"/>
      <c r="P64" s="4"/>
      <c r="Q64" s="4"/>
      <c r="R64" s="94"/>
      <c r="S64" s="6"/>
      <c r="Y64" s="6"/>
      <c r="Z64" s="6"/>
    </row>
    <row r="65" spans="1:34" s="6" customFormat="1">
      <c r="A65" s="44"/>
      <c r="B65" s="45"/>
      <c r="C65" s="46"/>
      <c r="D65" s="47"/>
      <c r="E65" s="48"/>
      <c r="F65" s="49"/>
      <c r="G65" s="49"/>
      <c r="H65" s="49"/>
      <c r="I65" s="49"/>
      <c r="J65" s="17"/>
      <c r="K65" s="92"/>
      <c r="L65" s="92"/>
      <c r="M65" s="17"/>
      <c r="N65" s="16"/>
      <c r="O65" s="93"/>
      <c r="P65" s="5"/>
      <c r="Q65" s="4"/>
      <c r="R65" s="17"/>
      <c r="Z65" s="9"/>
      <c r="AA65" s="9"/>
      <c r="AB65" s="9"/>
      <c r="AC65" s="9"/>
      <c r="AD65" s="9"/>
      <c r="AE65" s="9"/>
      <c r="AF65" s="9"/>
      <c r="AG65" s="9"/>
      <c r="AH65" s="9"/>
    </row>
    <row r="66" spans="1:34" s="6" customFormat="1" ht="15">
      <c r="A66" s="50" t="s">
        <v>618</v>
      </c>
      <c r="B66" s="50"/>
      <c r="C66" s="50"/>
      <c r="D66" s="50"/>
      <c r="E66" s="51"/>
      <c r="F66" s="49"/>
      <c r="G66" s="49"/>
      <c r="H66" s="49"/>
      <c r="I66" s="49"/>
      <c r="J66" s="53"/>
      <c r="K66" s="12"/>
      <c r="L66" s="12"/>
      <c r="M66" s="12"/>
      <c r="N66" s="11"/>
      <c r="O66" s="53"/>
      <c r="P66" s="5"/>
      <c r="Q66" s="4"/>
      <c r="R66" s="17"/>
      <c r="Z66" s="9"/>
      <c r="AA66" s="9"/>
      <c r="AB66" s="9"/>
      <c r="AC66" s="9"/>
      <c r="AD66" s="9"/>
      <c r="AE66" s="9"/>
      <c r="AF66" s="9"/>
      <c r="AG66" s="9"/>
      <c r="AH66" s="9"/>
    </row>
    <row r="67" spans="1:34" s="6" customFormat="1" ht="38.25">
      <c r="A67" s="21" t="s">
        <v>16</v>
      </c>
      <c r="B67" s="21" t="s">
        <v>576</v>
      </c>
      <c r="C67" s="21"/>
      <c r="D67" s="22" t="s">
        <v>589</v>
      </c>
      <c r="E67" s="21" t="s">
        <v>590</v>
      </c>
      <c r="F67" s="21" t="s">
        <v>591</v>
      </c>
      <c r="G67" s="52" t="s">
        <v>611</v>
      </c>
      <c r="H67" s="21" t="s">
        <v>593</v>
      </c>
      <c r="I67" s="21" t="s">
        <v>594</v>
      </c>
      <c r="J67" s="20" t="s">
        <v>595</v>
      </c>
      <c r="K67" s="20" t="s">
        <v>619</v>
      </c>
      <c r="L67" s="78" t="s">
        <v>613</v>
      </c>
      <c r="M67" s="21" t="s">
        <v>614</v>
      </c>
      <c r="N67" s="21" t="s">
        <v>598</v>
      </c>
      <c r="O67" s="22" t="s">
        <v>599</v>
      </c>
      <c r="P67" s="5"/>
      <c r="Q67" s="4"/>
      <c r="R67" s="17"/>
      <c r="Z67" s="9"/>
      <c r="AA67" s="9"/>
      <c r="AB67" s="9"/>
      <c r="AC67" s="9"/>
      <c r="AD67" s="9"/>
      <c r="AE67" s="9"/>
      <c r="AF67" s="9"/>
      <c r="AG67" s="9"/>
      <c r="AH67" s="9"/>
    </row>
    <row r="68" spans="1:34" s="40" customFormat="1" ht="14.25">
      <c r="A68" s="484">
        <v>1</v>
      </c>
      <c r="B68" s="485">
        <v>43951</v>
      </c>
      <c r="C68" s="485"/>
      <c r="D68" s="486" t="s">
        <v>3636</v>
      </c>
      <c r="E68" s="487" t="s">
        <v>602</v>
      </c>
      <c r="F68" s="487">
        <v>6.75</v>
      </c>
      <c r="G68" s="488">
        <v>4.9000000000000004</v>
      </c>
      <c r="H68" s="488">
        <v>4.9000000000000004</v>
      </c>
      <c r="I68" s="487" t="s">
        <v>3637</v>
      </c>
      <c r="J68" s="489" t="s">
        <v>3640</v>
      </c>
      <c r="K68" s="489">
        <f t="shared" ref="K68" si="21">L68*M68</f>
        <v>-5549.9999999999991</v>
      </c>
      <c r="L68" s="489">
        <f t="shared" ref="L68" si="22">H68-F68</f>
        <v>-1.8499999999999996</v>
      </c>
      <c r="M68" s="489">
        <v>3000</v>
      </c>
      <c r="N68" s="489" t="s">
        <v>665</v>
      </c>
      <c r="O68" s="490">
        <v>43955</v>
      </c>
      <c r="P68" s="409"/>
      <c r="Q68" s="409"/>
      <c r="R68" s="345" t="s">
        <v>604</v>
      </c>
      <c r="Z68" s="422"/>
      <c r="AA68" s="422"/>
      <c r="AB68" s="422"/>
      <c r="AC68" s="422"/>
      <c r="AD68" s="422"/>
      <c r="AE68" s="422"/>
      <c r="AF68" s="422"/>
      <c r="AG68" s="422"/>
      <c r="AH68" s="422"/>
    </row>
    <row r="69" spans="1:34" s="40" customFormat="1" ht="14.25">
      <c r="A69" s="491">
        <v>2</v>
      </c>
      <c r="B69" s="473">
        <v>43959</v>
      </c>
      <c r="C69" s="473"/>
      <c r="D69" s="380" t="s">
        <v>3682</v>
      </c>
      <c r="E69" s="426" t="s">
        <v>602</v>
      </c>
      <c r="F69" s="426" t="s">
        <v>3683</v>
      </c>
      <c r="G69" s="474">
        <v>18</v>
      </c>
      <c r="H69" s="474"/>
      <c r="I69" s="426" t="s">
        <v>3684</v>
      </c>
      <c r="J69" s="384" t="s">
        <v>603</v>
      </c>
      <c r="K69" s="384"/>
      <c r="L69" s="384"/>
      <c r="M69" s="384"/>
      <c r="N69" s="384"/>
      <c r="O69" s="404"/>
      <c r="P69" s="409"/>
      <c r="Q69" s="409"/>
      <c r="R69" s="345" t="s">
        <v>604</v>
      </c>
      <c r="Z69" s="422"/>
      <c r="AA69" s="422"/>
      <c r="AB69" s="422"/>
      <c r="AC69" s="422"/>
      <c r="AD69" s="422"/>
      <c r="AE69" s="422"/>
      <c r="AF69" s="422"/>
      <c r="AG69" s="422"/>
      <c r="AH69" s="422"/>
    </row>
    <row r="70" spans="1:34" s="40" customFormat="1" ht="14.25">
      <c r="A70" s="484">
        <v>3</v>
      </c>
      <c r="B70" s="485">
        <v>43959</v>
      </c>
      <c r="C70" s="485"/>
      <c r="D70" s="486" t="s">
        <v>3685</v>
      </c>
      <c r="E70" s="487" t="s">
        <v>602</v>
      </c>
      <c r="F70" s="487">
        <v>4.5</v>
      </c>
      <c r="G70" s="488">
        <v>2</v>
      </c>
      <c r="H70" s="488">
        <v>2.9</v>
      </c>
      <c r="I70" s="487" t="s">
        <v>3688</v>
      </c>
      <c r="J70" s="489" t="s">
        <v>3705</v>
      </c>
      <c r="K70" s="489">
        <f t="shared" ref="K70" si="23">L70*M70</f>
        <v>-5280</v>
      </c>
      <c r="L70" s="489">
        <f t="shared" ref="L70" si="24">H70-F70</f>
        <v>-1.6</v>
      </c>
      <c r="M70" s="489">
        <v>3300</v>
      </c>
      <c r="N70" s="489" t="s">
        <v>665</v>
      </c>
      <c r="O70" s="490">
        <v>43962</v>
      </c>
      <c r="P70" s="409"/>
      <c r="Q70" s="409"/>
      <c r="R70" s="345" t="s">
        <v>3188</v>
      </c>
      <c r="Z70" s="422"/>
      <c r="AA70" s="422"/>
      <c r="AB70" s="422"/>
      <c r="AC70" s="422"/>
      <c r="AD70" s="422"/>
      <c r="AE70" s="422"/>
      <c r="AF70" s="422"/>
      <c r="AG70" s="422"/>
      <c r="AH70" s="422"/>
    </row>
    <row r="71" spans="1:34" s="40" customFormat="1" ht="14.25">
      <c r="A71" s="491">
        <v>4</v>
      </c>
      <c r="B71" s="473">
        <v>43962</v>
      </c>
      <c r="C71" s="473"/>
      <c r="D71" s="380" t="s">
        <v>3702</v>
      </c>
      <c r="E71" s="426" t="s">
        <v>602</v>
      </c>
      <c r="F71" s="426" t="s">
        <v>3703</v>
      </c>
      <c r="G71" s="474">
        <v>4.8</v>
      </c>
      <c r="H71" s="474"/>
      <c r="I71" s="492" t="s">
        <v>3704</v>
      </c>
      <c r="J71" s="384" t="s">
        <v>603</v>
      </c>
      <c r="K71" s="384"/>
      <c r="L71" s="384"/>
      <c r="M71" s="384"/>
      <c r="N71" s="384"/>
      <c r="O71" s="404"/>
      <c r="P71" s="409"/>
      <c r="Q71" s="409"/>
      <c r="R71" s="345" t="s">
        <v>604</v>
      </c>
      <c r="Z71" s="422"/>
      <c r="AA71" s="422"/>
      <c r="AB71" s="422"/>
      <c r="AC71" s="422"/>
      <c r="AD71" s="422"/>
      <c r="AE71" s="422"/>
      <c r="AF71" s="422"/>
      <c r="AG71" s="422"/>
      <c r="AH71" s="422"/>
    </row>
    <row r="72" spans="1:34" s="40" customFormat="1" ht="14.25">
      <c r="A72" s="491"/>
      <c r="B72" s="473"/>
      <c r="C72" s="473"/>
      <c r="D72" s="380"/>
      <c r="E72" s="426"/>
      <c r="F72" s="426"/>
      <c r="G72" s="474"/>
      <c r="H72" s="474"/>
      <c r="I72" s="492"/>
      <c r="J72" s="384"/>
      <c r="K72" s="384"/>
      <c r="L72" s="384"/>
      <c r="M72" s="384"/>
      <c r="N72" s="384"/>
      <c r="O72" s="404"/>
      <c r="P72" s="409"/>
      <c r="Q72" s="409"/>
      <c r="R72" s="345"/>
      <c r="Z72" s="422"/>
      <c r="AA72" s="422"/>
      <c r="AB72" s="422"/>
      <c r="AC72" s="422"/>
      <c r="AD72" s="422"/>
      <c r="AE72" s="422"/>
      <c r="AF72" s="422"/>
      <c r="AG72" s="422"/>
      <c r="AH72" s="422"/>
    </row>
    <row r="73" spans="1:34" s="40" customFormat="1" ht="14.25">
      <c r="A73" s="491"/>
      <c r="B73" s="473"/>
      <c r="C73" s="473"/>
      <c r="D73" s="380"/>
      <c r="E73" s="426"/>
      <c r="F73" s="426"/>
      <c r="G73" s="474"/>
      <c r="H73" s="474"/>
      <c r="I73" s="426"/>
      <c r="J73" s="384"/>
      <c r="K73" s="384"/>
      <c r="L73" s="384"/>
      <c r="M73" s="384"/>
      <c r="N73" s="384"/>
      <c r="O73" s="404"/>
      <c r="P73" s="409"/>
      <c r="Q73" s="409"/>
      <c r="R73" s="345"/>
      <c r="Z73" s="422"/>
      <c r="AA73" s="422"/>
      <c r="AB73" s="422"/>
      <c r="AC73" s="422"/>
      <c r="AD73" s="422"/>
      <c r="AE73" s="422"/>
      <c r="AF73" s="422"/>
      <c r="AG73" s="422"/>
      <c r="AH73" s="422"/>
    </row>
    <row r="74" spans="1:34" s="40" customFormat="1" ht="14.25">
      <c r="A74" s="386"/>
      <c r="B74" s="387"/>
      <c r="C74" s="387"/>
      <c r="D74" s="388"/>
      <c r="E74" s="386"/>
      <c r="F74" s="423"/>
      <c r="G74" s="386"/>
      <c r="H74" s="386"/>
      <c r="I74" s="386"/>
      <c r="J74" s="387"/>
      <c r="K74" s="424"/>
      <c r="L74" s="386"/>
      <c r="M74" s="386"/>
      <c r="N74" s="386"/>
      <c r="O74" s="425"/>
      <c r="P74" s="409"/>
      <c r="Q74" s="409"/>
      <c r="R74" s="345"/>
      <c r="Z74" s="422"/>
      <c r="AA74" s="422"/>
      <c r="AB74" s="422"/>
      <c r="AC74" s="422"/>
      <c r="AD74" s="422"/>
      <c r="AE74" s="422"/>
      <c r="AF74" s="422"/>
      <c r="AG74" s="422"/>
      <c r="AH74" s="422"/>
    </row>
    <row r="75" spans="1:34" ht="15">
      <c r="A75" s="101" t="s">
        <v>620</v>
      </c>
      <c r="B75" s="102"/>
      <c r="C75" s="102"/>
      <c r="D75" s="103"/>
      <c r="E75" s="34"/>
      <c r="F75" s="32"/>
      <c r="G75" s="32"/>
      <c r="H75" s="74"/>
      <c r="I75" s="121"/>
      <c r="J75" s="122"/>
      <c r="K75" s="17"/>
      <c r="L75" s="17"/>
      <c r="M75" s="17"/>
      <c r="N75" s="11"/>
      <c r="O75" s="53"/>
      <c r="Q75" s="97"/>
      <c r="R75" s="17"/>
      <c r="S75" s="16"/>
      <c r="T75" s="16"/>
      <c r="U75" s="16"/>
      <c r="V75" s="16"/>
      <c r="W75" s="16"/>
      <c r="X75" s="16"/>
      <c r="Y75" s="16"/>
      <c r="Z75" s="16"/>
    </row>
    <row r="76" spans="1:34" ht="38.25">
      <c r="A76" s="20" t="s">
        <v>16</v>
      </c>
      <c r="B76" s="21" t="s">
        <v>576</v>
      </c>
      <c r="C76" s="21"/>
      <c r="D76" s="22" t="s">
        <v>589</v>
      </c>
      <c r="E76" s="21" t="s">
        <v>590</v>
      </c>
      <c r="F76" s="21" t="s">
        <v>591</v>
      </c>
      <c r="G76" s="21" t="s">
        <v>592</v>
      </c>
      <c r="H76" s="21" t="s">
        <v>593</v>
      </c>
      <c r="I76" s="21" t="s">
        <v>594</v>
      </c>
      <c r="J76" s="20" t="s">
        <v>595</v>
      </c>
      <c r="K76" s="21" t="s">
        <v>596</v>
      </c>
      <c r="L76" s="21" t="s">
        <v>597</v>
      </c>
      <c r="M76" s="21" t="s">
        <v>598</v>
      </c>
      <c r="N76" s="22" t="s">
        <v>599</v>
      </c>
      <c r="O76" s="21" t="s">
        <v>600</v>
      </c>
      <c r="P76" s="99"/>
      <c r="Q76" s="11"/>
      <c r="R76" s="17"/>
      <c r="S76" s="16"/>
      <c r="T76" s="16"/>
      <c r="U76" s="16"/>
      <c r="V76" s="16"/>
      <c r="W76" s="16"/>
      <c r="X76" s="16"/>
      <c r="Y76" s="16"/>
      <c r="Z76" s="16"/>
    </row>
    <row r="77" spans="1:34" s="8" customFormat="1">
      <c r="A77" s="410"/>
      <c r="B77" s="411"/>
      <c r="C77" s="412"/>
      <c r="D77" s="413"/>
      <c r="E77" s="414"/>
      <c r="F77" s="414"/>
      <c r="G77" s="415"/>
      <c r="H77" s="415"/>
      <c r="I77" s="414"/>
      <c r="J77" s="416"/>
      <c r="K77" s="417"/>
      <c r="L77" s="418"/>
      <c r="M77" s="419"/>
      <c r="N77" s="420"/>
      <c r="O77" s="421"/>
      <c r="P77" s="125"/>
      <c r="Q77"/>
      <c r="R77" s="96"/>
      <c r="T77" s="57"/>
      <c r="U77" s="57"/>
      <c r="V77" s="57"/>
      <c r="W77" s="57"/>
      <c r="X77" s="57"/>
      <c r="Y77" s="57"/>
      <c r="Z77" s="57"/>
    </row>
    <row r="78" spans="1:34">
      <c r="A78" s="23" t="s">
        <v>605</v>
      </c>
      <c r="B78" s="23"/>
      <c r="C78" s="23"/>
      <c r="D78" s="23"/>
      <c r="E78" s="5"/>
      <c r="F78" s="30" t="s">
        <v>607</v>
      </c>
      <c r="G78" s="83"/>
      <c r="H78" s="83"/>
      <c r="I78" s="38"/>
      <c r="J78" s="86"/>
      <c r="K78" s="84"/>
      <c r="L78" s="85"/>
      <c r="M78" s="86"/>
      <c r="N78" s="87"/>
      <c r="O78" s="126"/>
      <c r="P78" s="11"/>
      <c r="Q78" s="16"/>
      <c r="R78" s="98"/>
      <c r="S78" s="16"/>
      <c r="T78" s="16"/>
      <c r="U78" s="16"/>
      <c r="V78" s="16"/>
      <c r="W78" s="16"/>
      <c r="X78" s="16"/>
      <c r="Y78" s="16"/>
    </row>
    <row r="79" spans="1:34">
      <c r="A79" s="29" t="s">
        <v>606</v>
      </c>
      <c r="B79" s="23"/>
      <c r="C79" s="23"/>
      <c r="D79" s="23"/>
      <c r="E79" s="32"/>
      <c r="F79" s="30" t="s">
        <v>609</v>
      </c>
      <c r="G79" s="12"/>
      <c r="H79" s="12"/>
      <c r="I79" s="12"/>
      <c r="J79" s="53"/>
      <c r="K79" s="12"/>
      <c r="L79" s="12"/>
      <c r="M79" s="12"/>
      <c r="N79" s="11"/>
      <c r="O79" s="53"/>
      <c r="Q79" s="7"/>
      <c r="R79" s="17"/>
      <c r="S79" s="16"/>
      <c r="T79" s="16"/>
      <c r="U79" s="16"/>
      <c r="V79" s="16"/>
      <c r="W79" s="16"/>
      <c r="X79" s="16"/>
      <c r="Y79" s="16"/>
      <c r="Z79" s="16"/>
    </row>
    <row r="80" spans="1:34">
      <c r="A80" s="29"/>
      <c r="B80" s="23"/>
      <c r="C80" s="23"/>
      <c r="D80" s="23"/>
      <c r="E80" s="32"/>
      <c r="F80" s="30"/>
      <c r="G80" s="12"/>
      <c r="H80" s="12"/>
      <c r="I80" s="12"/>
      <c r="J80" s="53"/>
      <c r="K80" s="12"/>
      <c r="L80" s="12"/>
      <c r="M80" s="12"/>
      <c r="N80" s="11"/>
      <c r="O80" s="53"/>
      <c r="Q80" s="7"/>
      <c r="R80" s="83"/>
      <c r="S80" s="16"/>
      <c r="T80" s="16"/>
      <c r="U80" s="16"/>
      <c r="V80" s="16"/>
      <c r="W80" s="16"/>
      <c r="X80" s="16"/>
      <c r="Y80" s="16"/>
      <c r="Z80" s="16"/>
    </row>
    <row r="81" spans="1:26">
      <c r="A81" s="29"/>
      <c r="B81" s="23"/>
      <c r="C81" s="23"/>
      <c r="D81" s="23"/>
      <c r="E81" s="32"/>
      <c r="F81" s="30"/>
      <c r="G81" s="12"/>
      <c r="H81" s="12"/>
      <c r="I81" s="12"/>
      <c r="J81" s="53"/>
      <c r="K81" s="12"/>
      <c r="L81" s="12"/>
      <c r="M81" s="12"/>
      <c r="N81" s="11"/>
      <c r="O81" s="53"/>
      <c r="Q81" s="7"/>
      <c r="R81" s="83"/>
      <c r="S81" s="16"/>
      <c r="T81" s="16"/>
      <c r="U81" s="16"/>
      <c r="V81" s="16"/>
      <c r="W81" s="16"/>
      <c r="X81" s="16"/>
      <c r="Y81" s="16"/>
      <c r="Z81" s="16"/>
    </row>
    <row r="82" spans="1:26">
      <c r="A82" s="29"/>
      <c r="B82" s="23"/>
      <c r="C82" s="23"/>
      <c r="D82" s="23"/>
      <c r="E82" s="32"/>
      <c r="F82" s="30"/>
      <c r="G82" s="41"/>
      <c r="H82" s="42"/>
      <c r="I82" s="83"/>
      <c r="J82" s="17"/>
      <c r="K82" s="84"/>
      <c r="L82" s="85"/>
      <c r="M82" s="86"/>
      <c r="N82" s="87"/>
      <c r="O82" s="88"/>
      <c r="P82" s="5"/>
      <c r="Q82" s="11"/>
      <c r="R82" s="83"/>
      <c r="S82" s="16"/>
      <c r="T82" s="16"/>
      <c r="U82" s="16"/>
      <c r="V82" s="16"/>
      <c r="W82" s="16"/>
      <c r="X82" s="16"/>
      <c r="Y82" s="16"/>
      <c r="Z82" s="16"/>
    </row>
    <row r="83" spans="1:26">
      <c r="A83" s="37"/>
      <c r="B83" s="45"/>
      <c r="C83" s="104"/>
      <c r="D83" s="6"/>
      <c r="E83" s="38"/>
      <c r="F83" s="83"/>
      <c r="G83" s="41"/>
      <c r="H83" s="42"/>
      <c r="I83" s="83"/>
      <c r="J83" s="17"/>
      <c r="K83" s="84"/>
      <c r="L83" s="85"/>
      <c r="M83" s="86"/>
      <c r="N83" s="87"/>
      <c r="O83" s="88"/>
      <c r="P83" s="5"/>
      <c r="Q83" s="11"/>
      <c r="R83" s="17"/>
      <c r="S83" s="16"/>
      <c r="T83" s="16"/>
      <c r="U83" s="16"/>
      <c r="V83" s="16"/>
      <c r="W83" s="16"/>
      <c r="X83" s="16"/>
      <c r="Y83" s="16"/>
      <c r="Z83" s="16"/>
    </row>
    <row r="84" spans="1:26" ht="15">
      <c r="A84" s="5"/>
      <c r="B84" s="105" t="s">
        <v>621</v>
      </c>
      <c r="C84" s="105"/>
      <c r="D84" s="105"/>
      <c r="E84" s="105"/>
      <c r="F84" s="17"/>
      <c r="G84" s="17"/>
      <c r="H84" s="106"/>
      <c r="I84" s="17"/>
      <c r="J84" s="75"/>
      <c r="K84" s="76"/>
      <c r="L84" s="17"/>
      <c r="M84" s="17"/>
      <c r="N84" s="16"/>
      <c r="O84" s="100"/>
      <c r="P84" s="7"/>
      <c r="Q84" s="11"/>
      <c r="R84" s="143"/>
      <c r="S84" s="16"/>
      <c r="T84" s="16"/>
      <c r="U84" s="16"/>
      <c r="V84" s="16"/>
      <c r="W84" s="16"/>
      <c r="X84" s="16"/>
      <c r="Y84" s="16"/>
      <c r="Z84" s="16"/>
    </row>
    <row r="85" spans="1:26" ht="38.25">
      <c r="A85" s="20" t="s">
        <v>16</v>
      </c>
      <c r="B85" s="21" t="s">
        <v>576</v>
      </c>
      <c r="C85" s="21"/>
      <c r="D85" s="22" t="s">
        <v>589</v>
      </c>
      <c r="E85" s="21" t="s">
        <v>590</v>
      </c>
      <c r="F85" s="21" t="s">
        <v>591</v>
      </c>
      <c r="G85" s="21" t="s">
        <v>622</v>
      </c>
      <c r="H85" s="21" t="s">
        <v>623</v>
      </c>
      <c r="I85" s="21" t="s">
        <v>594</v>
      </c>
      <c r="J85" s="61" t="s">
        <v>595</v>
      </c>
      <c r="K85" s="21" t="s">
        <v>596</v>
      </c>
      <c r="L85" s="21" t="s">
        <v>597</v>
      </c>
      <c r="M85" s="21" t="s">
        <v>598</v>
      </c>
      <c r="N85" s="22" t="s">
        <v>599</v>
      </c>
      <c r="O85" s="100"/>
      <c r="P85" s="7"/>
      <c r="Q85" s="11"/>
      <c r="R85" s="143"/>
      <c r="S85" s="16"/>
      <c r="T85" s="16"/>
      <c r="U85" s="16"/>
      <c r="V85" s="16"/>
      <c r="W85" s="16"/>
      <c r="X85" s="16"/>
      <c r="Y85" s="16"/>
      <c r="Z85" s="16"/>
    </row>
    <row r="86" spans="1:26">
      <c r="A86" s="204">
        <v>1</v>
      </c>
      <c r="B86" s="107">
        <v>41579</v>
      </c>
      <c r="C86" s="107"/>
      <c r="D86" s="108" t="s">
        <v>624</v>
      </c>
      <c r="E86" s="109" t="s">
        <v>625</v>
      </c>
      <c r="F86" s="110">
        <v>82</v>
      </c>
      <c r="G86" s="109" t="s">
        <v>626</v>
      </c>
      <c r="H86" s="109">
        <v>100</v>
      </c>
      <c r="I86" s="127">
        <v>100</v>
      </c>
      <c r="J86" s="128" t="s">
        <v>627</v>
      </c>
      <c r="K86" s="129">
        <f t="shared" ref="K86:K117" si="25">H86-F86</f>
        <v>18</v>
      </c>
      <c r="L86" s="130">
        <f t="shared" ref="L86:L117" si="26">K86/F86</f>
        <v>0.21951219512195122</v>
      </c>
      <c r="M86" s="131" t="s">
        <v>601</v>
      </c>
      <c r="N86" s="132">
        <v>42657</v>
      </c>
      <c r="O86" s="53"/>
      <c r="P86" s="11"/>
      <c r="Q86" s="16"/>
      <c r="R86" s="143"/>
      <c r="S86" s="16"/>
      <c r="T86" s="16"/>
      <c r="U86" s="16"/>
      <c r="V86" s="16"/>
      <c r="W86" s="16"/>
      <c r="X86" s="16"/>
      <c r="Y86" s="16"/>
      <c r="Z86" s="16"/>
    </row>
    <row r="87" spans="1:26">
      <c r="A87" s="204">
        <v>2</v>
      </c>
      <c r="B87" s="107">
        <v>41794</v>
      </c>
      <c r="C87" s="107"/>
      <c r="D87" s="108" t="s">
        <v>628</v>
      </c>
      <c r="E87" s="109" t="s">
        <v>602</v>
      </c>
      <c r="F87" s="110">
        <v>257</v>
      </c>
      <c r="G87" s="109" t="s">
        <v>626</v>
      </c>
      <c r="H87" s="109">
        <v>300</v>
      </c>
      <c r="I87" s="127">
        <v>300</v>
      </c>
      <c r="J87" s="128" t="s">
        <v>627</v>
      </c>
      <c r="K87" s="129">
        <f t="shared" si="25"/>
        <v>43</v>
      </c>
      <c r="L87" s="130">
        <f t="shared" si="26"/>
        <v>0.16731517509727625</v>
      </c>
      <c r="M87" s="131" t="s">
        <v>601</v>
      </c>
      <c r="N87" s="132">
        <v>41822</v>
      </c>
      <c r="O87" s="53"/>
      <c r="P87" s="11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04">
        <v>3</v>
      </c>
      <c r="B88" s="107">
        <v>41828</v>
      </c>
      <c r="C88" s="107"/>
      <c r="D88" s="108" t="s">
        <v>629</v>
      </c>
      <c r="E88" s="109" t="s">
        <v>602</v>
      </c>
      <c r="F88" s="110">
        <v>393</v>
      </c>
      <c r="G88" s="109" t="s">
        <v>626</v>
      </c>
      <c r="H88" s="109">
        <v>468</v>
      </c>
      <c r="I88" s="127">
        <v>468</v>
      </c>
      <c r="J88" s="128" t="s">
        <v>627</v>
      </c>
      <c r="K88" s="129">
        <f t="shared" si="25"/>
        <v>75</v>
      </c>
      <c r="L88" s="130">
        <f t="shared" si="26"/>
        <v>0.19083969465648856</v>
      </c>
      <c r="M88" s="131" t="s">
        <v>601</v>
      </c>
      <c r="N88" s="132">
        <v>41863</v>
      </c>
      <c r="O88" s="53"/>
      <c r="P88" s="11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204">
        <v>4</v>
      </c>
      <c r="B89" s="107">
        <v>41857</v>
      </c>
      <c r="C89" s="107"/>
      <c r="D89" s="108" t="s">
        <v>630</v>
      </c>
      <c r="E89" s="109" t="s">
        <v>602</v>
      </c>
      <c r="F89" s="110">
        <v>205</v>
      </c>
      <c r="G89" s="109" t="s">
        <v>626</v>
      </c>
      <c r="H89" s="109">
        <v>275</v>
      </c>
      <c r="I89" s="127">
        <v>250</v>
      </c>
      <c r="J89" s="128" t="s">
        <v>627</v>
      </c>
      <c r="K89" s="129">
        <f t="shared" si="25"/>
        <v>70</v>
      </c>
      <c r="L89" s="130">
        <f t="shared" si="26"/>
        <v>0.34146341463414637</v>
      </c>
      <c r="M89" s="131" t="s">
        <v>601</v>
      </c>
      <c r="N89" s="132">
        <v>41962</v>
      </c>
      <c r="O89" s="53"/>
      <c r="P89" s="11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04">
        <v>5</v>
      </c>
      <c r="B90" s="107">
        <v>41886</v>
      </c>
      <c r="C90" s="107"/>
      <c r="D90" s="108" t="s">
        <v>631</v>
      </c>
      <c r="E90" s="109" t="s">
        <v>602</v>
      </c>
      <c r="F90" s="110">
        <v>162</v>
      </c>
      <c r="G90" s="109" t="s">
        <v>626</v>
      </c>
      <c r="H90" s="109">
        <v>190</v>
      </c>
      <c r="I90" s="127">
        <v>190</v>
      </c>
      <c r="J90" s="128" t="s">
        <v>627</v>
      </c>
      <c r="K90" s="129">
        <f t="shared" si="25"/>
        <v>28</v>
      </c>
      <c r="L90" s="130">
        <f t="shared" si="26"/>
        <v>0.1728395061728395</v>
      </c>
      <c r="M90" s="131" t="s">
        <v>601</v>
      </c>
      <c r="N90" s="132">
        <v>42006</v>
      </c>
      <c r="O90" s="53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4">
        <v>6</v>
      </c>
      <c r="B91" s="107">
        <v>41886</v>
      </c>
      <c r="C91" s="107"/>
      <c r="D91" s="108" t="s">
        <v>632</v>
      </c>
      <c r="E91" s="109" t="s">
        <v>602</v>
      </c>
      <c r="F91" s="110">
        <v>75</v>
      </c>
      <c r="G91" s="109" t="s">
        <v>626</v>
      </c>
      <c r="H91" s="109">
        <v>91.5</v>
      </c>
      <c r="I91" s="127" t="s">
        <v>633</v>
      </c>
      <c r="J91" s="128" t="s">
        <v>634</v>
      </c>
      <c r="K91" s="129">
        <f t="shared" si="25"/>
        <v>16.5</v>
      </c>
      <c r="L91" s="130">
        <f t="shared" si="26"/>
        <v>0.22</v>
      </c>
      <c r="M91" s="131" t="s">
        <v>601</v>
      </c>
      <c r="N91" s="132">
        <v>41954</v>
      </c>
      <c r="O91" s="53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4">
        <v>7</v>
      </c>
      <c r="B92" s="107">
        <v>41913</v>
      </c>
      <c r="C92" s="107"/>
      <c r="D92" s="108" t="s">
        <v>635</v>
      </c>
      <c r="E92" s="109" t="s">
        <v>602</v>
      </c>
      <c r="F92" s="110">
        <v>850</v>
      </c>
      <c r="G92" s="109" t="s">
        <v>626</v>
      </c>
      <c r="H92" s="109">
        <v>982.5</v>
      </c>
      <c r="I92" s="127">
        <v>1050</v>
      </c>
      <c r="J92" s="128" t="s">
        <v>636</v>
      </c>
      <c r="K92" s="129">
        <f t="shared" si="25"/>
        <v>132.5</v>
      </c>
      <c r="L92" s="130">
        <f t="shared" si="26"/>
        <v>0.15588235294117647</v>
      </c>
      <c r="M92" s="131" t="s">
        <v>601</v>
      </c>
      <c r="N92" s="132">
        <v>42039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4">
        <v>8</v>
      </c>
      <c r="B93" s="107">
        <v>41913</v>
      </c>
      <c r="C93" s="107"/>
      <c r="D93" s="108" t="s">
        <v>637</v>
      </c>
      <c r="E93" s="109" t="s">
        <v>602</v>
      </c>
      <c r="F93" s="110">
        <v>475</v>
      </c>
      <c r="G93" s="109" t="s">
        <v>626</v>
      </c>
      <c r="H93" s="109">
        <v>515</v>
      </c>
      <c r="I93" s="127">
        <v>600</v>
      </c>
      <c r="J93" s="128" t="s">
        <v>638</v>
      </c>
      <c r="K93" s="129">
        <f t="shared" si="25"/>
        <v>40</v>
      </c>
      <c r="L93" s="130">
        <f t="shared" si="26"/>
        <v>8.4210526315789472E-2</v>
      </c>
      <c r="M93" s="131" t="s">
        <v>601</v>
      </c>
      <c r="N93" s="132">
        <v>41939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4">
        <v>9</v>
      </c>
      <c r="B94" s="107">
        <v>41913</v>
      </c>
      <c r="C94" s="107"/>
      <c r="D94" s="108" t="s">
        <v>639</v>
      </c>
      <c r="E94" s="109" t="s">
        <v>602</v>
      </c>
      <c r="F94" s="110">
        <v>86</v>
      </c>
      <c r="G94" s="109" t="s">
        <v>626</v>
      </c>
      <c r="H94" s="109">
        <v>99</v>
      </c>
      <c r="I94" s="127">
        <v>140</v>
      </c>
      <c r="J94" s="128" t="s">
        <v>640</v>
      </c>
      <c r="K94" s="129">
        <f t="shared" si="25"/>
        <v>13</v>
      </c>
      <c r="L94" s="130">
        <f t="shared" si="26"/>
        <v>0.15116279069767441</v>
      </c>
      <c r="M94" s="131" t="s">
        <v>601</v>
      </c>
      <c r="N94" s="132">
        <v>41939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4">
        <v>10</v>
      </c>
      <c r="B95" s="107">
        <v>41926</v>
      </c>
      <c r="C95" s="107"/>
      <c r="D95" s="108" t="s">
        <v>641</v>
      </c>
      <c r="E95" s="109" t="s">
        <v>602</v>
      </c>
      <c r="F95" s="110">
        <v>496.6</v>
      </c>
      <c r="G95" s="109" t="s">
        <v>626</v>
      </c>
      <c r="H95" s="109">
        <v>621</v>
      </c>
      <c r="I95" s="127">
        <v>580</v>
      </c>
      <c r="J95" s="128" t="s">
        <v>627</v>
      </c>
      <c r="K95" s="129">
        <f t="shared" si="25"/>
        <v>124.39999999999998</v>
      </c>
      <c r="L95" s="130">
        <f t="shared" si="26"/>
        <v>0.25050342327829234</v>
      </c>
      <c r="M95" s="131" t="s">
        <v>601</v>
      </c>
      <c r="N95" s="132">
        <v>42605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4">
        <v>11</v>
      </c>
      <c r="B96" s="107">
        <v>41926</v>
      </c>
      <c r="C96" s="107"/>
      <c r="D96" s="108" t="s">
        <v>642</v>
      </c>
      <c r="E96" s="109" t="s">
        <v>602</v>
      </c>
      <c r="F96" s="110">
        <v>2481.9</v>
      </c>
      <c r="G96" s="109" t="s">
        <v>626</v>
      </c>
      <c r="H96" s="109">
        <v>2840</v>
      </c>
      <c r="I96" s="127">
        <v>2870</v>
      </c>
      <c r="J96" s="128" t="s">
        <v>643</v>
      </c>
      <c r="K96" s="129">
        <f t="shared" si="25"/>
        <v>358.09999999999991</v>
      </c>
      <c r="L96" s="130">
        <f t="shared" si="26"/>
        <v>0.14428462065353154</v>
      </c>
      <c r="M96" s="131" t="s">
        <v>601</v>
      </c>
      <c r="N96" s="132">
        <v>42017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4">
        <v>12</v>
      </c>
      <c r="B97" s="107">
        <v>41928</v>
      </c>
      <c r="C97" s="107"/>
      <c r="D97" s="108" t="s">
        <v>644</v>
      </c>
      <c r="E97" s="109" t="s">
        <v>602</v>
      </c>
      <c r="F97" s="110">
        <v>84.5</v>
      </c>
      <c r="G97" s="109" t="s">
        <v>626</v>
      </c>
      <c r="H97" s="109">
        <v>93</v>
      </c>
      <c r="I97" s="127">
        <v>110</v>
      </c>
      <c r="J97" s="128" t="s">
        <v>645</v>
      </c>
      <c r="K97" s="129">
        <f t="shared" si="25"/>
        <v>8.5</v>
      </c>
      <c r="L97" s="130">
        <f t="shared" si="26"/>
        <v>0.10059171597633136</v>
      </c>
      <c r="M97" s="131" t="s">
        <v>601</v>
      </c>
      <c r="N97" s="132">
        <v>41939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4">
        <v>13</v>
      </c>
      <c r="B98" s="107">
        <v>41928</v>
      </c>
      <c r="C98" s="107"/>
      <c r="D98" s="108" t="s">
        <v>646</v>
      </c>
      <c r="E98" s="109" t="s">
        <v>602</v>
      </c>
      <c r="F98" s="110">
        <v>401</v>
      </c>
      <c r="G98" s="109" t="s">
        <v>626</v>
      </c>
      <c r="H98" s="109">
        <v>428</v>
      </c>
      <c r="I98" s="127">
        <v>450</v>
      </c>
      <c r="J98" s="128" t="s">
        <v>647</v>
      </c>
      <c r="K98" s="129">
        <f t="shared" si="25"/>
        <v>27</v>
      </c>
      <c r="L98" s="130">
        <f t="shared" si="26"/>
        <v>6.7331670822942641E-2</v>
      </c>
      <c r="M98" s="131" t="s">
        <v>601</v>
      </c>
      <c r="N98" s="132">
        <v>42020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4">
        <v>14</v>
      </c>
      <c r="B99" s="107">
        <v>41928</v>
      </c>
      <c r="C99" s="107"/>
      <c r="D99" s="108" t="s">
        <v>648</v>
      </c>
      <c r="E99" s="109" t="s">
        <v>602</v>
      </c>
      <c r="F99" s="110">
        <v>101</v>
      </c>
      <c r="G99" s="109" t="s">
        <v>626</v>
      </c>
      <c r="H99" s="109">
        <v>112</v>
      </c>
      <c r="I99" s="127">
        <v>120</v>
      </c>
      <c r="J99" s="128" t="s">
        <v>649</v>
      </c>
      <c r="K99" s="129">
        <f t="shared" si="25"/>
        <v>11</v>
      </c>
      <c r="L99" s="130">
        <f t="shared" si="26"/>
        <v>0.10891089108910891</v>
      </c>
      <c r="M99" s="131" t="s">
        <v>601</v>
      </c>
      <c r="N99" s="132">
        <v>41939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4">
        <v>15</v>
      </c>
      <c r="B100" s="107">
        <v>41954</v>
      </c>
      <c r="C100" s="107"/>
      <c r="D100" s="108" t="s">
        <v>650</v>
      </c>
      <c r="E100" s="109" t="s">
        <v>602</v>
      </c>
      <c r="F100" s="110">
        <v>59</v>
      </c>
      <c r="G100" s="109" t="s">
        <v>626</v>
      </c>
      <c r="H100" s="109">
        <v>76</v>
      </c>
      <c r="I100" s="127">
        <v>76</v>
      </c>
      <c r="J100" s="128" t="s">
        <v>627</v>
      </c>
      <c r="K100" s="129">
        <f t="shared" si="25"/>
        <v>17</v>
      </c>
      <c r="L100" s="130">
        <f t="shared" si="26"/>
        <v>0.28813559322033899</v>
      </c>
      <c r="M100" s="131" t="s">
        <v>601</v>
      </c>
      <c r="N100" s="132">
        <v>43032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4">
        <v>16</v>
      </c>
      <c r="B101" s="107">
        <v>41954</v>
      </c>
      <c r="C101" s="107"/>
      <c r="D101" s="108" t="s">
        <v>639</v>
      </c>
      <c r="E101" s="109" t="s">
        <v>602</v>
      </c>
      <c r="F101" s="110">
        <v>99</v>
      </c>
      <c r="G101" s="109" t="s">
        <v>626</v>
      </c>
      <c r="H101" s="109">
        <v>120</v>
      </c>
      <c r="I101" s="127">
        <v>120</v>
      </c>
      <c r="J101" s="128" t="s">
        <v>651</v>
      </c>
      <c r="K101" s="129">
        <f t="shared" si="25"/>
        <v>21</v>
      </c>
      <c r="L101" s="130">
        <f t="shared" si="26"/>
        <v>0.21212121212121213</v>
      </c>
      <c r="M101" s="131" t="s">
        <v>601</v>
      </c>
      <c r="N101" s="132">
        <v>41960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4">
        <v>17</v>
      </c>
      <c r="B102" s="107">
        <v>41956</v>
      </c>
      <c r="C102" s="107"/>
      <c r="D102" s="108" t="s">
        <v>652</v>
      </c>
      <c r="E102" s="109" t="s">
        <v>602</v>
      </c>
      <c r="F102" s="110">
        <v>22</v>
      </c>
      <c r="G102" s="109" t="s">
        <v>626</v>
      </c>
      <c r="H102" s="109">
        <v>33.549999999999997</v>
      </c>
      <c r="I102" s="127">
        <v>32</v>
      </c>
      <c r="J102" s="128" t="s">
        <v>653</v>
      </c>
      <c r="K102" s="129">
        <f t="shared" si="25"/>
        <v>11.549999999999997</v>
      </c>
      <c r="L102" s="130">
        <f t="shared" si="26"/>
        <v>0.52499999999999991</v>
      </c>
      <c r="M102" s="131" t="s">
        <v>601</v>
      </c>
      <c r="N102" s="132">
        <v>42188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4">
        <v>18</v>
      </c>
      <c r="B103" s="107">
        <v>41976</v>
      </c>
      <c r="C103" s="107"/>
      <c r="D103" s="108" t="s">
        <v>654</v>
      </c>
      <c r="E103" s="109" t="s">
        <v>602</v>
      </c>
      <c r="F103" s="110">
        <v>440</v>
      </c>
      <c r="G103" s="109" t="s">
        <v>626</v>
      </c>
      <c r="H103" s="109">
        <v>520</v>
      </c>
      <c r="I103" s="127">
        <v>520</v>
      </c>
      <c r="J103" s="128" t="s">
        <v>655</v>
      </c>
      <c r="K103" s="129">
        <f t="shared" si="25"/>
        <v>80</v>
      </c>
      <c r="L103" s="130">
        <f t="shared" si="26"/>
        <v>0.18181818181818182</v>
      </c>
      <c r="M103" s="131" t="s">
        <v>601</v>
      </c>
      <c r="N103" s="132">
        <v>42208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4">
        <v>19</v>
      </c>
      <c r="B104" s="107">
        <v>41976</v>
      </c>
      <c r="C104" s="107"/>
      <c r="D104" s="108" t="s">
        <v>656</v>
      </c>
      <c r="E104" s="109" t="s">
        <v>602</v>
      </c>
      <c r="F104" s="110">
        <v>360</v>
      </c>
      <c r="G104" s="109" t="s">
        <v>626</v>
      </c>
      <c r="H104" s="109">
        <v>427</v>
      </c>
      <c r="I104" s="127">
        <v>425</v>
      </c>
      <c r="J104" s="128" t="s">
        <v>657</v>
      </c>
      <c r="K104" s="129">
        <f t="shared" si="25"/>
        <v>67</v>
      </c>
      <c r="L104" s="130">
        <f t="shared" si="26"/>
        <v>0.18611111111111112</v>
      </c>
      <c r="M104" s="131" t="s">
        <v>601</v>
      </c>
      <c r="N104" s="132">
        <v>42058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4">
        <v>20</v>
      </c>
      <c r="B105" s="107">
        <v>42012</v>
      </c>
      <c r="C105" s="107"/>
      <c r="D105" s="108" t="s">
        <v>658</v>
      </c>
      <c r="E105" s="109" t="s">
        <v>602</v>
      </c>
      <c r="F105" s="110">
        <v>360</v>
      </c>
      <c r="G105" s="109" t="s">
        <v>626</v>
      </c>
      <c r="H105" s="109">
        <v>455</v>
      </c>
      <c r="I105" s="127">
        <v>420</v>
      </c>
      <c r="J105" s="128" t="s">
        <v>659</v>
      </c>
      <c r="K105" s="129">
        <f t="shared" si="25"/>
        <v>95</v>
      </c>
      <c r="L105" s="130">
        <f t="shared" si="26"/>
        <v>0.2638888888888889</v>
      </c>
      <c r="M105" s="131" t="s">
        <v>601</v>
      </c>
      <c r="N105" s="132">
        <v>42024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4">
        <v>21</v>
      </c>
      <c r="B106" s="107">
        <v>42012</v>
      </c>
      <c r="C106" s="107"/>
      <c r="D106" s="108" t="s">
        <v>660</v>
      </c>
      <c r="E106" s="109" t="s">
        <v>602</v>
      </c>
      <c r="F106" s="110">
        <v>130</v>
      </c>
      <c r="G106" s="109"/>
      <c r="H106" s="109">
        <v>175.5</v>
      </c>
      <c r="I106" s="127">
        <v>165</v>
      </c>
      <c r="J106" s="128" t="s">
        <v>661</v>
      </c>
      <c r="K106" s="129">
        <f t="shared" si="25"/>
        <v>45.5</v>
      </c>
      <c r="L106" s="130">
        <f t="shared" si="26"/>
        <v>0.35</v>
      </c>
      <c r="M106" s="131" t="s">
        <v>601</v>
      </c>
      <c r="N106" s="132">
        <v>43088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4">
        <v>22</v>
      </c>
      <c r="B107" s="107">
        <v>42040</v>
      </c>
      <c r="C107" s="107"/>
      <c r="D107" s="108" t="s">
        <v>391</v>
      </c>
      <c r="E107" s="109" t="s">
        <v>625</v>
      </c>
      <c r="F107" s="110">
        <v>98</v>
      </c>
      <c r="G107" s="109"/>
      <c r="H107" s="109">
        <v>120</v>
      </c>
      <c r="I107" s="127">
        <v>120</v>
      </c>
      <c r="J107" s="128" t="s">
        <v>627</v>
      </c>
      <c r="K107" s="129">
        <f t="shared" si="25"/>
        <v>22</v>
      </c>
      <c r="L107" s="130">
        <f t="shared" si="26"/>
        <v>0.22448979591836735</v>
      </c>
      <c r="M107" s="131" t="s">
        <v>601</v>
      </c>
      <c r="N107" s="132">
        <v>42753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4">
        <v>23</v>
      </c>
      <c r="B108" s="107">
        <v>42040</v>
      </c>
      <c r="C108" s="107"/>
      <c r="D108" s="108" t="s">
        <v>662</v>
      </c>
      <c r="E108" s="109" t="s">
        <v>625</v>
      </c>
      <c r="F108" s="110">
        <v>196</v>
      </c>
      <c r="G108" s="109"/>
      <c r="H108" s="109">
        <v>262</v>
      </c>
      <c r="I108" s="127">
        <v>255</v>
      </c>
      <c r="J108" s="128" t="s">
        <v>627</v>
      </c>
      <c r="K108" s="129">
        <f t="shared" si="25"/>
        <v>66</v>
      </c>
      <c r="L108" s="130">
        <f t="shared" si="26"/>
        <v>0.33673469387755101</v>
      </c>
      <c r="M108" s="131" t="s">
        <v>601</v>
      </c>
      <c r="N108" s="132">
        <v>42599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5">
        <v>24</v>
      </c>
      <c r="B109" s="111">
        <v>42067</v>
      </c>
      <c r="C109" s="111"/>
      <c r="D109" s="112" t="s">
        <v>390</v>
      </c>
      <c r="E109" s="113" t="s">
        <v>625</v>
      </c>
      <c r="F109" s="114">
        <v>235</v>
      </c>
      <c r="G109" s="114"/>
      <c r="H109" s="115">
        <v>77</v>
      </c>
      <c r="I109" s="133" t="s">
        <v>663</v>
      </c>
      <c r="J109" s="134" t="s">
        <v>664</v>
      </c>
      <c r="K109" s="135">
        <f t="shared" si="25"/>
        <v>-158</v>
      </c>
      <c r="L109" s="136">
        <f t="shared" si="26"/>
        <v>-0.67234042553191486</v>
      </c>
      <c r="M109" s="137" t="s">
        <v>665</v>
      </c>
      <c r="N109" s="138">
        <v>43522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4">
        <v>25</v>
      </c>
      <c r="B110" s="107">
        <v>42067</v>
      </c>
      <c r="C110" s="107"/>
      <c r="D110" s="108" t="s">
        <v>482</v>
      </c>
      <c r="E110" s="109" t="s">
        <v>625</v>
      </c>
      <c r="F110" s="110">
        <v>185</v>
      </c>
      <c r="G110" s="109"/>
      <c r="H110" s="109">
        <v>224</v>
      </c>
      <c r="I110" s="127" t="s">
        <v>666</v>
      </c>
      <c r="J110" s="128" t="s">
        <v>627</v>
      </c>
      <c r="K110" s="129">
        <f t="shared" si="25"/>
        <v>39</v>
      </c>
      <c r="L110" s="130">
        <f t="shared" si="26"/>
        <v>0.21081081081081082</v>
      </c>
      <c r="M110" s="131" t="s">
        <v>601</v>
      </c>
      <c r="N110" s="132">
        <v>42647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366">
        <v>26</v>
      </c>
      <c r="B111" s="116">
        <v>42090</v>
      </c>
      <c r="C111" s="116"/>
      <c r="D111" s="117" t="s">
        <v>667</v>
      </c>
      <c r="E111" s="118" t="s">
        <v>625</v>
      </c>
      <c r="F111" s="119">
        <v>49.5</v>
      </c>
      <c r="G111" s="120"/>
      <c r="H111" s="120">
        <v>15.85</v>
      </c>
      <c r="I111" s="120">
        <v>67</v>
      </c>
      <c r="J111" s="139" t="s">
        <v>668</v>
      </c>
      <c r="K111" s="120">
        <f t="shared" si="25"/>
        <v>-33.65</v>
      </c>
      <c r="L111" s="140">
        <f t="shared" si="26"/>
        <v>-0.67979797979797973</v>
      </c>
      <c r="M111" s="137" t="s">
        <v>665</v>
      </c>
      <c r="N111" s="141">
        <v>43627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4">
        <v>27</v>
      </c>
      <c r="B112" s="107">
        <v>42093</v>
      </c>
      <c r="C112" s="107"/>
      <c r="D112" s="108" t="s">
        <v>669</v>
      </c>
      <c r="E112" s="109" t="s">
        <v>625</v>
      </c>
      <c r="F112" s="110">
        <v>183.5</v>
      </c>
      <c r="G112" s="109"/>
      <c r="H112" s="109">
        <v>219</v>
      </c>
      <c r="I112" s="127">
        <v>218</v>
      </c>
      <c r="J112" s="128" t="s">
        <v>670</v>
      </c>
      <c r="K112" s="129">
        <f t="shared" si="25"/>
        <v>35.5</v>
      </c>
      <c r="L112" s="130">
        <f t="shared" si="26"/>
        <v>0.19346049046321526</v>
      </c>
      <c r="M112" s="131" t="s">
        <v>601</v>
      </c>
      <c r="N112" s="132">
        <v>42103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28</v>
      </c>
      <c r="B113" s="107">
        <v>42114</v>
      </c>
      <c r="C113" s="107"/>
      <c r="D113" s="108" t="s">
        <v>671</v>
      </c>
      <c r="E113" s="109" t="s">
        <v>625</v>
      </c>
      <c r="F113" s="110">
        <f>(227+237)/2</f>
        <v>232</v>
      </c>
      <c r="G113" s="109"/>
      <c r="H113" s="109">
        <v>298</v>
      </c>
      <c r="I113" s="127">
        <v>298</v>
      </c>
      <c r="J113" s="128" t="s">
        <v>627</v>
      </c>
      <c r="K113" s="129">
        <f t="shared" si="25"/>
        <v>66</v>
      </c>
      <c r="L113" s="130">
        <f t="shared" si="26"/>
        <v>0.28448275862068967</v>
      </c>
      <c r="M113" s="131" t="s">
        <v>601</v>
      </c>
      <c r="N113" s="132">
        <v>42823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29</v>
      </c>
      <c r="B114" s="107">
        <v>42128</v>
      </c>
      <c r="C114" s="107"/>
      <c r="D114" s="108" t="s">
        <v>672</v>
      </c>
      <c r="E114" s="109" t="s">
        <v>602</v>
      </c>
      <c r="F114" s="110">
        <v>385</v>
      </c>
      <c r="G114" s="109"/>
      <c r="H114" s="109">
        <f>212.5+331</f>
        <v>543.5</v>
      </c>
      <c r="I114" s="127">
        <v>510</v>
      </c>
      <c r="J114" s="128" t="s">
        <v>673</v>
      </c>
      <c r="K114" s="129">
        <f t="shared" si="25"/>
        <v>158.5</v>
      </c>
      <c r="L114" s="130">
        <f t="shared" si="26"/>
        <v>0.41168831168831171</v>
      </c>
      <c r="M114" s="131" t="s">
        <v>601</v>
      </c>
      <c r="N114" s="132">
        <v>42235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30</v>
      </c>
      <c r="B115" s="107">
        <v>42128</v>
      </c>
      <c r="C115" s="107"/>
      <c r="D115" s="108" t="s">
        <v>674</v>
      </c>
      <c r="E115" s="109" t="s">
        <v>602</v>
      </c>
      <c r="F115" s="110">
        <v>115.5</v>
      </c>
      <c r="G115" s="109"/>
      <c r="H115" s="109">
        <v>146</v>
      </c>
      <c r="I115" s="127">
        <v>142</v>
      </c>
      <c r="J115" s="128" t="s">
        <v>675</v>
      </c>
      <c r="K115" s="129">
        <f t="shared" si="25"/>
        <v>30.5</v>
      </c>
      <c r="L115" s="130">
        <f t="shared" si="26"/>
        <v>0.26406926406926406</v>
      </c>
      <c r="M115" s="131" t="s">
        <v>601</v>
      </c>
      <c r="N115" s="132">
        <v>42202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4">
        <v>31</v>
      </c>
      <c r="B116" s="107">
        <v>42151</v>
      </c>
      <c r="C116" s="107"/>
      <c r="D116" s="108" t="s">
        <v>676</v>
      </c>
      <c r="E116" s="109" t="s">
        <v>602</v>
      </c>
      <c r="F116" s="110">
        <v>237.5</v>
      </c>
      <c r="G116" s="109"/>
      <c r="H116" s="109">
        <v>279.5</v>
      </c>
      <c r="I116" s="127">
        <v>278</v>
      </c>
      <c r="J116" s="128" t="s">
        <v>627</v>
      </c>
      <c r="K116" s="129">
        <f t="shared" si="25"/>
        <v>42</v>
      </c>
      <c r="L116" s="130">
        <f t="shared" si="26"/>
        <v>0.17684210526315788</v>
      </c>
      <c r="M116" s="131" t="s">
        <v>601</v>
      </c>
      <c r="N116" s="132">
        <v>42222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32</v>
      </c>
      <c r="B117" s="107">
        <v>42174</v>
      </c>
      <c r="C117" s="107"/>
      <c r="D117" s="108" t="s">
        <v>646</v>
      </c>
      <c r="E117" s="109" t="s">
        <v>625</v>
      </c>
      <c r="F117" s="110">
        <v>340</v>
      </c>
      <c r="G117" s="109"/>
      <c r="H117" s="109">
        <v>448</v>
      </c>
      <c r="I117" s="127">
        <v>448</v>
      </c>
      <c r="J117" s="128" t="s">
        <v>627</v>
      </c>
      <c r="K117" s="129">
        <f t="shared" si="25"/>
        <v>108</v>
      </c>
      <c r="L117" s="130">
        <f t="shared" si="26"/>
        <v>0.31764705882352939</v>
      </c>
      <c r="M117" s="131" t="s">
        <v>601</v>
      </c>
      <c r="N117" s="132">
        <v>43018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4">
        <v>33</v>
      </c>
      <c r="B118" s="107">
        <v>42191</v>
      </c>
      <c r="C118" s="107"/>
      <c r="D118" s="108" t="s">
        <v>677</v>
      </c>
      <c r="E118" s="109" t="s">
        <v>625</v>
      </c>
      <c r="F118" s="110">
        <v>390</v>
      </c>
      <c r="G118" s="109"/>
      <c r="H118" s="109">
        <v>460</v>
      </c>
      <c r="I118" s="127">
        <v>460</v>
      </c>
      <c r="J118" s="128" t="s">
        <v>627</v>
      </c>
      <c r="K118" s="129">
        <f t="shared" ref="K118:K138" si="27">H118-F118</f>
        <v>70</v>
      </c>
      <c r="L118" s="130">
        <f t="shared" ref="L118:L138" si="28">K118/F118</f>
        <v>0.17948717948717949</v>
      </c>
      <c r="M118" s="131" t="s">
        <v>601</v>
      </c>
      <c r="N118" s="132">
        <v>42478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5">
        <v>34</v>
      </c>
      <c r="B119" s="111">
        <v>42195</v>
      </c>
      <c r="C119" s="111"/>
      <c r="D119" s="112" t="s">
        <v>678</v>
      </c>
      <c r="E119" s="113" t="s">
        <v>625</v>
      </c>
      <c r="F119" s="114">
        <v>122.5</v>
      </c>
      <c r="G119" s="114"/>
      <c r="H119" s="115">
        <v>61</v>
      </c>
      <c r="I119" s="133">
        <v>172</v>
      </c>
      <c r="J119" s="134" t="s">
        <v>679</v>
      </c>
      <c r="K119" s="135">
        <f t="shared" si="27"/>
        <v>-61.5</v>
      </c>
      <c r="L119" s="136">
        <f t="shared" si="28"/>
        <v>-0.50204081632653064</v>
      </c>
      <c r="M119" s="137" t="s">
        <v>665</v>
      </c>
      <c r="N119" s="138">
        <v>43333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35</v>
      </c>
      <c r="B120" s="107">
        <v>42219</v>
      </c>
      <c r="C120" s="107"/>
      <c r="D120" s="108" t="s">
        <v>680</v>
      </c>
      <c r="E120" s="109" t="s">
        <v>625</v>
      </c>
      <c r="F120" s="110">
        <v>297.5</v>
      </c>
      <c r="G120" s="109"/>
      <c r="H120" s="109">
        <v>350</v>
      </c>
      <c r="I120" s="127">
        <v>360</v>
      </c>
      <c r="J120" s="128" t="s">
        <v>681</v>
      </c>
      <c r="K120" s="129">
        <f t="shared" si="27"/>
        <v>52.5</v>
      </c>
      <c r="L120" s="130">
        <f t="shared" si="28"/>
        <v>0.17647058823529413</v>
      </c>
      <c r="M120" s="131" t="s">
        <v>601</v>
      </c>
      <c r="N120" s="132">
        <v>42232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36</v>
      </c>
      <c r="B121" s="107">
        <v>42219</v>
      </c>
      <c r="C121" s="107"/>
      <c r="D121" s="108" t="s">
        <v>682</v>
      </c>
      <c r="E121" s="109" t="s">
        <v>625</v>
      </c>
      <c r="F121" s="110">
        <v>115.5</v>
      </c>
      <c r="G121" s="109"/>
      <c r="H121" s="109">
        <v>149</v>
      </c>
      <c r="I121" s="127">
        <v>140</v>
      </c>
      <c r="J121" s="142" t="s">
        <v>683</v>
      </c>
      <c r="K121" s="129">
        <f t="shared" si="27"/>
        <v>33.5</v>
      </c>
      <c r="L121" s="130">
        <f t="shared" si="28"/>
        <v>0.29004329004329005</v>
      </c>
      <c r="M121" s="131" t="s">
        <v>601</v>
      </c>
      <c r="N121" s="132">
        <v>42740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37</v>
      </c>
      <c r="B122" s="107">
        <v>42251</v>
      </c>
      <c r="C122" s="107"/>
      <c r="D122" s="108" t="s">
        <v>676</v>
      </c>
      <c r="E122" s="109" t="s">
        <v>625</v>
      </c>
      <c r="F122" s="110">
        <v>226</v>
      </c>
      <c r="G122" s="109"/>
      <c r="H122" s="109">
        <v>292</v>
      </c>
      <c r="I122" s="127">
        <v>292</v>
      </c>
      <c r="J122" s="128" t="s">
        <v>684</v>
      </c>
      <c r="K122" s="129">
        <f t="shared" si="27"/>
        <v>66</v>
      </c>
      <c r="L122" s="130">
        <f t="shared" si="28"/>
        <v>0.29203539823008851</v>
      </c>
      <c r="M122" s="131" t="s">
        <v>601</v>
      </c>
      <c r="N122" s="132">
        <v>42286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38</v>
      </c>
      <c r="B123" s="107">
        <v>42254</v>
      </c>
      <c r="C123" s="107"/>
      <c r="D123" s="108" t="s">
        <v>671</v>
      </c>
      <c r="E123" s="109" t="s">
        <v>625</v>
      </c>
      <c r="F123" s="110">
        <v>232.5</v>
      </c>
      <c r="G123" s="109"/>
      <c r="H123" s="109">
        <v>312.5</v>
      </c>
      <c r="I123" s="127">
        <v>310</v>
      </c>
      <c r="J123" s="128" t="s">
        <v>627</v>
      </c>
      <c r="K123" s="129">
        <f t="shared" si="27"/>
        <v>80</v>
      </c>
      <c r="L123" s="130">
        <f t="shared" si="28"/>
        <v>0.34408602150537637</v>
      </c>
      <c r="M123" s="131" t="s">
        <v>601</v>
      </c>
      <c r="N123" s="132">
        <v>42823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39</v>
      </c>
      <c r="B124" s="107">
        <v>42268</v>
      </c>
      <c r="C124" s="107"/>
      <c r="D124" s="108" t="s">
        <v>685</v>
      </c>
      <c r="E124" s="109" t="s">
        <v>625</v>
      </c>
      <c r="F124" s="110">
        <v>196.5</v>
      </c>
      <c r="G124" s="109"/>
      <c r="H124" s="109">
        <v>238</v>
      </c>
      <c r="I124" s="127">
        <v>238</v>
      </c>
      <c r="J124" s="128" t="s">
        <v>684</v>
      </c>
      <c r="K124" s="129">
        <f t="shared" si="27"/>
        <v>41.5</v>
      </c>
      <c r="L124" s="130">
        <f t="shared" si="28"/>
        <v>0.21119592875318066</v>
      </c>
      <c r="M124" s="131" t="s">
        <v>601</v>
      </c>
      <c r="N124" s="132">
        <v>42291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40</v>
      </c>
      <c r="B125" s="107">
        <v>42271</v>
      </c>
      <c r="C125" s="107"/>
      <c r="D125" s="108" t="s">
        <v>624</v>
      </c>
      <c r="E125" s="109" t="s">
        <v>625</v>
      </c>
      <c r="F125" s="110">
        <v>65</v>
      </c>
      <c r="G125" s="109"/>
      <c r="H125" s="109">
        <v>82</v>
      </c>
      <c r="I125" s="127">
        <v>82</v>
      </c>
      <c r="J125" s="128" t="s">
        <v>684</v>
      </c>
      <c r="K125" s="129">
        <f t="shared" si="27"/>
        <v>17</v>
      </c>
      <c r="L125" s="130">
        <f t="shared" si="28"/>
        <v>0.26153846153846155</v>
      </c>
      <c r="M125" s="131" t="s">
        <v>601</v>
      </c>
      <c r="N125" s="132">
        <v>42578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41</v>
      </c>
      <c r="B126" s="107">
        <v>42291</v>
      </c>
      <c r="C126" s="107"/>
      <c r="D126" s="108" t="s">
        <v>686</v>
      </c>
      <c r="E126" s="109" t="s">
        <v>625</v>
      </c>
      <c r="F126" s="110">
        <v>144</v>
      </c>
      <c r="G126" s="109"/>
      <c r="H126" s="109">
        <v>182.5</v>
      </c>
      <c r="I126" s="127">
        <v>181</v>
      </c>
      <c r="J126" s="128" t="s">
        <v>684</v>
      </c>
      <c r="K126" s="129">
        <f t="shared" si="27"/>
        <v>38.5</v>
      </c>
      <c r="L126" s="130">
        <f t="shared" si="28"/>
        <v>0.2673611111111111</v>
      </c>
      <c r="M126" s="131" t="s">
        <v>601</v>
      </c>
      <c r="N126" s="132">
        <v>42817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42</v>
      </c>
      <c r="B127" s="107">
        <v>42291</v>
      </c>
      <c r="C127" s="107"/>
      <c r="D127" s="108" t="s">
        <v>687</v>
      </c>
      <c r="E127" s="109" t="s">
        <v>625</v>
      </c>
      <c r="F127" s="110">
        <v>264</v>
      </c>
      <c r="G127" s="109"/>
      <c r="H127" s="109">
        <v>311</v>
      </c>
      <c r="I127" s="127">
        <v>311</v>
      </c>
      <c r="J127" s="128" t="s">
        <v>684</v>
      </c>
      <c r="K127" s="129">
        <f t="shared" si="27"/>
        <v>47</v>
      </c>
      <c r="L127" s="130">
        <f t="shared" si="28"/>
        <v>0.17803030303030304</v>
      </c>
      <c r="M127" s="131" t="s">
        <v>601</v>
      </c>
      <c r="N127" s="132">
        <v>42604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43</v>
      </c>
      <c r="B128" s="107">
        <v>42318</v>
      </c>
      <c r="C128" s="107"/>
      <c r="D128" s="108" t="s">
        <v>688</v>
      </c>
      <c r="E128" s="109" t="s">
        <v>602</v>
      </c>
      <c r="F128" s="110">
        <v>549.5</v>
      </c>
      <c r="G128" s="109"/>
      <c r="H128" s="109">
        <v>630</v>
      </c>
      <c r="I128" s="127">
        <v>630</v>
      </c>
      <c r="J128" s="128" t="s">
        <v>684</v>
      </c>
      <c r="K128" s="129">
        <f t="shared" si="27"/>
        <v>80.5</v>
      </c>
      <c r="L128" s="130">
        <f t="shared" si="28"/>
        <v>0.1464968152866242</v>
      </c>
      <c r="M128" s="131" t="s">
        <v>601</v>
      </c>
      <c r="N128" s="132">
        <v>42419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44</v>
      </c>
      <c r="B129" s="107">
        <v>42342</v>
      </c>
      <c r="C129" s="107"/>
      <c r="D129" s="108" t="s">
        <v>689</v>
      </c>
      <c r="E129" s="109" t="s">
        <v>625</v>
      </c>
      <c r="F129" s="110">
        <v>1027.5</v>
      </c>
      <c r="G129" s="109"/>
      <c r="H129" s="109">
        <v>1315</v>
      </c>
      <c r="I129" s="127">
        <v>1250</v>
      </c>
      <c r="J129" s="128" t="s">
        <v>684</v>
      </c>
      <c r="K129" s="129">
        <f t="shared" si="27"/>
        <v>287.5</v>
      </c>
      <c r="L129" s="130">
        <f t="shared" si="28"/>
        <v>0.27980535279805352</v>
      </c>
      <c r="M129" s="131" t="s">
        <v>601</v>
      </c>
      <c r="N129" s="132">
        <v>43244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45</v>
      </c>
      <c r="B130" s="107">
        <v>42367</v>
      </c>
      <c r="C130" s="107"/>
      <c r="D130" s="108" t="s">
        <v>690</v>
      </c>
      <c r="E130" s="109" t="s">
        <v>625</v>
      </c>
      <c r="F130" s="110">
        <v>465</v>
      </c>
      <c r="G130" s="109"/>
      <c r="H130" s="109">
        <v>540</v>
      </c>
      <c r="I130" s="127">
        <v>540</v>
      </c>
      <c r="J130" s="128" t="s">
        <v>684</v>
      </c>
      <c r="K130" s="129">
        <f t="shared" si="27"/>
        <v>75</v>
      </c>
      <c r="L130" s="130">
        <f t="shared" si="28"/>
        <v>0.16129032258064516</v>
      </c>
      <c r="M130" s="131" t="s">
        <v>601</v>
      </c>
      <c r="N130" s="132">
        <v>42530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46</v>
      </c>
      <c r="B131" s="107">
        <v>42380</v>
      </c>
      <c r="C131" s="107"/>
      <c r="D131" s="108" t="s">
        <v>391</v>
      </c>
      <c r="E131" s="109" t="s">
        <v>602</v>
      </c>
      <c r="F131" s="110">
        <v>81</v>
      </c>
      <c r="G131" s="109"/>
      <c r="H131" s="109">
        <v>110</v>
      </c>
      <c r="I131" s="127">
        <v>110</v>
      </c>
      <c r="J131" s="128" t="s">
        <v>684</v>
      </c>
      <c r="K131" s="129">
        <f t="shared" si="27"/>
        <v>29</v>
      </c>
      <c r="L131" s="130">
        <f t="shared" si="28"/>
        <v>0.35802469135802467</v>
      </c>
      <c r="M131" s="131" t="s">
        <v>601</v>
      </c>
      <c r="N131" s="132">
        <v>42745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47</v>
      </c>
      <c r="B132" s="107">
        <v>42382</v>
      </c>
      <c r="C132" s="107"/>
      <c r="D132" s="108" t="s">
        <v>691</v>
      </c>
      <c r="E132" s="109" t="s">
        <v>602</v>
      </c>
      <c r="F132" s="110">
        <v>417.5</v>
      </c>
      <c r="G132" s="109"/>
      <c r="H132" s="109">
        <v>547</v>
      </c>
      <c r="I132" s="127">
        <v>535</v>
      </c>
      <c r="J132" s="128" t="s">
        <v>684</v>
      </c>
      <c r="K132" s="129">
        <f t="shared" si="27"/>
        <v>129.5</v>
      </c>
      <c r="L132" s="130">
        <f t="shared" si="28"/>
        <v>0.31017964071856285</v>
      </c>
      <c r="M132" s="131" t="s">
        <v>601</v>
      </c>
      <c r="N132" s="132">
        <v>42578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48</v>
      </c>
      <c r="B133" s="107">
        <v>42408</v>
      </c>
      <c r="C133" s="107"/>
      <c r="D133" s="108" t="s">
        <v>692</v>
      </c>
      <c r="E133" s="109" t="s">
        <v>625</v>
      </c>
      <c r="F133" s="110">
        <v>650</v>
      </c>
      <c r="G133" s="109"/>
      <c r="H133" s="109">
        <v>800</v>
      </c>
      <c r="I133" s="127">
        <v>800</v>
      </c>
      <c r="J133" s="128" t="s">
        <v>684</v>
      </c>
      <c r="K133" s="129">
        <f t="shared" si="27"/>
        <v>150</v>
      </c>
      <c r="L133" s="130">
        <f t="shared" si="28"/>
        <v>0.23076923076923078</v>
      </c>
      <c r="M133" s="131" t="s">
        <v>601</v>
      </c>
      <c r="N133" s="132">
        <v>43154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49</v>
      </c>
      <c r="B134" s="107">
        <v>42433</v>
      </c>
      <c r="C134" s="107"/>
      <c r="D134" s="108" t="s">
        <v>198</v>
      </c>
      <c r="E134" s="109" t="s">
        <v>625</v>
      </c>
      <c r="F134" s="110">
        <v>437.5</v>
      </c>
      <c r="G134" s="109"/>
      <c r="H134" s="109">
        <v>504.5</v>
      </c>
      <c r="I134" s="127">
        <v>522</v>
      </c>
      <c r="J134" s="128" t="s">
        <v>693</v>
      </c>
      <c r="K134" s="129">
        <f t="shared" si="27"/>
        <v>67</v>
      </c>
      <c r="L134" s="130">
        <f t="shared" si="28"/>
        <v>0.15314285714285714</v>
      </c>
      <c r="M134" s="131" t="s">
        <v>601</v>
      </c>
      <c r="N134" s="132">
        <v>42480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50</v>
      </c>
      <c r="B135" s="107">
        <v>42438</v>
      </c>
      <c r="C135" s="107"/>
      <c r="D135" s="108" t="s">
        <v>694</v>
      </c>
      <c r="E135" s="109" t="s">
        <v>625</v>
      </c>
      <c r="F135" s="110">
        <v>189.5</v>
      </c>
      <c r="G135" s="109"/>
      <c r="H135" s="109">
        <v>218</v>
      </c>
      <c r="I135" s="127">
        <v>218</v>
      </c>
      <c r="J135" s="128" t="s">
        <v>684</v>
      </c>
      <c r="K135" s="129">
        <f t="shared" si="27"/>
        <v>28.5</v>
      </c>
      <c r="L135" s="130">
        <f t="shared" si="28"/>
        <v>0.15039577836411611</v>
      </c>
      <c r="M135" s="131" t="s">
        <v>601</v>
      </c>
      <c r="N135" s="132">
        <v>43034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366">
        <v>51</v>
      </c>
      <c r="B136" s="116">
        <v>42471</v>
      </c>
      <c r="C136" s="116"/>
      <c r="D136" s="117" t="s">
        <v>695</v>
      </c>
      <c r="E136" s="118" t="s">
        <v>625</v>
      </c>
      <c r="F136" s="119">
        <v>36.5</v>
      </c>
      <c r="G136" s="120"/>
      <c r="H136" s="120">
        <v>15.85</v>
      </c>
      <c r="I136" s="120">
        <v>60</v>
      </c>
      <c r="J136" s="139" t="s">
        <v>696</v>
      </c>
      <c r="K136" s="135">
        <f t="shared" si="27"/>
        <v>-20.65</v>
      </c>
      <c r="L136" s="169">
        <f t="shared" si="28"/>
        <v>-0.5657534246575342</v>
      </c>
      <c r="M136" s="137" t="s">
        <v>665</v>
      </c>
      <c r="N136" s="170">
        <v>43627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52</v>
      </c>
      <c r="B137" s="107">
        <v>42472</v>
      </c>
      <c r="C137" s="107"/>
      <c r="D137" s="108" t="s">
        <v>697</v>
      </c>
      <c r="E137" s="109" t="s">
        <v>625</v>
      </c>
      <c r="F137" s="110">
        <v>93</v>
      </c>
      <c r="G137" s="109"/>
      <c r="H137" s="109">
        <v>149</v>
      </c>
      <c r="I137" s="127">
        <v>140</v>
      </c>
      <c r="J137" s="142" t="s">
        <v>698</v>
      </c>
      <c r="K137" s="129">
        <f t="shared" si="27"/>
        <v>56</v>
      </c>
      <c r="L137" s="130">
        <f t="shared" si="28"/>
        <v>0.60215053763440862</v>
      </c>
      <c r="M137" s="131" t="s">
        <v>601</v>
      </c>
      <c r="N137" s="132">
        <v>42740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53</v>
      </c>
      <c r="B138" s="107">
        <v>42472</v>
      </c>
      <c r="C138" s="107"/>
      <c r="D138" s="108" t="s">
        <v>699</v>
      </c>
      <c r="E138" s="109" t="s">
        <v>625</v>
      </c>
      <c r="F138" s="110">
        <v>130</v>
      </c>
      <c r="G138" s="109"/>
      <c r="H138" s="109">
        <v>150</v>
      </c>
      <c r="I138" s="127" t="s">
        <v>700</v>
      </c>
      <c r="J138" s="128" t="s">
        <v>684</v>
      </c>
      <c r="K138" s="129">
        <f t="shared" si="27"/>
        <v>20</v>
      </c>
      <c r="L138" s="130">
        <f t="shared" si="28"/>
        <v>0.15384615384615385</v>
      </c>
      <c r="M138" s="131" t="s">
        <v>601</v>
      </c>
      <c r="N138" s="132">
        <v>42564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54</v>
      </c>
      <c r="B139" s="107">
        <v>42473</v>
      </c>
      <c r="C139" s="107"/>
      <c r="D139" s="108" t="s">
        <v>355</v>
      </c>
      <c r="E139" s="109" t="s">
        <v>625</v>
      </c>
      <c r="F139" s="110">
        <v>196</v>
      </c>
      <c r="G139" s="109"/>
      <c r="H139" s="109">
        <v>299</v>
      </c>
      <c r="I139" s="127">
        <v>299</v>
      </c>
      <c r="J139" s="128" t="s">
        <v>684</v>
      </c>
      <c r="K139" s="129">
        <v>103</v>
      </c>
      <c r="L139" s="130">
        <v>0.52551020408163296</v>
      </c>
      <c r="M139" s="131" t="s">
        <v>601</v>
      </c>
      <c r="N139" s="132">
        <v>42620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55</v>
      </c>
      <c r="B140" s="107">
        <v>42473</v>
      </c>
      <c r="C140" s="107"/>
      <c r="D140" s="108" t="s">
        <v>758</v>
      </c>
      <c r="E140" s="109" t="s">
        <v>625</v>
      </c>
      <c r="F140" s="110">
        <v>88</v>
      </c>
      <c r="G140" s="109"/>
      <c r="H140" s="109">
        <v>103</v>
      </c>
      <c r="I140" s="127">
        <v>103</v>
      </c>
      <c r="J140" s="128" t="s">
        <v>684</v>
      </c>
      <c r="K140" s="129">
        <v>15</v>
      </c>
      <c r="L140" s="130">
        <v>0.170454545454545</v>
      </c>
      <c r="M140" s="131" t="s">
        <v>601</v>
      </c>
      <c r="N140" s="132">
        <v>42530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56</v>
      </c>
      <c r="B141" s="107">
        <v>42492</v>
      </c>
      <c r="C141" s="107"/>
      <c r="D141" s="108" t="s">
        <v>701</v>
      </c>
      <c r="E141" s="109" t="s">
        <v>625</v>
      </c>
      <c r="F141" s="110">
        <v>127.5</v>
      </c>
      <c r="G141" s="109"/>
      <c r="H141" s="109">
        <v>148</v>
      </c>
      <c r="I141" s="127" t="s">
        <v>702</v>
      </c>
      <c r="J141" s="128" t="s">
        <v>684</v>
      </c>
      <c r="K141" s="129">
        <f>H141-F141</f>
        <v>20.5</v>
      </c>
      <c r="L141" s="130">
        <f>K141/F141</f>
        <v>0.16078431372549021</v>
      </c>
      <c r="M141" s="131" t="s">
        <v>601</v>
      </c>
      <c r="N141" s="132">
        <v>42564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57</v>
      </c>
      <c r="B142" s="107">
        <v>42493</v>
      </c>
      <c r="C142" s="107"/>
      <c r="D142" s="108" t="s">
        <v>703</v>
      </c>
      <c r="E142" s="109" t="s">
        <v>625</v>
      </c>
      <c r="F142" s="110">
        <v>675</v>
      </c>
      <c r="G142" s="109"/>
      <c r="H142" s="109">
        <v>815</v>
      </c>
      <c r="I142" s="127" t="s">
        <v>704</v>
      </c>
      <c r="J142" s="128" t="s">
        <v>684</v>
      </c>
      <c r="K142" s="129">
        <f>H142-F142</f>
        <v>140</v>
      </c>
      <c r="L142" s="130">
        <f>K142/F142</f>
        <v>0.2074074074074074</v>
      </c>
      <c r="M142" s="131" t="s">
        <v>601</v>
      </c>
      <c r="N142" s="132">
        <v>43154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5">
        <v>58</v>
      </c>
      <c r="B143" s="111">
        <v>42522</v>
      </c>
      <c r="C143" s="111"/>
      <c r="D143" s="112" t="s">
        <v>759</v>
      </c>
      <c r="E143" s="113" t="s">
        <v>625</v>
      </c>
      <c r="F143" s="114">
        <v>500</v>
      </c>
      <c r="G143" s="114"/>
      <c r="H143" s="115">
        <v>232.5</v>
      </c>
      <c r="I143" s="133" t="s">
        <v>760</v>
      </c>
      <c r="J143" s="134" t="s">
        <v>761</v>
      </c>
      <c r="K143" s="135">
        <f>H143-F143</f>
        <v>-267.5</v>
      </c>
      <c r="L143" s="136">
        <f>K143/F143</f>
        <v>-0.53500000000000003</v>
      </c>
      <c r="M143" s="137" t="s">
        <v>665</v>
      </c>
      <c r="N143" s="138">
        <v>43735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59</v>
      </c>
      <c r="B144" s="107">
        <v>42527</v>
      </c>
      <c r="C144" s="107"/>
      <c r="D144" s="108" t="s">
        <v>705</v>
      </c>
      <c r="E144" s="109" t="s">
        <v>625</v>
      </c>
      <c r="F144" s="110">
        <v>110</v>
      </c>
      <c r="G144" s="109"/>
      <c r="H144" s="109">
        <v>126.5</v>
      </c>
      <c r="I144" s="127">
        <v>125</v>
      </c>
      <c r="J144" s="128" t="s">
        <v>634</v>
      </c>
      <c r="K144" s="129">
        <f>H144-F144</f>
        <v>16.5</v>
      </c>
      <c r="L144" s="130">
        <f>K144/F144</f>
        <v>0.15</v>
      </c>
      <c r="M144" s="131" t="s">
        <v>601</v>
      </c>
      <c r="N144" s="132">
        <v>42552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60</v>
      </c>
      <c r="B145" s="107">
        <v>42538</v>
      </c>
      <c r="C145" s="107"/>
      <c r="D145" s="108" t="s">
        <v>706</v>
      </c>
      <c r="E145" s="109" t="s">
        <v>625</v>
      </c>
      <c r="F145" s="110">
        <v>44</v>
      </c>
      <c r="G145" s="109"/>
      <c r="H145" s="109">
        <v>69.5</v>
      </c>
      <c r="I145" s="127">
        <v>69.5</v>
      </c>
      <c r="J145" s="128" t="s">
        <v>707</v>
      </c>
      <c r="K145" s="129">
        <f>H145-F145</f>
        <v>25.5</v>
      </c>
      <c r="L145" s="130">
        <f>K145/F145</f>
        <v>0.57954545454545459</v>
      </c>
      <c r="M145" s="131" t="s">
        <v>601</v>
      </c>
      <c r="N145" s="132">
        <v>42977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61</v>
      </c>
      <c r="B146" s="107">
        <v>42549</v>
      </c>
      <c r="C146" s="107"/>
      <c r="D146" s="149" t="s">
        <v>762</v>
      </c>
      <c r="E146" s="109" t="s">
        <v>625</v>
      </c>
      <c r="F146" s="110">
        <v>262.5</v>
      </c>
      <c r="G146" s="109"/>
      <c r="H146" s="109">
        <v>340</v>
      </c>
      <c r="I146" s="127">
        <v>333</v>
      </c>
      <c r="J146" s="128" t="s">
        <v>763</v>
      </c>
      <c r="K146" s="129">
        <v>77.5</v>
      </c>
      <c r="L146" s="130">
        <v>0.29523809523809502</v>
      </c>
      <c r="M146" s="131" t="s">
        <v>601</v>
      </c>
      <c r="N146" s="132">
        <v>43017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62</v>
      </c>
      <c r="B147" s="107">
        <v>42549</v>
      </c>
      <c r="C147" s="107"/>
      <c r="D147" s="149" t="s">
        <v>764</v>
      </c>
      <c r="E147" s="109" t="s">
        <v>625</v>
      </c>
      <c r="F147" s="110">
        <v>840</v>
      </c>
      <c r="G147" s="109"/>
      <c r="H147" s="109">
        <v>1230</v>
      </c>
      <c r="I147" s="127">
        <v>1230</v>
      </c>
      <c r="J147" s="128" t="s">
        <v>684</v>
      </c>
      <c r="K147" s="129">
        <v>390</v>
      </c>
      <c r="L147" s="130">
        <v>0.46428571428571402</v>
      </c>
      <c r="M147" s="131" t="s">
        <v>601</v>
      </c>
      <c r="N147" s="132">
        <v>42649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367">
        <v>63</v>
      </c>
      <c r="B148" s="144">
        <v>42556</v>
      </c>
      <c r="C148" s="144"/>
      <c r="D148" s="145" t="s">
        <v>708</v>
      </c>
      <c r="E148" s="146" t="s">
        <v>625</v>
      </c>
      <c r="F148" s="147">
        <v>395</v>
      </c>
      <c r="G148" s="148"/>
      <c r="H148" s="148">
        <f>(468.5+342.5)/2</f>
        <v>405.5</v>
      </c>
      <c r="I148" s="148">
        <v>510</v>
      </c>
      <c r="J148" s="171" t="s">
        <v>709</v>
      </c>
      <c r="K148" s="172">
        <f t="shared" ref="K148:K154" si="29">H148-F148</f>
        <v>10.5</v>
      </c>
      <c r="L148" s="173">
        <f t="shared" ref="L148:L154" si="30">K148/F148</f>
        <v>2.6582278481012658E-2</v>
      </c>
      <c r="M148" s="174" t="s">
        <v>710</v>
      </c>
      <c r="N148" s="175">
        <v>43606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5">
        <v>64</v>
      </c>
      <c r="B149" s="111">
        <v>42584</v>
      </c>
      <c r="C149" s="111"/>
      <c r="D149" s="112" t="s">
        <v>711</v>
      </c>
      <c r="E149" s="113" t="s">
        <v>602</v>
      </c>
      <c r="F149" s="114">
        <f>169.5-12.8</f>
        <v>156.69999999999999</v>
      </c>
      <c r="G149" s="114"/>
      <c r="H149" s="115">
        <v>77</v>
      </c>
      <c r="I149" s="133" t="s">
        <v>712</v>
      </c>
      <c r="J149" s="397" t="s">
        <v>3403</v>
      </c>
      <c r="K149" s="135">
        <f t="shared" si="29"/>
        <v>-79.699999999999989</v>
      </c>
      <c r="L149" s="136">
        <f t="shared" si="30"/>
        <v>-0.50861518825781749</v>
      </c>
      <c r="M149" s="137" t="s">
        <v>665</v>
      </c>
      <c r="N149" s="138">
        <v>43522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5">
        <v>65</v>
      </c>
      <c r="B150" s="111">
        <v>42586</v>
      </c>
      <c r="C150" s="111"/>
      <c r="D150" s="112" t="s">
        <v>713</v>
      </c>
      <c r="E150" s="113" t="s">
        <v>625</v>
      </c>
      <c r="F150" s="114">
        <v>400</v>
      </c>
      <c r="G150" s="114"/>
      <c r="H150" s="115">
        <v>305</v>
      </c>
      <c r="I150" s="133">
        <v>475</v>
      </c>
      <c r="J150" s="134" t="s">
        <v>714</v>
      </c>
      <c r="K150" s="135">
        <f t="shared" si="29"/>
        <v>-95</v>
      </c>
      <c r="L150" s="136">
        <f t="shared" si="30"/>
        <v>-0.23749999999999999</v>
      </c>
      <c r="M150" s="137" t="s">
        <v>665</v>
      </c>
      <c r="N150" s="138">
        <v>43606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66</v>
      </c>
      <c r="B151" s="107">
        <v>42593</v>
      </c>
      <c r="C151" s="107"/>
      <c r="D151" s="108" t="s">
        <v>715</v>
      </c>
      <c r="E151" s="109" t="s">
        <v>625</v>
      </c>
      <c r="F151" s="110">
        <v>86.5</v>
      </c>
      <c r="G151" s="109"/>
      <c r="H151" s="109">
        <v>130</v>
      </c>
      <c r="I151" s="127">
        <v>130</v>
      </c>
      <c r="J151" s="142" t="s">
        <v>716</v>
      </c>
      <c r="K151" s="129">
        <f t="shared" si="29"/>
        <v>43.5</v>
      </c>
      <c r="L151" s="130">
        <f t="shared" si="30"/>
        <v>0.50289017341040465</v>
      </c>
      <c r="M151" s="131" t="s">
        <v>601</v>
      </c>
      <c r="N151" s="132">
        <v>43091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5">
        <v>67</v>
      </c>
      <c r="B152" s="111">
        <v>42600</v>
      </c>
      <c r="C152" s="111"/>
      <c r="D152" s="112" t="s">
        <v>382</v>
      </c>
      <c r="E152" s="113" t="s">
        <v>625</v>
      </c>
      <c r="F152" s="114">
        <v>133.5</v>
      </c>
      <c r="G152" s="114"/>
      <c r="H152" s="115">
        <v>126.5</v>
      </c>
      <c r="I152" s="133">
        <v>178</v>
      </c>
      <c r="J152" s="134" t="s">
        <v>717</v>
      </c>
      <c r="K152" s="135">
        <f t="shared" si="29"/>
        <v>-7</v>
      </c>
      <c r="L152" s="136">
        <f t="shared" si="30"/>
        <v>-5.2434456928838954E-2</v>
      </c>
      <c r="M152" s="137" t="s">
        <v>665</v>
      </c>
      <c r="N152" s="138">
        <v>42615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68</v>
      </c>
      <c r="B153" s="107">
        <v>42613</v>
      </c>
      <c r="C153" s="107"/>
      <c r="D153" s="108" t="s">
        <v>718</v>
      </c>
      <c r="E153" s="109" t="s">
        <v>625</v>
      </c>
      <c r="F153" s="110">
        <v>560</v>
      </c>
      <c r="G153" s="109"/>
      <c r="H153" s="109">
        <v>725</v>
      </c>
      <c r="I153" s="127">
        <v>725</v>
      </c>
      <c r="J153" s="128" t="s">
        <v>627</v>
      </c>
      <c r="K153" s="129">
        <f t="shared" si="29"/>
        <v>165</v>
      </c>
      <c r="L153" s="130">
        <f t="shared" si="30"/>
        <v>0.29464285714285715</v>
      </c>
      <c r="M153" s="131" t="s">
        <v>601</v>
      </c>
      <c r="N153" s="132">
        <v>42456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69</v>
      </c>
      <c r="B154" s="107">
        <v>42614</v>
      </c>
      <c r="C154" s="107"/>
      <c r="D154" s="108" t="s">
        <v>719</v>
      </c>
      <c r="E154" s="109" t="s">
        <v>625</v>
      </c>
      <c r="F154" s="110">
        <v>160.5</v>
      </c>
      <c r="G154" s="109"/>
      <c r="H154" s="109">
        <v>210</v>
      </c>
      <c r="I154" s="127">
        <v>210</v>
      </c>
      <c r="J154" s="128" t="s">
        <v>627</v>
      </c>
      <c r="K154" s="129">
        <f t="shared" si="29"/>
        <v>49.5</v>
      </c>
      <c r="L154" s="130">
        <f t="shared" si="30"/>
        <v>0.30841121495327101</v>
      </c>
      <c r="M154" s="131" t="s">
        <v>601</v>
      </c>
      <c r="N154" s="132">
        <v>42871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70</v>
      </c>
      <c r="B155" s="107">
        <v>42646</v>
      </c>
      <c r="C155" s="107"/>
      <c r="D155" s="149" t="s">
        <v>406</v>
      </c>
      <c r="E155" s="109" t="s">
        <v>625</v>
      </c>
      <c r="F155" s="110">
        <v>430</v>
      </c>
      <c r="G155" s="109"/>
      <c r="H155" s="109">
        <v>596</v>
      </c>
      <c r="I155" s="127">
        <v>575</v>
      </c>
      <c r="J155" s="128" t="s">
        <v>765</v>
      </c>
      <c r="K155" s="129">
        <v>166</v>
      </c>
      <c r="L155" s="130">
        <v>0.38604651162790699</v>
      </c>
      <c r="M155" s="131" t="s">
        <v>601</v>
      </c>
      <c r="N155" s="132">
        <v>42769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71</v>
      </c>
      <c r="B156" s="107">
        <v>42657</v>
      </c>
      <c r="C156" s="107"/>
      <c r="D156" s="108" t="s">
        <v>720</v>
      </c>
      <c r="E156" s="109" t="s">
        <v>625</v>
      </c>
      <c r="F156" s="110">
        <v>280</v>
      </c>
      <c r="G156" s="109"/>
      <c r="H156" s="109">
        <v>345</v>
      </c>
      <c r="I156" s="127">
        <v>345</v>
      </c>
      <c r="J156" s="128" t="s">
        <v>627</v>
      </c>
      <c r="K156" s="129">
        <f t="shared" ref="K156:K161" si="31">H156-F156</f>
        <v>65</v>
      </c>
      <c r="L156" s="130">
        <f>K156/F156</f>
        <v>0.23214285714285715</v>
      </c>
      <c r="M156" s="131" t="s">
        <v>601</v>
      </c>
      <c r="N156" s="132">
        <v>42814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72</v>
      </c>
      <c r="B157" s="107">
        <v>42657</v>
      </c>
      <c r="C157" s="107"/>
      <c r="D157" s="108" t="s">
        <v>721</v>
      </c>
      <c r="E157" s="109" t="s">
        <v>625</v>
      </c>
      <c r="F157" s="110">
        <v>245</v>
      </c>
      <c r="G157" s="109"/>
      <c r="H157" s="109">
        <v>325.5</v>
      </c>
      <c r="I157" s="127">
        <v>330</v>
      </c>
      <c r="J157" s="128" t="s">
        <v>722</v>
      </c>
      <c r="K157" s="129">
        <f t="shared" si="31"/>
        <v>80.5</v>
      </c>
      <c r="L157" s="130">
        <f>K157/F157</f>
        <v>0.32857142857142857</v>
      </c>
      <c r="M157" s="131" t="s">
        <v>601</v>
      </c>
      <c r="N157" s="132">
        <v>42769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73</v>
      </c>
      <c r="B158" s="107">
        <v>42660</v>
      </c>
      <c r="C158" s="107"/>
      <c r="D158" s="108" t="s">
        <v>350</v>
      </c>
      <c r="E158" s="109" t="s">
        <v>625</v>
      </c>
      <c r="F158" s="110">
        <v>125</v>
      </c>
      <c r="G158" s="109"/>
      <c r="H158" s="109">
        <v>160</v>
      </c>
      <c r="I158" s="127">
        <v>160</v>
      </c>
      <c r="J158" s="128" t="s">
        <v>684</v>
      </c>
      <c r="K158" s="129">
        <f t="shared" si="31"/>
        <v>35</v>
      </c>
      <c r="L158" s="130">
        <v>0.28000000000000003</v>
      </c>
      <c r="M158" s="131" t="s">
        <v>601</v>
      </c>
      <c r="N158" s="132">
        <v>42803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74</v>
      </c>
      <c r="B159" s="107">
        <v>42660</v>
      </c>
      <c r="C159" s="107"/>
      <c r="D159" s="108" t="s">
        <v>484</v>
      </c>
      <c r="E159" s="109" t="s">
        <v>625</v>
      </c>
      <c r="F159" s="110">
        <v>114</v>
      </c>
      <c r="G159" s="109"/>
      <c r="H159" s="109">
        <v>145</v>
      </c>
      <c r="I159" s="127">
        <v>145</v>
      </c>
      <c r="J159" s="128" t="s">
        <v>684</v>
      </c>
      <c r="K159" s="129">
        <f t="shared" si="31"/>
        <v>31</v>
      </c>
      <c r="L159" s="130">
        <f>K159/F159</f>
        <v>0.27192982456140352</v>
      </c>
      <c r="M159" s="131" t="s">
        <v>601</v>
      </c>
      <c r="N159" s="132">
        <v>42859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75</v>
      </c>
      <c r="B160" s="107">
        <v>42660</v>
      </c>
      <c r="C160" s="107"/>
      <c r="D160" s="108" t="s">
        <v>723</v>
      </c>
      <c r="E160" s="109" t="s">
        <v>625</v>
      </c>
      <c r="F160" s="110">
        <v>212</v>
      </c>
      <c r="G160" s="109"/>
      <c r="H160" s="109">
        <v>280</v>
      </c>
      <c r="I160" s="127">
        <v>276</v>
      </c>
      <c r="J160" s="128" t="s">
        <v>724</v>
      </c>
      <c r="K160" s="129">
        <f t="shared" si="31"/>
        <v>68</v>
      </c>
      <c r="L160" s="130">
        <f>K160/F160</f>
        <v>0.32075471698113206</v>
      </c>
      <c r="M160" s="131" t="s">
        <v>601</v>
      </c>
      <c r="N160" s="132">
        <v>42858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76</v>
      </c>
      <c r="B161" s="107">
        <v>42678</v>
      </c>
      <c r="C161" s="107"/>
      <c r="D161" s="108" t="s">
        <v>152</v>
      </c>
      <c r="E161" s="109" t="s">
        <v>625</v>
      </c>
      <c r="F161" s="110">
        <v>155</v>
      </c>
      <c r="G161" s="109"/>
      <c r="H161" s="109">
        <v>210</v>
      </c>
      <c r="I161" s="127">
        <v>210</v>
      </c>
      <c r="J161" s="128" t="s">
        <v>725</v>
      </c>
      <c r="K161" s="129">
        <f t="shared" si="31"/>
        <v>55</v>
      </c>
      <c r="L161" s="130">
        <f>K161/F161</f>
        <v>0.35483870967741937</v>
      </c>
      <c r="M161" s="131" t="s">
        <v>601</v>
      </c>
      <c r="N161" s="132">
        <v>42944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5">
        <v>77</v>
      </c>
      <c r="B162" s="111">
        <v>42710</v>
      </c>
      <c r="C162" s="111"/>
      <c r="D162" s="112" t="s">
        <v>766</v>
      </c>
      <c r="E162" s="113" t="s">
        <v>625</v>
      </c>
      <c r="F162" s="114">
        <v>150.5</v>
      </c>
      <c r="G162" s="114"/>
      <c r="H162" s="115">
        <v>72.5</v>
      </c>
      <c r="I162" s="133">
        <v>174</v>
      </c>
      <c r="J162" s="134" t="s">
        <v>767</v>
      </c>
      <c r="K162" s="135">
        <v>-78</v>
      </c>
      <c r="L162" s="136">
        <v>-0.51827242524916906</v>
      </c>
      <c r="M162" s="137" t="s">
        <v>665</v>
      </c>
      <c r="N162" s="138">
        <v>43333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78</v>
      </c>
      <c r="B163" s="107">
        <v>42712</v>
      </c>
      <c r="C163" s="107"/>
      <c r="D163" s="108" t="s">
        <v>126</v>
      </c>
      <c r="E163" s="109" t="s">
        <v>625</v>
      </c>
      <c r="F163" s="110">
        <v>380</v>
      </c>
      <c r="G163" s="109"/>
      <c r="H163" s="109">
        <v>478</v>
      </c>
      <c r="I163" s="127">
        <v>468</v>
      </c>
      <c r="J163" s="128" t="s">
        <v>684</v>
      </c>
      <c r="K163" s="129">
        <f>H163-F163</f>
        <v>98</v>
      </c>
      <c r="L163" s="130">
        <f>K163/F163</f>
        <v>0.25789473684210529</v>
      </c>
      <c r="M163" s="131" t="s">
        <v>601</v>
      </c>
      <c r="N163" s="132">
        <v>43025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79</v>
      </c>
      <c r="B164" s="107">
        <v>42734</v>
      </c>
      <c r="C164" s="107"/>
      <c r="D164" s="108" t="s">
        <v>249</v>
      </c>
      <c r="E164" s="109" t="s">
        <v>625</v>
      </c>
      <c r="F164" s="110">
        <v>305</v>
      </c>
      <c r="G164" s="109"/>
      <c r="H164" s="109">
        <v>375</v>
      </c>
      <c r="I164" s="127">
        <v>375</v>
      </c>
      <c r="J164" s="128" t="s">
        <v>684</v>
      </c>
      <c r="K164" s="129">
        <f>H164-F164</f>
        <v>70</v>
      </c>
      <c r="L164" s="130">
        <f>K164/F164</f>
        <v>0.22950819672131148</v>
      </c>
      <c r="M164" s="131" t="s">
        <v>601</v>
      </c>
      <c r="N164" s="132">
        <v>42768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80</v>
      </c>
      <c r="B165" s="107">
        <v>42739</v>
      </c>
      <c r="C165" s="107"/>
      <c r="D165" s="108" t="s">
        <v>352</v>
      </c>
      <c r="E165" s="109" t="s">
        <v>625</v>
      </c>
      <c r="F165" s="110">
        <v>99.5</v>
      </c>
      <c r="G165" s="109"/>
      <c r="H165" s="109">
        <v>158</v>
      </c>
      <c r="I165" s="127">
        <v>158</v>
      </c>
      <c r="J165" s="128" t="s">
        <v>684</v>
      </c>
      <c r="K165" s="129">
        <f>H165-F165</f>
        <v>58.5</v>
      </c>
      <c r="L165" s="130">
        <f>K165/F165</f>
        <v>0.5879396984924623</v>
      </c>
      <c r="M165" s="131" t="s">
        <v>601</v>
      </c>
      <c r="N165" s="132">
        <v>42898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81</v>
      </c>
      <c r="B166" s="107">
        <v>42739</v>
      </c>
      <c r="C166" s="107"/>
      <c r="D166" s="108" t="s">
        <v>352</v>
      </c>
      <c r="E166" s="109" t="s">
        <v>625</v>
      </c>
      <c r="F166" s="110">
        <v>99.5</v>
      </c>
      <c r="G166" s="109"/>
      <c r="H166" s="109">
        <v>158</v>
      </c>
      <c r="I166" s="127">
        <v>158</v>
      </c>
      <c r="J166" s="128" t="s">
        <v>684</v>
      </c>
      <c r="K166" s="129">
        <v>58.5</v>
      </c>
      <c r="L166" s="130">
        <v>0.58793969849246197</v>
      </c>
      <c r="M166" s="131" t="s">
        <v>601</v>
      </c>
      <c r="N166" s="132">
        <v>42898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82</v>
      </c>
      <c r="B167" s="107">
        <v>42786</v>
      </c>
      <c r="C167" s="107"/>
      <c r="D167" s="108" t="s">
        <v>170</v>
      </c>
      <c r="E167" s="109" t="s">
        <v>625</v>
      </c>
      <c r="F167" s="110">
        <v>140.5</v>
      </c>
      <c r="G167" s="109"/>
      <c r="H167" s="109">
        <v>220</v>
      </c>
      <c r="I167" s="127">
        <v>220</v>
      </c>
      <c r="J167" s="128" t="s">
        <v>684</v>
      </c>
      <c r="K167" s="129">
        <f>H167-F167</f>
        <v>79.5</v>
      </c>
      <c r="L167" s="130">
        <f>K167/F167</f>
        <v>0.5658362989323843</v>
      </c>
      <c r="M167" s="131" t="s">
        <v>601</v>
      </c>
      <c r="N167" s="132">
        <v>42864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83</v>
      </c>
      <c r="B168" s="107">
        <v>42786</v>
      </c>
      <c r="C168" s="107"/>
      <c r="D168" s="108" t="s">
        <v>768</v>
      </c>
      <c r="E168" s="109" t="s">
        <v>625</v>
      </c>
      <c r="F168" s="110">
        <v>202.5</v>
      </c>
      <c r="G168" s="109"/>
      <c r="H168" s="109">
        <v>234</v>
      </c>
      <c r="I168" s="127">
        <v>234</v>
      </c>
      <c r="J168" s="128" t="s">
        <v>684</v>
      </c>
      <c r="K168" s="129">
        <v>31.5</v>
      </c>
      <c r="L168" s="130">
        <v>0.155555555555556</v>
      </c>
      <c r="M168" s="131" t="s">
        <v>601</v>
      </c>
      <c r="N168" s="132">
        <v>42836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84</v>
      </c>
      <c r="B169" s="107">
        <v>42818</v>
      </c>
      <c r="C169" s="107"/>
      <c r="D169" s="108" t="s">
        <v>558</v>
      </c>
      <c r="E169" s="109" t="s">
        <v>625</v>
      </c>
      <c r="F169" s="110">
        <v>300.5</v>
      </c>
      <c r="G169" s="109"/>
      <c r="H169" s="109">
        <v>417.5</v>
      </c>
      <c r="I169" s="127">
        <v>420</v>
      </c>
      <c r="J169" s="128" t="s">
        <v>726</v>
      </c>
      <c r="K169" s="129">
        <f>H169-F169</f>
        <v>117</v>
      </c>
      <c r="L169" s="130">
        <f>K169/F169</f>
        <v>0.38935108153078202</v>
      </c>
      <c r="M169" s="131" t="s">
        <v>601</v>
      </c>
      <c r="N169" s="132">
        <v>43070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85</v>
      </c>
      <c r="B170" s="107">
        <v>42818</v>
      </c>
      <c r="C170" s="107"/>
      <c r="D170" s="108" t="s">
        <v>764</v>
      </c>
      <c r="E170" s="109" t="s">
        <v>625</v>
      </c>
      <c r="F170" s="110">
        <v>850</v>
      </c>
      <c r="G170" s="109"/>
      <c r="H170" s="109">
        <v>1042.5</v>
      </c>
      <c r="I170" s="127">
        <v>1023</v>
      </c>
      <c r="J170" s="128" t="s">
        <v>769</v>
      </c>
      <c r="K170" s="129">
        <v>192.5</v>
      </c>
      <c r="L170" s="130">
        <v>0.22647058823529401</v>
      </c>
      <c r="M170" s="131" t="s">
        <v>601</v>
      </c>
      <c r="N170" s="132">
        <v>42830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86</v>
      </c>
      <c r="B171" s="107">
        <v>42830</v>
      </c>
      <c r="C171" s="107"/>
      <c r="D171" s="108" t="s">
        <v>502</v>
      </c>
      <c r="E171" s="109" t="s">
        <v>625</v>
      </c>
      <c r="F171" s="110">
        <v>785</v>
      </c>
      <c r="G171" s="109"/>
      <c r="H171" s="109">
        <v>930</v>
      </c>
      <c r="I171" s="127">
        <v>920</v>
      </c>
      <c r="J171" s="128" t="s">
        <v>727</v>
      </c>
      <c r="K171" s="129">
        <f>H171-F171</f>
        <v>145</v>
      </c>
      <c r="L171" s="130">
        <f>K171/F171</f>
        <v>0.18471337579617833</v>
      </c>
      <c r="M171" s="131" t="s">
        <v>601</v>
      </c>
      <c r="N171" s="132">
        <v>42976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5">
        <v>87</v>
      </c>
      <c r="B172" s="111">
        <v>42831</v>
      </c>
      <c r="C172" s="111"/>
      <c r="D172" s="112" t="s">
        <v>770</v>
      </c>
      <c r="E172" s="113" t="s">
        <v>625</v>
      </c>
      <c r="F172" s="114">
        <v>40</v>
      </c>
      <c r="G172" s="114"/>
      <c r="H172" s="115">
        <v>13.1</v>
      </c>
      <c r="I172" s="133">
        <v>60</v>
      </c>
      <c r="J172" s="139" t="s">
        <v>771</v>
      </c>
      <c r="K172" s="135">
        <v>-26.9</v>
      </c>
      <c r="L172" s="136">
        <v>-0.67249999999999999</v>
      </c>
      <c r="M172" s="137" t="s">
        <v>665</v>
      </c>
      <c r="N172" s="138">
        <v>43138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88</v>
      </c>
      <c r="B173" s="107">
        <v>42837</v>
      </c>
      <c r="C173" s="107"/>
      <c r="D173" s="108" t="s">
        <v>89</v>
      </c>
      <c r="E173" s="109" t="s">
        <v>625</v>
      </c>
      <c r="F173" s="110">
        <v>289.5</v>
      </c>
      <c r="G173" s="109"/>
      <c r="H173" s="109">
        <v>354</v>
      </c>
      <c r="I173" s="127">
        <v>360</v>
      </c>
      <c r="J173" s="128" t="s">
        <v>728</v>
      </c>
      <c r="K173" s="129">
        <f t="shared" ref="K173:K181" si="32">H173-F173</f>
        <v>64.5</v>
      </c>
      <c r="L173" s="130">
        <f t="shared" ref="L173:L181" si="33">K173/F173</f>
        <v>0.22279792746113988</v>
      </c>
      <c r="M173" s="131" t="s">
        <v>601</v>
      </c>
      <c r="N173" s="132">
        <v>43040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89</v>
      </c>
      <c r="B174" s="107">
        <v>42845</v>
      </c>
      <c r="C174" s="107"/>
      <c r="D174" s="108" t="s">
        <v>439</v>
      </c>
      <c r="E174" s="109" t="s">
        <v>625</v>
      </c>
      <c r="F174" s="110">
        <v>700</v>
      </c>
      <c r="G174" s="109"/>
      <c r="H174" s="109">
        <v>840</v>
      </c>
      <c r="I174" s="127">
        <v>840</v>
      </c>
      <c r="J174" s="128" t="s">
        <v>729</v>
      </c>
      <c r="K174" s="129">
        <f t="shared" si="32"/>
        <v>140</v>
      </c>
      <c r="L174" s="130">
        <f t="shared" si="33"/>
        <v>0.2</v>
      </c>
      <c r="M174" s="131" t="s">
        <v>601</v>
      </c>
      <c r="N174" s="132">
        <v>42893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90</v>
      </c>
      <c r="B175" s="107">
        <v>42887</v>
      </c>
      <c r="C175" s="107"/>
      <c r="D175" s="149" t="s">
        <v>364</v>
      </c>
      <c r="E175" s="109" t="s">
        <v>625</v>
      </c>
      <c r="F175" s="110">
        <v>130</v>
      </c>
      <c r="G175" s="109"/>
      <c r="H175" s="109">
        <v>144.25</v>
      </c>
      <c r="I175" s="127">
        <v>170</v>
      </c>
      <c r="J175" s="128" t="s">
        <v>730</v>
      </c>
      <c r="K175" s="129">
        <f t="shared" si="32"/>
        <v>14.25</v>
      </c>
      <c r="L175" s="130">
        <f t="shared" si="33"/>
        <v>0.10961538461538461</v>
      </c>
      <c r="M175" s="131" t="s">
        <v>601</v>
      </c>
      <c r="N175" s="132">
        <v>43675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91</v>
      </c>
      <c r="B176" s="107">
        <v>42901</v>
      </c>
      <c r="C176" s="107"/>
      <c r="D176" s="149" t="s">
        <v>731</v>
      </c>
      <c r="E176" s="109" t="s">
        <v>625</v>
      </c>
      <c r="F176" s="110">
        <v>214.5</v>
      </c>
      <c r="G176" s="109"/>
      <c r="H176" s="109">
        <v>262</v>
      </c>
      <c r="I176" s="127">
        <v>262</v>
      </c>
      <c r="J176" s="128" t="s">
        <v>732</v>
      </c>
      <c r="K176" s="129">
        <f t="shared" si="32"/>
        <v>47.5</v>
      </c>
      <c r="L176" s="130">
        <f t="shared" si="33"/>
        <v>0.22144522144522144</v>
      </c>
      <c r="M176" s="131" t="s">
        <v>601</v>
      </c>
      <c r="N176" s="132">
        <v>42977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6">
        <v>92</v>
      </c>
      <c r="B177" s="155">
        <v>42933</v>
      </c>
      <c r="C177" s="155"/>
      <c r="D177" s="156" t="s">
        <v>733</v>
      </c>
      <c r="E177" s="157" t="s">
        <v>625</v>
      </c>
      <c r="F177" s="158">
        <v>370</v>
      </c>
      <c r="G177" s="157"/>
      <c r="H177" s="157">
        <v>447.5</v>
      </c>
      <c r="I177" s="179">
        <v>450</v>
      </c>
      <c r="J177" s="232" t="s">
        <v>684</v>
      </c>
      <c r="K177" s="129">
        <f t="shared" si="32"/>
        <v>77.5</v>
      </c>
      <c r="L177" s="181">
        <f t="shared" si="33"/>
        <v>0.20945945945945946</v>
      </c>
      <c r="M177" s="182" t="s">
        <v>601</v>
      </c>
      <c r="N177" s="183">
        <v>43035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6">
        <v>93</v>
      </c>
      <c r="B178" s="155">
        <v>42943</v>
      </c>
      <c r="C178" s="155"/>
      <c r="D178" s="156" t="s">
        <v>168</v>
      </c>
      <c r="E178" s="157" t="s">
        <v>625</v>
      </c>
      <c r="F178" s="158">
        <v>657.5</v>
      </c>
      <c r="G178" s="157"/>
      <c r="H178" s="157">
        <v>825</v>
      </c>
      <c r="I178" s="179">
        <v>820</v>
      </c>
      <c r="J178" s="232" t="s">
        <v>684</v>
      </c>
      <c r="K178" s="129">
        <f t="shared" si="32"/>
        <v>167.5</v>
      </c>
      <c r="L178" s="181">
        <f t="shared" si="33"/>
        <v>0.25475285171102663</v>
      </c>
      <c r="M178" s="182" t="s">
        <v>601</v>
      </c>
      <c r="N178" s="183">
        <v>43090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94</v>
      </c>
      <c r="B179" s="107">
        <v>42964</v>
      </c>
      <c r="C179" s="107"/>
      <c r="D179" s="108" t="s">
        <v>369</v>
      </c>
      <c r="E179" s="109" t="s">
        <v>625</v>
      </c>
      <c r="F179" s="110">
        <v>605</v>
      </c>
      <c r="G179" s="109"/>
      <c r="H179" s="109">
        <v>750</v>
      </c>
      <c r="I179" s="127">
        <v>750</v>
      </c>
      <c r="J179" s="128" t="s">
        <v>727</v>
      </c>
      <c r="K179" s="129">
        <f t="shared" si="32"/>
        <v>145</v>
      </c>
      <c r="L179" s="130">
        <f t="shared" si="33"/>
        <v>0.23966942148760331</v>
      </c>
      <c r="M179" s="131" t="s">
        <v>601</v>
      </c>
      <c r="N179" s="132">
        <v>43027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368">
        <v>95</v>
      </c>
      <c r="B180" s="150">
        <v>42979</v>
      </c>
      <c r="C180" s="150"/>
      <c r="D180" s="151" t="s">
        <v>510</v>
      </c>
      <c r="E180" s="152" t="s">
        <v>625</v>
      </c>
      <c r="F180" s="153">
        <v>255</v>
      </c>
      <c r="G180" s="154"/>
      <c r="H180" s="154">
        <v>217.25</v>
      </c>
      <c r="I180" s="154">
        <v>320</v>
      </c>
      <c r="J180" s="176" t="s">
        <v>734</v>
      </c>
      <c r="K180" s="135">
        <f t="shared" si="32"/>
        <v>-37.75</v>
      </c>
      <c r="L180" s="177">
        <f t="shared" si="33"/>
        <v>-0.14803921568627451</v>
      </c>
      <c r="M180" s="137" t="s">
        <v>665</v>
      </c>
      <c r="N180" s="178">
        <v>43661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96</v>
      </c>
      <c r="B181" s="107">
        <v>42997</v>
      </c>
      <c r="C181" s="107"/>
      <c r="D181" s="108" t="s">
        <v>735</v>
      </c>
      <c r="E181" s="109" t="s">
        <v>625</v>
      </c>
      <c r="F181" s="110">
        <v>215</v>
      </c>
      <c r="G181" s="109"/>
      <c r="H181" s="109">
        <v>258</v>
      </c>
      <c r="I181" s="127">
        <v>258</v>
      </c>
      <c r="J181" s="128" t="s">
        <v>684</v>
      </c>
      <c r="K181" s="129">
        <f t="shared" si="32"/>
        <v>43</v>
      </c>
      <c r="L181" s="130">
        <f t="shared" si="33"/>
        <v>0.2</v>
      </c>
      <c r="M181" s="131" t="s">
        <v>601</v>
      </c>
      <c r="N181" s="132">
        <v>43040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97</v>
      </c>
      <c r="B182" s="107">
        <v>42997</v>
      </c>
      <c r="C182" s="107"/>
      <c r="D182" s="108" t="s">
        <v>735</v>
      </c>
      <c r="E182" s="109" t="s">
        <v>625</v>
      </c>
      <c r="F182" s="110">
        <v>215</v>
      </c>
      <c r="G182" s="109"/>
      <c r="H182" s="109">
        <v>258</v>
      </c>
      <c r="I182" s="127">
        <v>258</v>
      </c>
      <c r="J182" s="232" t="s">
        <v>684</v>
      </c>
      <c r="K182" s="129">
        <v>43</v>
      </c>
      <c r="L182" s="130">
        <v>0.2</v>
      </c>
      <c r="M182" s="131" t="s">
        <v>601</v>
      </c>
      <c r="N182" s="132">
        <v>43040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7">
        <v>98</v>
      </c>
      <c r="B183" s="208">
        <v>42998</v>
      </c>
      <c r="C183" s="208"/>
      <c r="D183" s="377" t="s">
        <v>2981</v>
      </c>
      <c r="E183" s="209" t="s">
        <v>625</v>
      </c>
      <c r="F183" s="210">
        <v>75</v>
      </c>
      <c r="G183" s="209"/>
      <c r="H183" s="209">
        <v>90</v>
      </c>
      <c r="I183" s="233">
        <v>90</v>
      </c>
      <c r="J183" s="128" t="s">
        <v>736</v>
      </c>
      <c r="K183" s="129">
        <f t="shared" ref="K183:K188" si="34">H183-F183</f>
        <v>15</v>
      </c>
      <c r="L183" s="130">
        <f t="shared" ref="L183:L188" si="35">K183/F183</f>
        <v>0.2</v>
      </c>
      <c r="M183" s="131" t="s">
        <v>601</v>
      </c>
      <c r="N183" s="132">
        <v>43019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6">
        <v>99</v>
      </c>
      <c r="B184" s="155">
        <v>43011</v>
      </c>
      <c r="C184" s="155"/>
      <c r="D184" s="156" t="s">
        <v>737</v>
      </c>
      <c r="E184" s="157" t="s">
        <v>625</v>
      </c>
      <c r="F184" s="158">
        <v>315</v>
      </c>
      <c r="G184" s="157"/>
      <c r="H184" s="157">
        <v>392</v>
      </c>
      <c r="I184" s="179">
        <v>384</v>
      </c>
      <c r="J184" s="232" t="s">
        <v>738</v>
      </c>
      <c r="K184" s="129">
        <f t="shared" si="34"/>
        <v>77</v>
      </c>
      <c r="L184" s="181">
        <f t="shared" si="35"/>
        <v>0.24444444444444444</v>
      </c>
      <c r="M184" s="182" t="s">
        <v>601</v>
      </c>
      <c r="N184" s="183">
        <v>43017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6">
        <v>100</v>
      </c>
      <c r="B185" s="155">
        <v>43013</v>
      </c>
      <c r="C185" s="155"/>
      <c r="D185" s="156" t="s">
        <v>739</v>
      </c>
      <c r="E185" s="157" t="s">
        <v>625</v>
      </c>
      <c r="F185" s="158">
        <v>145</v>
      </c>
      <c r="G185" s="157"/>
      <c r="H185" s="157">
        <v>179</v>
      </c>
      <c r="I185" s="179">
        <v>180</v>
      </c>
      <c r="J185" s="232" t="s">
        <v>615</v>
      </c>
      <c r="K185" s="129">
        <f t="shared" si="34"/>
        <v>34</v>
      </c>
      <c r="L185" s="181">
        <f t="shared" si="35"/>
        <v>0.23448275862068965</v>
      </c>
      <c r="M185" s="182" t="s">
        <v>601</v>
      </c>
      <c r="N185" s="183">
        <v>43025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6">
        <v>101</v>
      </c>
      <c r="B186" s="155">
        <v>43014</v>
      </c>
      <c r="C186" s="155"/>
      <c r="D186" s="156" t="s">
        <v>340</v>
      </c>
      <c r="E186" s="157" t="s">
        <v>625</v>
      </c>
      <c r="F186" s="158">
        <v>256</v>
      </c>
      <c r="G186" s="157"/>
      <c r="H186" s="157">
        <v>323</v>
      </c>
      <c r="I186" s="179">
        <v>320</v>
      </c>
      <c r="J186" s="232" t="s">
        <v>684</v>
      </c>
      <c r="K186" s="129">
        <f t="shared" si="34"/>
        <v>67</v>
      </c>
      <c r="L186" s="181">
        <f t="shared" si="35"/>
        <v>0.26171875</v>
      </c>
      <c r="M186" s="182" t="s">
        <v>601</v>
      </c>
      <c r="N186" s="183">
        <v>43067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6">
        <v>102</v>
      </c>
      <c r="B187" s="155">
        <v>43017</v>
      </c>
      <c r="C187" s="155"/>
      <c r="D187" s="156" t="s">
        <v>361</v>
      </c>
      <c r="E187" s="157" t="s">
        <v>625</v>
      </c>
      <c r="F187" s="158">
        <v>137.5</v>
      </c>
      <c r="G187" s="157"/>
      <c r="H187" s="157">
        <v>184</v>
      </c>
      <c r="I187" s="179">
        <v>183</v>
      </c>
      <c r="J187" s="180" t="s">
        <v>740</v>
      </c>
      <c r="K187" s="129">
        <f t="shared" si="34"/>
        <v>46.5</v>
      </c>
      <c r="L187" s="181">
        <f t="shared" si="35"/>
        <v>0.33818181818181819</v>
      </c>
      <c r="M187" s="182" t="s">
        <v>601</v>
      </c>
      <c r="N187" s="183">
        <v>43108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6">
        <v>103</v>
      </c>
      <c r="B188" s="155">
        <v>43018</v>
      </c>
      <c r="C188" s="155"/>
      <c r="D188" s="156" t="s">
        <v>741</v>
      </c>
      <c r="E188" s="157" t="s">
        <v>625</v>
      </c>
      <c r="F188" s="158">
        <v>125.5</v>
      </c>
      <c r="G188" s="157"/>
      <c r="H188" s="157">
        <v>158</v>
      </c>
      <c r="I188" s="179">
        <v>155</v>
      </c>
      <c r="J188" s="180" t="s">
        <v>742</v>
      </c>
      <c r="K188" s="129">
        <f t="shared" si="34"/>
        <v>32.5</v>
      </c>
      <c r="L188" s="181">
        <f t="shared" si="35"/>
        <v>0.25896414342629481</v>
      </c>
      <c r="M188" s="182" t="s">
        <v>601</v>
      </c>
      <c r="N188" s="183">
        <v>43067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6">
        <v>104</v>
      </c>
      <c r="B189" s="155">
        <v>43018</v>
      </c>
      <c r="C189" s="155"/>
      <c r="D189" s="156" t="s">
        <v>772</v>
      </c>
      <c r="E189" s="157" t="s">
        <v>625</v>
      </c>
      <c r="F189" s="158">
        <v>895</v>
      </c>
      <c r="G189" s="157"/>
      <c r="H189" s="157">
        <v>1122.5</v>
      </c>
      <c r="I189" s="179">
        <v>1078</v>
      </c>
      <c r="J189" s="180" t="s">
        <v>773</v>
      </c>
      <c r="K189" s="129">
        <v>227.5</v>
      </c>
      <c r="L189" s="181">
        <v>0.25418994413407803</v>
      </c>
      <c r="M189" s="182" t="s">
        <v>601</v>
      </c>
      <c r="N189" s="183">
        <v>43117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6">
        <v>105</v>
      </c>
      <c r="B190" s="155">
        <v>43020</v>
      </c>
      <c r="C190" s="155"/>
      <c r="D190" s="156" t="s">
        <v>348</v>
      </c>
      <c r="E190" s="157" t="s">
        <v>625</v>
      </c>
      <c r="F190" s="158">
        <v>525</v>
      </c>
      <c r="G190" s="157"/>
      <c r="H190" s="157">
        <v>629</v>
      </c>
      <c r="I190" s="179">
        <v>629</v>
      </c>
      <c r="J190" s="232" t="s">
        <v>684</v>
      </c>
      <c r="K190" s="129">
        <v>104</v>
      </c>
      <c r="L190" s="181">
        <v>0.19809523809523799</v>
      </c>
      <c r="M190" s="182" t="s">
        <v>601</v>
      </c>
      <c r="N190" s="183">
        <v>43119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6">
        <v>106</v>
      </c>
      <c r="B191" s="155">
        <v>43046</v>
      </c>
      <c r="C191" s="155"/>
      <c r="D191" s="156" t="s">
        <v>394</v>
      </c>
      <c r="E191" s="157" t="s">
        <v>625</v>
      </c>
      <c r="F191" s="158">
        <v>740</v>
      </c>
      <c r="G191" s="157"/>
      <c r="H191" s="157">
        <v>892.5</v>
      </c>
      <c r="I191" s="179">
        <v>900</v>
      </c>
      <c r="J191" s="180" t="s">
        <v>743</v>
      </c>
      <c r="K191" s="129">
        <f>H191-F191</f>
        <v>152.5</v>
      </c>
      <c r="L191" s="181">
        <f>K191/F191</f>
        <v>0.20608108108108109</v>
      </c>
      <c r="M191" s="182" t="s">
        <v>601</v>
      </c>
      <c r="N191" s="183">
        <v>43052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107</v>
      </c>
      <c r="B192" s="107">
        <v>43073</v>
      </c>
      <c r="C192" s="107"/>
      <c r="D192" s="108" t="s">
        <v>744</v>
      </c>
      <c r="E192" s="109" t="s">
        <v>625</v>
      </c>
      <c r="F192" s="110">
        <v>118.5</v>
      </c>
      <c r="G192" s="109"/>
      <c r="H192" s="109">
        <v>143.5</v>
      </c>
      <c r="I192" s="127">
        <v>145</v>
      </c>
      <c r="J192" s="142" t="s">
        <v>745</v>
      </c>
      <c r="K192" s="129">
        <f>H192-F192</f>
        <v>25</v>
      </c>
      <c r="L192" s="130">
        <f>K192/F192</f>
        <v>0.2109704641350211</v>
      </c>
      <c r="M192" s="131" t="s">
        <v>601</v>
      </c>
      <c r="N192" s="132">
        <v>43097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5">
        <v>108</v>
      </c>
      <c r="B193" s="111">
        <v>43090</v>
      </c>
      <c r="C193" s="111"/>
      <c r="D193" s="159" t="s">
        <v>444</v>
      </c>
      <c r="E193" s="113" t="s">
        <v>625</v>
      </c>
      <c r="F193" s="114">
        <v>715</v>
      </c>
      <c r="G193" s="114"/>
      <c r="H193" s="115">
        <v>500</v>
      </c>
      <c r="I193" s="133">
        <v>872</v>
      </c>
      <c r="J193" s="139" t="s">
        <v>746</v>
      </c>
      <c r="K193" s="135">
        <f>H193-F193</f>
        <v>-215</v>
      </c>
      <c r="L193" s="136">
        <f>K193/F193</f>
        <v>-0.30069930069930068</v>
      </c>
      <c r="M193" s="137" t="s">
        <v>665</v>
      </c>
      <c r="N193" s="138">
        <v>43670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109</v>
      </c>
      <c r="B194" s="107">
        <v>43098</v>
      </c>
      <c r="C194" s="107"/>
      <c r="D194" s="108" t="s">
        <v>737</v>
      </c>
      <c r="E194" s="109" t="s">
        <v>625</v>
      </c>
      <c r="F194" s="110">
        <v>435</v>
      </c>
      <c r="G194" s="109"/>
      <c r="H194" s="109">
        <v>542.5</v>
      </c>
      <c r="I194" s="127">
        <v>539</v>
      </c>
      <c r="J194" s="142" t="s">
        <v>684</v>
      </c>
      <c r="K194" s="129">
        <v>107.5</v>
      </c>
      <c r="L194" s="130">
        <v>0.247126436781609</v>
      </c>
      <c r="M194" s="131" t="s">
        <v>601</v>
      </c>
      <c r="N194" s="132">
        <v>43206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110</v>
      </c>
      <c r="B195" s="107">
        <v>43098</v>
      </c>
      <c r="C195" s="107"/>
      <c r="D195" s="108" t="s">
        <v>572</v>
      </c>
      <c r="E195" s="109" t="s">
        <v>625</v>
      </c>
      <c r="F195" s="110">
        <v>885</v>
      </c>
      <c r="G195" s="109"/>
      <c r="H195" s="109">
        <v>1090</v>
      </c>
      <c r="I195" s="127">
        <v>1084</v>
      </c>
      <c r="J195" s="142" t="s">
        <v>684</v>
      </c>
      <c r="K195" s="129">
        <v>205</v>
      </c>
      <c r="L195" s="130">
        <v>0.23163841807909599</v>
      </c>
      <c r="M195" s="131" t="s">
        <v>601</v>
      </c>
      <c r="N195" s="132">
        <v>43213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369">
        <v>111</v>
      </c>
      <c r="B196" s="349">
        <v>43192</v>
      </c>
      <c r="C196" s="349"/>
      <c r="D196" s="117" t="s">
        <v>754</v>
      </c>
      <c r="E196" s="352" t="s">
        <v>625</v>
      </c>
      <c r="F196" s="355">
        <v>478.5</v>
      </c>
      <c r="G196" s="352"/>
      <c r="H196" s="352">
        <v>442</v>
      </c>
      <c r="I196" s="358">
        <v>613</v>
      </c>
      <c r="J196" s="397" t="s">
        <v>3405</v>
      </c>
      <c r="K196" s="135">
        <f>H196-F196</f>
        <v>-36.5</v>
      </c>
      <c r="L196" s="136">
        <f>K196/F196</f>
        <v>-7.6280041797283177E-2</v>
      </c>
      <c r="M196" s="137" t="s">
        <v>665</v>
      </c>
      <c r="N196" s="138">
        <v>43762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5">
        <v>112</v>
      </c>
      <c r="B197" s="111">
        <v>43194</v>
      </c>
      <c r="C197" s="111"/>
      <c r="D197" s="376" t="s">
        <v>2980</v>
      </c>
      <c r="E197" s="113" t="s">
        <v>625</v>
      </c>
      <c r="F197" s="114">
        <f>141.5-7.3</f>
        <v>134.19999999999999</v>
      </c>
      <c r="G197" s="114"/>
      <c r="H197" s="115">
        <v>77</v>
      </c>
      <c r="I197" s="133">
        <v>180</v>
      </c>
      <c r="J197" s="397" t="s">
        <v>3404</v>
      </c>
      <c r="K197" s="135">
        <f>H197-F197</f>
        <v>-57.199999999999989</v>
      </c>
      <c r="L197" s="136">
        <f>K197/F197</f>
        <v>-0.42622950819672129</v>
      </c>
      <c r="M197" s="137" t="s">
        <v>665</v>
      </c>
      <c r="N197" s="138">
        <v>43522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5">
        <v>113</v>
      </c>
      <c r="B198" s="111">
        <v>43209</v>
      </c>
      <c r="C198" s="111"/>
      <c r="D198" s="112" t="s">
        <v>747</v>
      </c>
      <c r="E198" s="113" t="s">
        <v>625</v>
      </c>
      <c r="F198" s="114">
        <v>430</v>
      </c>
      <c r="G198" s="114"/>
      <c r="H198" s="115">
        <v>220</v>
      </c>
      <c r="I198" s="133">
        <v>537</v>
      </c>
      <c r="J198" s="139" t="s">
        <v>748</v>
      </c>
      <c r="K198" s="135">
        <f>H198-F198</f>
        <v>-210</v>
      </c>
      <c r="L198" s="136">
        <f>K198/F198</f>
        <v>-0.48837209302325579</v>
      </c>
      <c r="M198" s="137" t="s">
        <v>665</v>
      </c>
      <c r="N198" s="138">
        <v>43252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370">
        <v>114</v>
      </c>
      <c r="B199" s="160">
        <v>43220</v>
      </c>
      <c r="C199" s="160"/>
      <c r="D199" s="161" t="s">
        <v>395</v>
      </c>
      <c r="E199" s="162" t="s">
        <v>625</v>
      </c>
      <c r="F199" s="164">
        <v>153.5</v>
      </c>
      <c r="G199" s="164"/>
      <c r="H199" s="164">
        <v>196</v>
      </c>
      <c r="I199" s="164">
        <v>196</v>
      </c>
      <c r="J199" s="361" t="s">
        <v>3496</v>
      </c>
      <c r="K199" s="184">
        <f>H199-F199</f>
        <v>42.5</v>
      </c>
      <c r="L199" s="185">
        <f>K199/F199</f>
        <v>0.27687296416938112</v>
      </c>
      <c r="M199" s="163" t="s">
        <v>601</v>
      </c>
      <c r="N199" s="186">
        <v>43605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5">
        <v>115</v>
      </c>
      <c r="B200" s="111">
        <v>43306</v>
      </c>
      <c r="C200" s="111"/>
      <c r="D200" s="112" t="s">
        <v>770</v>
      </c>
      <c r="E200" s="113" t="s">
        <v>625</v>
      </c>
      <c r="F200" s="114">
        <v>27.5</v>
      </c>
      <c r="G200" s="114"/>
      <c r="H200" s="115">
        <v>13.1</v>
      </c>
      <c r="I200" s="133">
        <v>60</v>
      </c>
      <c r="J200" s="139" t="s">
        <v>774</v>
      </c>
      <c r="K200" s="135">
        <v>-14.4</v>
      </c>
      <c r="L200" s="136">
        <v>-0.52363636363636401</v>
      </c>
      <c r="M200" s="137" t="s">
        <v>665</v>
      </c>
      <c r="N200" s="138">
        <v>43138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369">
        <v>116</v>
      </c>
      <c r="B201" s="349">
        <v>43318</v>
      </c>
      <c r="C201" s="349"/>
      <c r="D201" s="117" t="s">
        <v>749</v>
      </c>
      <c r="E201" s="352" t="s">
        <v>625</v>
      </c>
      <c r="F201" s="352">
        <v>148.5</v>
      </c>
      <c r="G201" s="352"/>
      <c r="H201" s="352">
        <v>102</v>
      </c>
      <c r="I201" s="358">
        <v>182</v>
      </c>
      <c r="J201" s="139" t="s">
        <v>3495</v>
      </c>
      <c r="K201" s="135">
        <f>H201-F201</f>
        <v>-46.5</v>
      </c>
      <c r="L201" s="136">
        <f>K201/F201</f>
        <v>-0.31313131313131315</v>
      </c>
      <c r="M201" s="137" t="s">
        <v>665</v>
      </c>
      <c r="N201" s="138">
        <v>43661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117</v>
      </c>
      <c r="B202" s="107">
        <v>43335</v>
      </c>
      <c r="C202" s="107"/>
      <c r="D202" s="108" t="s">
        <v>775</v>
      </c>
      <c r="E202" s="109" t="s">
        <v>625</v>
      </c>
      <c r="F202" s="157">
        <v>285</v>
      </c>
      <c r="G202" s="109"/>
      <c r="H202" s="109">
        <v>355</v>
      </c>
      <c r="I202" s="127">
        <v>364</v>
      </c>
      <c r="J202" s="142" t="s">
        <v>776</v>
      </c>
      <c r="K202" s="129">
        <v>70</v>
      </c>
      <c r="L202" s="130">
        <v>0.24561403508771901</v>
      </c>
      <c r="M202" s="131" t="s">
        <v>601</v>
      </c>
      <c r="N202" s="132">
        <v>43455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118</v>
      </c>
      <c r="B203" s="107">
        <v>43341</v>
      </c>
      <c r="C203" s="107"/>
      <c r="D203" s="108" t="s">
        <v>385</v>
      </c>
      <c r="E203" s="109" t="s">
        <v>625</v>
      </c>
      <c r="F203" s="157">
        <v>525</v>
      </c>
      <c r="G203" s="109"/>
      <c r="H203" s="109">
        <v>585</v>
      </c>
      <c r="I203" s="127">
        <v>635</v>
      </c>
      <c r="J203" s="142" t="s">
        <v>750</v>
      </c>
      <c r="K203" s="129">
        <f t="shared" ref="K203:K215" si="36">H203-F203</f>
        <v>60</v>
      </c>
      <c r="L203" s="130">
        <f t="shared" ref="L203:L215" si="37">K203/F203</f>
        <v>0.11428571428571428</v>
      </c>
      <c r="M203" s="131" t="s">
        <v>601</v>
      </c>
      <c r="N203" s="132">
        <v>43662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119</v>
      </c>
      <c r="B204" s="107">
        <v>43395</v>
      </c>
      <c r="C204" s="107"/>
      <c r="D204" s="108" t="s">
        <v>369</v>
      </c>
      <c r="E204" s="109" t="s">
        <v>625</v>
      </c>
      <c r="F204" s="157">
        <v>475</v>
      </c>
      <c r="G204" s="109"/>
      <c r="H204" s="109">
        <v>574</v>
      </c>
      <c r="I204" s="127">
        <v>570</v>
      </c>
      <c r="J204" s="142" t="s">
        <v>684</v>
      </c>
      <c r="K204" s="129">
        <f t="shared" si="36"/>
        <v>99</v>
      </c>
      <c r="L204" s="130">
        <f t="shared" si="37"/>
        <v>0.20842105263157895</v>
      </c>
      <c r="M204" s="131" t="s">
        <v>601</v>
      </c>
      <c r="N204" s="132">
        <v>43403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6">
        <v>120</v>
      </c>
      <c r="B205" s="155">
        <v>43397</v>
      </c>
      <c r="C205" s="155"/>
      <c r="D205" s="432" t="s">
        <v>392</v>
      </c>
      <c r="E205" s="157" t="s">
        <v>625</v>
      </c>
      <c r="F205" s="157">
        <v>707.5</v>
      </c>
      <c r="G205" s="157"/>
      <c r="H205" s="157">
        <v>872</v>
      </c>
      <c r="I205" s="179">
        <v>872</v>
      </c>
      <c r="J205" s="180" t="s">
        <v>684</v>
      </c>
      <c r="K205" s="129">
        <f t="shared" si="36"/>
        <v>164.5</v>
      </c>
      <c r="L205" s="181">
        <f t="shared" si="37"/>
        <v>0.23250883392226149</v>
      </c>
      <c r="M205" s="182" t="s">
        <v>601</v>
      </c>
      <c r="N205" s="183">
        <v>43482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6">
        <v>121</v>
      </c>
      <c r="B206" s="155">
        <v>43398</v>
      </c>
      <c r="C206" s="155"/>
      <c r="D206" s="432" t="s">
        <v>349</v>
      </c>
      <c r="E206" s="157" t="s">
        <v>625</v>
      </c>
      <c r="F206" s="157">
        <v>162</v>
      </c>
      <c r="G206" s="157"/>
      <c r="H206" s="157">
        <v>204</v>
      </c>
      <c r="I206" s="179">
        <v>209</v>
      </c>
      <c r="J206" s="180" t="s">
        <v>3494</v>
      </c>
      <c r="K206" s="129">
        <f t="shared" si="36"/>
        <v>42</v>
      </c>
      <c r="L206" s="181">
        <f t="shared" si="37"/>
        <v>0.25925925925925924</v>
      </c>
      <c r="M206" s="182" t="s">
        <v>601</v>
      </c>
      <c r="N206" s="183">
        <v>43539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7">
        <v>122</v>
      </c>
      <c r="B207" s="208">
        <v>43399</v>
      </c>
      <c r="C207" s="208"/>
      <c r="D207" s="156" t="s">
        <v>496</v>
      </c>
      <c r="E207" s="209" t="s">
        <v>625</v>
      </c>
      <c r="F207" s="209">
        <v>240</v>
      </c>
      <c r="G207" s="209"/>
      <c r="H207" s="209">
        <v>297</v>
      </c>
      <c r="I207" s="233">
        <v>297</v>
      </c>
      <c r="J207" s="180" t="s">
        <v>684</v>
      </c>
      <c r="K207" s="234">
        <f t="shared" si="36"/>
        <v>57</v>
      </c>
      <c r="L207" s="235">
        <f t="shared" si="37"/>
        <v>0.23749999999999999</v>
      </c>
      <c r="M207" s="236" t="s">
        <v>601</v>
      </c>
      <c r="N207" s="237">
        <v>43417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123</v>
      </c>
      <c r="B208" s="107">
        <v>43439</v>
      </c>
      <c r="C208" s="107"/>
      <c r="D208" s="149" t="s">
        <v>751</v>
      </c>
      <c r="E208" s="109" t="s">
        <v>625</v>
      </c>
      <c r="F208" s="109">
        <v>202.5</v>
      </c>
      <c r="G208" s="109"/>
      <c r="H208" s="109">
        <v>255</v>
      </c>
      <c r="I208" s="127">
        <v>252</v>
      </c>
      <c r="J208" s="142" t="s">
        <v>684</v>
      </c>
      <c r="K208" s="129">
        <f t="shared" si="36"/>
        <v>52.5</v>
      </c>
      <c r="L208" s="130">
        <f t="shared" si="37"/>
        <v>0.25925925925925924</v>
      </c>
      <c r="M208" s="131" t="s">
        <v>601</v>
      </c>
      <c r="N208" s="132">
        <v>43542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7">
        <v>124</v>
      </c>
      <c r="B209" s="208">
        <v>43465</v>
      </c>
      <c r="C209" s="107"/>
      <c r="D209" s="432" t="s">
        <v>424</v>
      </c>
      <c r="E209" s="209" t="s">
        <v>625</v>
      </c>
      <c r="F209" s="209">
        <v>710</v>
      </c>
      <c r="G209" s="209"/>
      <c r="H209" s="209">
        <v>866</v>
      </c>
      <c r="I209" s="233">
        <v>866</v>
      </c>
      <c r="J209" s="180" t="s">
        <v>684</v>
      </c>
      <c r="K209" s="129">
        <f t="shared" si="36"/>
        <v>156</v>
      </c>
      <c r="L209" s="130">
        <f t="shared" si="37"/>
        <v>0.21971830985915494</v>
      </c>
      <c r="M209" s="131" t="s">
        <v>601</v>
      </c>
      <c r="N209" s="364">
        <v>43553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7">
        <v>125</v>
      </c>
      <c r="B210" s="208">
        <v>43522</v>
      </c>
      <c r="C210" s="208"/>
      <c r="D210" s="432" t="s">
        <v>142</v>
      </c>
      <c r="E210" s="209" t="s">
        <v>625</v>
      </c>
      <c r="F210" s="209">
        <v>337.25</v>
      </c>
      <c r="G210" s="209"/>
      <c r="H210" s="209">
        <v>398.5</v>
      </c>
      <c r="I210" s="233">
        <v>411</v>
      </c>
      <c r="J210" s="142" t="s">
        <v>3493</v>
      </c>
      <c r="K210" s="129">
        <f t="shared" si="36"/>
        <v>61.25</v>
      </c>
      <c r="L210" s="130">
        <f t="shared" si="37"/>
        <v>0.1816160118606375</v>
      </c>
      <c r="M210" s="131" t="s">
        <v>601</v>
      </c>
      <c r="N210" s="364">
        <v>43760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371">
        <v>126</v>
      </c>
      <c r="B211" s="165">
        <v>43559</v>
      </c>
      <c r="C211" s="165"/>
      <c r="D211" s="166" t="s">
        <v>411</v>
      </c>
      <c r="E211" s="167" t="s">
        <v>625</v>
      </c>
      <c r="F211" s="167">
        <v>130</v>
      </c>
      <c r="G211" s="167"/>
      <c r="H211" s="167">
        <v>65</v>
      </c>
      <c r="I211" s="187">
        <v>158</v>
      </c>
      <c r="J211" s="139" t="s">
        <v>752</v>
      </c>
      <c r="K211" s="135">
        <f t="shared" si="36"/>
        <v>-65</v>
      </c>
      <c r="L211" s="136">
        <f t="shared" si="37"/>
        <v>-0.5</v>
      </c>
      <c r="M211" s="137" t="s">
        <v>665</v>
      </c>
      <c r="N211" s="138">
        <v>43726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372">
        <v>127</v>
      </c>
      <c r="B212" s="188">
        <v>43017</v>
      </c>
      <c r="C212" s="188"/>
      <c r="D212" s="189" t="s">
        <v>170</v>
      </c>
      <c r="E212" s="190" t="s">
        <v>625</v>
      </c>
      <c r="F212" s="191">
        <v>141.5</v>
      </c>
      <c r="G212" s="192"/>
      <c r="H212" s="192">
        <v>183.5</v>
      </c>
      <c r="I212" s="192">
        <v>210</v>
      </c>
      <c r="J212" s="219" t="s">
        <v>3442</v>
      </c>
      <c r="K212" s="220">
        <f t="shared" si="36"/>
        <v>42</v>
      </c>
      <c r="L212" s="221">
        <f t="shared" si="37"/>
        <v>0.29681978798586572</v>
      </c>
      <c r="M212" s="191" t="s">
        <v>601</v>
      </c>
      <c r="N212" s="222">
        <v>43042</v>
      </c>
      <c r="O212" s="57"/>
      <c r="P212" s="16"/>
      <c r="Q212" s="16"/>
      <c r="R212" s="95" t="s">
        <v>753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371">
        <v>128</v>
      </c>
      <c r="B213" s="165">
        <v>43074</v>
      </c>
      <c r="C213" s="165"/>
      <c r="D213" s="166" t="s">
        <v>304</v>
      </c>
      <c r="E213" s="167" t="s">
        <v>625</v>
      </c>
      <c r="F213" s="168">
        <v>172</v>
      </c>
      <c r="G213" s="167"/>
      <c r="H213" s="167">
        <v>155.25</v>
      </c>
      <c r="I213" s="187">
        <v>230</v>
      </c>
      <c r="J213" s="397" t="s">
        <v>3402</v>
      </c>
      <c r="K213" s="135">
        <f t="shared" ref="K213" si="38">H213-F213</f>
        <v>-16.75</v>
      </c>
      <c r="L213" s="136">
        <f t="shared" ref="L213" si="39">K213/F213</f>
        <v>-9.7383720930232565E-2</v>
      </c>
      <c r="M213" s="137" t="s">
        <v>665</v>
      </c>
      <c r="N213" s="138">
        <v>43787</v>
      </c>
      <c r="O213" s="57"/>
      <c r="P213" s="16"/>
      <c r="Q213" s="16"/>
      <c r="R213" s="17" t="s">
        <v>753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372">
        <v>129</v>
      </c>
      <c r="B214" s="188">
        <v>43398</v>
      </c>
      <c r="C214" s="188"/>
      <c r="D214" s="189" t="s">
        <v>105</v>
      </c>
      <c r="E214" s="190" t="s">
        <v>625</v>
      </c>
      <c r="F214" s="192">
        <v>698.5</v>
      </c>
      <c r="G214" s="192"/>
      <c r="H214" s="192">
        <v>850</v>
      </c>
      <c r="I214" s="192">
        <v>890</v>
      </c>
      <c r="J214" s="223" t="s">
        <v>3490</v>
      </c>
      <c r="K214" s="220">
        <f t="shared" si="36"/>
        <v>151.5</v>
      </c>
      <c r="L214" s="221">
        <f t="shared" si="37"/>
        <v>0.21689334287759485</v>
      </c>
      <c r="M214" s="191" t="s">
        <v>601</v>
      </c>
      <c r="N214" s="222">
        <v>43453</v>
      </c>
      <c r="O214" s="57"/>
      <c r="P214" s="16"/>
      <c r="Q214" s="16"/>
      <c r="R214" s="95" t="s">
        <v>753</v>
      </c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7">
        <v>130</v>
      </c>
      <c r="B215" s="160">
        <v>42877</v>
      </c>
      <c r="C215" s="160"/>
      <c r="D215" s="161" t="s">
        <v>384</v>
      </c>
      <c r="E215" s="162" t="s">
        <v>625</v>
      </c>
      <c r="F215" s="163">
        <v>127.6</v>
      </c>
      <c r="G215" s="164"/>
      <c r="H215" s="164">
        <v>138</v>
      </c>
      <c r="I215" s="164">
        <v>190</v>
      </c>
      <c r="J215" s="398" t="s">
        <v>3406</v>
      </c>
      <c r="K215" s="184">
        <f t="shared" si="36"/>
        <v>10.400000000000006</v>
      </c>
      <c r="L215" s="185">
        <f t="shared" si="37"/>
        <v>8.1504702194357417E-2</v>
      </c>
      <c r="M215" s="163" t="s">
        <v>601</v>
      </c>
      <c r="N215" s="186">
        <v>43774</v>
      </c>
      <c r="O215" s="57"/>
      <c r="P215" s="16"/>
      <c r="Q215" s="16"/>
      <c r="R215" s="17" t="s">
        <v>755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373">
        <v>131</v>
      </c>
      <c r="B216" s="196">
        <v>43158</v>
      </c>
      <c r="C216" s="196"/>
      <c r="D216" s="193" t="s">
        <v>756</v>
      </c>
      <c r="E216" s="197" t="s">
        <v>625</v>
      </c>
      <c r="F216" s="198">
        <v>317</v>
      </c>
      <c r="G216" s="197"/>
      <c r="H216" s="197"/>
      <c r="I216" s="226">
        <v>398</v>
      </c>
      <c r="J216" s="225"/>
      <c r="K216" s="195"/>
      <c r="L216" s="194"/>
      <c r="M216" s="225" t="s">
        <v>603</v>
      </c>
      <c r="N216" s="224"/>
      <c r="O216" s="57"/>
      <c r="P216" s="16"/>
      <c r="Q216" s="16"/>
      <c r="R216" s="95" t="s">
        <v>755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371">
        <v>132</v>
      </c>
      <c r="B217" s="165">
        <v>43164</v>
      </c>
      <c r="C217" s="165"/>
      <c r="D217" s="166" t="s">
        <v>136</v>
      </c>
      <c r="E217" s="167" t="s">
        <v>625</v>
      </c>
      <c r="F217" s="168">
        <f>510-14.4</f>
        <v>495.6</v>
      </c>
      <c r="G217" s="167"/>
      <c r="H217" s="167">
        <v>350</v>
      </c>
      <c r="I217" s="187">
        <v>672</v>
      </c>
      <c r="J217" s="397" t="s">
        <v>3463</v>
      </c>
      <c r="K217" s="135">
        <f t="shared" ref="K217" si="40">H217-F217</f>
        <v>-145.60000000000002</v>
      </c>
      <c r="L217" s="136">
        <f t="shared" ref="L217" si="41">K217/F217</f>
        <v>-0.29378531073446329</v>
      </c>
      <c r="M217" s="137" t="s">
        <v>665</v>
      </c>
      <c r="N217" s="138">
        <v>43887</v>
      </c>
      <c r="O217" s="57"/>
      <c r="P217" s="16"/>
      <c r="Q217" s="16"/>
      <c r="R217" s="17" t="s">
        <v>755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371">
        <v>133</v>
      </c>
      <c r="B218" s="165">
        <v>43237</v>
      </c>
      <c r="C218" s="165"/>
      <c r="D218" s="166" t="s">
        <v>490</v>
      </c>
      <c r="E218" s="167" t="s">
        <v>625</v>
      </c>
      <c r="F218" s="168">
        <v>230.3</v>
      </c>
      <c r="G218" s="167"/>
      <c r="H218" s="167">
        <v>102.5</v>
      </c>
      <c r="I218" s="187">
        <v>348</v>
      </c>
      <c r="J218" s="397" t="s">
        <v>3484</v>
      </c>
      <c r="K218" s="135">
        <f t="shared" ref="K218" si="42">H218-F218</f>
        <v>-127.80000000000001</v>
      </c>
      <c r="L218" s="136">
        <f t="shared" ref="L218" si="43">K218/F218</f>
        <v>-0.55492835432045162</v>
      </c>
      <c r="M218" s="137" t="s">
        <v>665</v>
      </c>
      <c r="N218" s="138">
        <v>43896</v>
      </c>
      <c r="O218" s="57"/>
      <c r="P218" s="16"/>
      <c r="Q218" s="16"/>
      <c r="R218" s="17" t="s">
        <v>753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16">
        <v>134</v>
      </c>
      <c r="B219" s="199">
        <v>43258</v>
      </c>
      <c r="C219" s="199"/>
      <c r="D219" s="202" t="s">
        <v>450</v>
      </c>
      <c r="E219" s="200" t="s">
        <v>625</v>
      </c>
      <c r="F219" s="198">
        <f>342.5-5.1</f>
        <v>337.4</v>
      </c>
      <c r="G219" s="200"/>
      <c r="H219" s="200"/>
      <c r="I219" s="227">
        <v>439</v>
      </c>
      <c r="J219" s="228"/>
      <c r="K219" s="229"/>
      <c r="L219" s="230"/>
      <c r="M219" s="228" t="s">
        <v>603</v>
      </c>
      <c r="N219" s="231"/>
      <c r="O219" s="57"/>
      <c r="P219" s="16"/>
      <c r="Q219" s="16"/>
      <c r="R219" s="95" t="s">
        <v>755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16">
        <v>135</v>
      </c>
      <c r="B220" s="199">
        <v>43285</v>
      </c>
      <c r="C220" s="199"/>
      <c r="D220" s="203" t="s">
        <v>50</v>
      </c>
      <c r="E220" s="200" t="s">
        <v>625</v>
      </c>
      <c r="F220" s="198">
        <f>127.5-5.53</f>
        <v>121.97</v>
      </c>
      <c r="G220" s="200"/>
      <c r="H220" s="200"/>
      <c r="I220" s="227">
        <v>170</v>
      </c>
      <c r="J220" s="228"/>
      <c r="K220" s="229"/>
      <c r="L220" s="230"/>
      <c r="M220" s="228" t="s">
        <v>603</v>
      </c>
      <c r="N220" s="231"/>
      <c r="O220" s="57"/>
      <c r="P220" s="16"/>
      <c r="Q220" s="16"/>
      <c r="R220" s="343" t="s">
        <v>755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71">
        <v>136</v>
      </c>
      <c r="B221" s="165">
        <v>43294</v>
      </c>
      <c r="C221" s="165"/>
      <c r="D221" s="166" t="s">
        <v>244</v>
      </c>
      <c r="E221" s="167" t="s">
        <v>625</v>
      </c>
      <c r="F221" s="168">
        <v>46.5</v>
      </c>
      <c r="G221" s="167"/>
      <c r="H221" s="167">
        <v>17</v>
      </c>
      <c r="I221" s="187">
        <v>59</v>
      </c>
      <c r="J221" s="397" t="s">
        <v>3462</v>
      </c>
      <c r="K221" s="135">
        <f t="shared" ref="K221" si="44">H221-F221</f>
        <v>-29.5</v>
      </c>
      <c r="L221" s="136">
        <f t="shared" ref="L221" si="45">K221/F221</f>
        <v>-0.63440860215053763</v>
      </c>
      <c r="M221" s="137" t="s">
        <v>665</v>
      </c>
      <c r="N221" s="138">
        <v>43887</v>
      </c>
      <c r="O221" s="57"/>
      <c r="P221" s="16"/>
      <c r="Q221" s="16"/>
      <c r="R221" s="17" t="s">
        <v>753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73">
        <v>137</v>
      </c>
      <c r="B222" s="196">
        <v>43396</v>
      </c>
      <c r="C222" s="196"/>
      <c r="D222" s="203" t="s">
        <v>426</v>
      </c>
      <c r="E222" s="200" t="s">
        <v>625</v>
      </c>
      <c r="F222" s="201">
        <v>156.5</v>
      </c>
      <c r="G222" s="200"/>
      <c r="H222" s="200"/>
      <c r="I222" s="227">
        <v>191</v>
      </c>
      <c r="J222" s="228"/>
      <c r="K222" s="229"/>
      <c r="L222" s="230"/>
      <c r="M222" s="228" t="s">
        <v>603</v>
      </c>
      <c r="N222" s="231"/>
      <c r="O222" s="57"/>
      <c r="P222" s="16"/>
      <c r="Q222" s="16"/>
      <c r="R222" s="345" t="s">
        <v>753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73">
        <v>138</v>
      </c>
      <c r="B223" s="196">
        <v>43439</v>
      </c>
      <c r="C223" s="196"/>
      <c r="D223" s="203" t="s">
        <v>331</v>
      </c>
      <c r="E223" s="200" t="s">
        <v>625</v>
      </c>
      <c r="F223" s="201">
        <v>259.5</v>
      </c>
      <c r="G223" s="200"/>
      <c r="H223" s="200"/>
      <c r="I223" s="227">
        <v>321</v>
      </c>
      <c r="J223" s="228"/>
      <c r="K223" s="229"/>
      <c r="L223" s="230"/>
      <c r="M223" s="228" t="s">
        <v>603</v>
      </c>
      <c r="N223" s="231"/>
      <c r="O223" s="16"/>
      <c r="P223" s="16"/>
      <c r="Q223" s="16"/>
      <c r="R223" s="343" t="s">
        <v>755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71">
        <v>139</v>
      </c>
      <c r="B224" s="165">
        <v>43439</v>
      </c>
      <c r="C224" s="165"/>
      <c r="D224" s="166" t="s">
        <v>777</v>
      </c>
      <c r="E224" s="167" t="s">
        <v>625</v>
      </c>
      <c r="F224" s="167">
        <v>715</v>
      </c>
      <c r="G224" s="167"/>
      <c r="H224" s="167">
        <v>445</v>
      </c>
      <c r="I224" s="187">
        <v>840</v>
      </c>
      <c r="J224" s="139" t="s">
        <v>2996</v>
      </c>
      <c r="K224" s="135">
        <f t="shared" ref="K224:K227" si="46">H224-F224</f>
        <v>-270</v>
      </c>
      <c r="L224" s="136">
        <f t="shared" ref="L224:L227" si="47">K224/F224</f>
        <v>-0.3776223776223776</v>
      </c>
      <c r="M224" s="137" t="s">
        <v>665</v>
      </c>
      <c r="N224" s="138">
        <v>43800</v>
      </c>
      <c r="O224" s="57"/>
      <c r="P224" s="16"/>
      <c r="Q224" s="16"/>
      <c r="R224" s="17" t="s">
        <v>753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7">
        <v>140</v>
      </c>
      <c r="B225" s="208">
        <v>43469</v>
      </c>
      <c r="C225" s="208"/>
      <c r="D225" s="156" t="s">
        <v>146</v>
      </c>
      <c r="E225" s="209" t="s">
        <v>625</v>
      </c>
      <c r="F225" s="209">
        <v>875</v>
      </c>
      <c r="G225" s="209"/>
      <c r="H225" s="209">
        <v>1165</v>
      </c>
      <c r="I225" s="233">
        <v>1185</v>
      </c>
      <c r="J225" s="142" t="s">
        <v>3491</v>
      </c>
      <c r="K225" s="129">
        <f t="shared" si="46"/>
        <v>290</v>
      </c>
      <c r="L225" s="130">
        <f t="shared" si="47"/>
        <v>0.33142857142857141</v>
      </c>
      <c r="M225" s="131" t="s">
        <v>601</v>
      </c>
      <c r="N225" s="364">
        <v>43847</v>
      </c>
      <c r="O225" s="57"/>
      <c r="P225" s="16"/>
      <c r="Q225" s="16"/>
      <c r="R225" s="17" t="s">
        <v>753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7">
        <v>141</v>
      </c>
      <c r="B226" s="208">
        <v>43559</v>
      </c>
      <c r="C226" s="208"/>
      <c r="D226" s="432" t="s">
        <v>346</v>
      </c>
      <c r="E226" s="209" t="s">
        <v>625</v>
      </c>
      <c r="F226" s="209">
        <f>387-14.63</f>
        <v>372.37</v>
      </c>
      <c r="G226" s="209"/>
      <c r="H226" s="209">
        <v>490</v>
      </c>
      <c r="I226" s="233">
        <v>490</v>
      </c>
      <c r="J226" s="142" t="s">
        <v>684</v>
      </c>
      <c r="K226" s="129">
        <f t="shared" si="46"/>
        <v>117.63</v>
      </c>
      <c r="L226" s="130">
        <f t="shared" si="47"/>
        <v>0.31589548030185027</v>
      </c>
      <c r="M226" s="131" t="s">
        <v>601</v>
      </c>
      <c r="N226" s="364">
        <v>43850</v>
      </c>
      <c r="O226" s="57"/>
      <c r="P226" s="16"/>
      <c r="Q226" s="16"/>
      <c r="R226" s="17" t="s">
        <v>753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71">
        <v>142</v>
      </c>
      <c r="B227" s="165">
        <v>43578</v>
      </c>
      <c r="C227" s="165"/>
      <c r="D227" s="166" t="s">
        <v>778</v>
      </c>
      <c r="E227" s="167" t="s">
        <v>602</v>
      </c>
      <c r="F227" s="167">
        <v>220</v>
      </c>
      <c r="G227" s="167"/>
      <c r="H227" s="167">
        <v>127.5</v>
      </c>
      <c r="I227" s="187">
        <v>284</v>
      </c>
      <c r="J227" s="397" t="s">
        <v>3485</v>
      </c>
      <c r="K227" s="135">
        <f t="shared" si="46"/>
        <v>-92.5</v>
      </c>
      <c r="L227" s="136">
        <f t="shared" si="47"/>
        <v>-0.42045454545454547</v>
      </c>
      <c r="M227" s="137" t="s">
        <v>665</v>
      </c>
      <c r="N227" s="138">
        <v>43896</v>
      </c>
      <c r="O227" s="57"/>
      <c r="P227" s="16"/>
      <c r="Q227" s="16"/>
      <c r="R227" s="17" t="s">
        <v>753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7">
        <v>143</v>
      </c>
      <c r="B228" s="208">
        <v>43622</v>
      </c>
      <c r="C228" s="208"/>
      <c r="D228" s="432" t="s">
        <v>497</v>
      </c>
      <c r="E228" s="209" t="s">
        <v>602</v>
      </c>
      <c r="F228" s="209">
        <v>332.8</v>
      </c>
      <c r="G228" s="209"/>
      <c r="H228" s="209">
        <v>405</v>
      </c>
      <c r="I228" s="233">
        <v>419</v>
      </c>
      <c r="J228" s="142" t="s">
        <v>3492</v>
      </c>
      <c r="K228" s="129">
        <f t="shared" ref="K228" si="48">H228-F228</f>
        <v>72.199999999999989</v>
      </c>
      <c r="L228" s="130">
        <f t="shared" ref="L228" si="49">K228/F228</f>
        <v>0.21694711538461534</v>
      </c>
      <c r="M228" s="131" t="s">
        <v>601</v>
      </c>
      <c r="N228" s="364">
        <v>43860</v>
      </c>
      <c r="O228" s="57"/>
      <c r="P228" s="16"/>
      <c r="Q228" s="16"/>
      <c r="R228" s="17" t="s">
        <v>753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145">
        <v>144</v>
      </c>
      <c r="B229" s="144">
        <v>43641</v>
      </c>
      <c r="C229" s="144"/>
      <c r="D229" s="145" t="s">
        <v>140</v>
      </c>
      <c r="E229" s="146" t="s">
        <v>625</v>
      </c>
      <c r="F229" s="147">
        <v>386</v>
      </c>
      <c r="G229" s="148"/>
      <c r="H229" s="148">
        <v>395</v>
      </c>
      <c r="I229" s="148">
        <v>452</v>
      </c>
      <c r="J229" s="171" t="s">
        <v>3407</v>
      </c>
      <c r="K229" s="172">
        <f t="shared" ref="K229" si="50">H229-F229</f>
        <v>9</v>
      </c>
      <c r="L229" s="173">
        <f t="shared" ref="L229" si="51">K229/F229</f>
        <v>2.3316062176165803E-2</v>
      </c>
      <c r="M229" s="174" t="s">
        <v>710</v>
      </c>
      <c r="N229" s="175">
        <v>43868</v>
      </c>
      <c r="O229" s="16"/>
      <c r="P229" s="16"/>
      <c r="Q229" s="16"/>
      <c r="R229" s="345" t="s">
        <v>753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374">
        <v>145</v>
      </c>
      <c r="B230" s="196">
        <v>43707</v>
      </c>
      <c r="C230" s="196"/>
      <c r="D230" s="203" t="s">
        <v>261</v>
      </c>
      <c r="E230" s="200" t="s">
        <v>625</v>
      </c>
      <c r="F230" s="200" t="s">
        <v>757</v>
      </c>
      <c r="G230" s="200"/>
      <c r="H230" s="200"/>
      <c r="I230" s="227">
        <v>190</v>
      </c>
      <c r="J230" s="228"/>
      <c r="K230" s="229"/>
      <c r="L230" s="230"/>
      <c r="M230" s="359" t="s">
        <v>603</v>
      </c>
      <c r="N230" s="231"/>
      <c r="O230" s="16"/>
      <c r="P230" s="16"/>
      <c r="Q230" s="16"/>
      <c r="R230" s="345" t="s">
        <v>753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7">
        <v>146</v>
      </c>
      <c r="B231" s="208">
        <v>43731</v>
      </c>
      <c r="C231" s="208"/>
      <c r="D231" s="156" t="s">
        <v>441</v>
      </c>
      <c r="E231" s="209" t="s">
        <v>625</v>
      </c>
      <c r="F231" s="209">
        <v>235</v>
      </c>
      <c r="G231" s="209"/>
      <c r="H231" s="209">
        <v>295</v>
      </c>
      <c r="I231" s="233">
        <v>296</v>
      </c>
      <c r="J231" s="142" t="s">
        <v>3149</v>
      </c>
      <c r="K231" s="129">
        <f t="shared" ref="K231" si="52">H231-F231</f>
        <v>60</v>
      </c>
      <c r="L231" s="130">
        <f t="shared" ref="L231" si="53">K231/F231</f>
        <v>0.25531914893617019</v>
      </c>
      <c r="M231" s="131" t="s">
        <v>601</v>
      </c>
      <c r="N231" s="364">
        <v>43844</v>
      </c>
      <c r="O231" s="57"/>
      <c r="P231" s="16"/>
      <c r="Q231" s="16"/>
      <c r="R231" s="17" t="s">
        <v>753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7">
        <v>147</v>
      </c>
      <c r="B232" s="208">
        <v>43752</v>
      </c>
      <c r="C232" s="208"/>
      <c r="D232" s="156" t="s">
        <v>2979</v>
      </c>
      <c r="E232" s="209" t="s">
        <v>625</v>
      </c>
      <c r="F232" s="209">
        <v>277.5</v>
      </c>
      <c r="G232" s="209"/>
      <c r="H232" s="209">
        <v>333</v>
      </c>
      <c r="I232" s="233">
        <v>333</v>
      </c>
      <c r="J232" s="142" t="s">
        <v>3150</v>
      </c>
      <c r="K232" s="129">
        <f t="shared" ref="K232" si="54">H232-F232</f>
        <v>55.5</v>
      </c>
      <c r="L232" s="130">
        <f t="shared" ref="L232" si="55">K232/F232</f>
        <v>0.2</v>
      </c>
      <c r="M232" s="131" t="s">
        <v>601</v>
      </c>
      <c r="N232" s="364">
        <v>43846</v>
      </c>
      <c r="O232" s="57"/>
      <c r="P232" s="16"/>
      <c r="Q232" s="16"/>
      <c r="R232" s="17" t="s">
        <v>755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7">
        <v>148</v>
      </c>
      <c r="B233" s="208">
        <v>43752</v>
      </c>
      <c r="C233" s="208"/>
      <c r="D233" s="156" t="s">
        <v>2978</v>
      </c>
      <c r="E233" s="209" t="s">
        <v>625</v>
      </c>
      <c r="F233" s="209">
        <v>930</v>
      </c>
      <c r="G233" s="209"/>
      <c r="H233" s="209">
        <v>1165</v>
      </c>
      <c r="I233" s="233">
        <v>1200</v>
      </c>
      <c r="J233" s="142" t="s">
        <v>3152</v>
      </c>
      <c r="K233" s="129">
        <f t="shared" ref="K233" si="56">H233-F233</f>
        <v>235</v>
      </c>
      <c r="L233" s="130">
        <f t="shared" ref="L233" si="57">K233/F233</f>
        <v>0.25268817204301075</v>
      </c>
      <c r="M233" s="131" t="s">
        <v>601</v>
      </c>
      <c r="N233" s="364">
        <v>43847</v>
      </c>
      <c r="O233" s="57"/>
      <c r="P233" s="16"/>
      <c r="Q233" s="16"/>
      <c r="R233" s="17" t="s">
        <v>755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373">
        <v>149</v>
      </c>
      <c r="B234" s="348">
        <v>43753</v>
      </c>
      <c r="C234" s="213"/>
      <c r="D234" s="375" t="s">
        <v>2977</v>
      </c>
      <c r="E234" s="351" t="s">
        <v>625</v>
      </c>
      <c r="F234" s="354">
        <v>111</v>
      </c>
      <c r="G234" s="351"/>
      <c r="H234" s="351"/>
      <c r="I234" s="357">
        <v>141</v>
      </c>
      <c r="J234" s="239"/>
      <c r="K234" s="239"/>
      <c r="L234" s="124"/>
      <c r="M234" s="363" t="s">
        <v>603</v>
      </c>
      <c r="N234" s="241"/>
      <c r="O234" s="16"/>
      <c r="P234" s="16"/>
      <c r="Q234" s="16"/>
      <c r="R234" s="345" t="s">
        <v>753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7">
        <v>150</v>
      </c>
      <c r="B235" s="208">
        <v>43753</v>
      </c>
      <c r="C235" s="208"/>
      <c r="D235" s="156" t="s">
        <v>2976</v>
      </c>
      <c r="E235" s="209" t="s">
        <v>625</v>
      </c>
      <c r="F235" s="210">
        <v>296</v>
      </c>
      <c r="G235" s="209"/>
      <c r="H235" s="209">
        <v>370</v>
      </c>
      <c r="I235" s="233">
        <v>370</v>
      </c>
      <c r="J235" s="142" t="s">
        <v>684</v>
      </c>
      <c r="K235" s="129">
        <f t="shared" ref="K235" si="58">H235-F235</f>
        <v>74</v>
      </c>
      <c r="L235" s="130">
        <f t="shared" ref="L235" si="59">K235/F235</f>
        <v>0.25</v>
      </c>
      <c r="M235" s="131" t="s">
        <v>601</v>
      </c>
      <c r="N235" s="364">
        <v>43853</v>
      </c>
      <c r="O235" s="57"/>
      <c r="P235" s="16"/>
      <c r="Q235" s="16"/>
      <c r="R235" s="17" t="s">
        <v>755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374">
        <v>151</v>
      </c>
      <c r="B236" s="212">
        <v>43754</v>
      </c>
      <c r="C236" s="212"/>
      <c r="D236" s="193" t="s">
        <v>2975</v>
      </c>
      <c r="E236" s="350" t="s">
        <v>625</v>
      </c>
      <c r="F236" s="353" t="s">
        <v>2941</v>
      </c>
      <c r="G236" s="350"/>
      <c r="H236" s="350"/>
      <c r="I236" s="356">
        <v>344</v>
      </c>
      <c r="J236" s="360"/>
      <c r="K236" s="242"/>
      <c r="L236" s="362"/>
      <c r="M236" s="344" t="s">
        <v>603</v>
      </c>
      <c r="N236" s="365"/>
      <c r="O236" s="16"/>
      <c r="P236" s="16"/>
      <c r="Q236" s="16"/>
      <c r="R236" s="345" t="s">
        <v>753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47">
        <v>152</v>
      </c>
      <c r="B237" s="213">
        <v>43832</v>
      </c>
      <c r="C237" s="213"/>
      <c r="D237" s="217" t="s">
        <v>2255</v>
      </c>
      <c r="E237" s="214" t="s">
        <v>625</v>
      </c>
      <c r="F237" s="215" t="s">
        <v>3137</v>
      </c>
      <c r="G237" s="214"/>
      <c r="H237" s="214"/>
      <c r="I237" s="238">
        <v>590</v>
      </c>
      <c r="J237" s="239"/>
      <c r="K237" s="239"/>
      <c r="L237" s="124"/>
      <c r="M237" s="344" t="s">
        <v>603</v>
      </c>
      <c r="N237" s="241"/>
      <c r="O237" s="16"/>
      <c r="P237" s="16"/>
      <c r="Q237" s="16"/>
      <c r="R237" s="345" t="s">
        <v>755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11"/>
      <c r="B238" s="213"/>
      <c r="C238" s="213"/>
      <c r="D238" s="217"/>
      <c r="E238" s="214"/>
      <c r="F238" s="215"/>
      <c r="G238" s="214"/>
      <c r="H238" s="214"/>
      <c r="I238" s="238"/>
      <c r="J238" s="239"/>
      <c r="K238" s="239"/>
      <c r="L238" s="124"/>
      <c r="M238" s="240"/>
      <c r="N238" s="241"/>
      <c r="O238" s="16"/>
      <c r="P238" s="16"/>
      <c r="Q238" s="16"/>
      <c r="R238" s="345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11"/>
      <c r="B239" s="201" t="s">
        <v>2982</v>
      </c>
      <c r="C239" s="213"/>
      <c r="D239" s="217"/>
      <c r="E239" s="214"/>
      <c r="F239" s="215"/>
      <c r="G239" s="214"/>
      <c r="H239" s="214"/>
      <c r="I239" s="238"/>
      <c r="J239" s="239"/>
      <c r="K239" s="239"/>
      <c r="L239" s="124"/>
      <c r="M239" s="240"/>
      <c r="N239" s="241"/>
      <c r="O239" s="16"/>
      <c r="P239" s="16"/>
      <c r="Q239" s="16"/>
      <c r="R239" s="345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11"/>
      <c r="B240" s="213"/>
      <c r="C240" s="213"/>
      <c r="D240" s="217"/>
      <c r="E240" s="214"/>
      <c r="F240" s="215"/>
      <c r="G240" s="214"/>
      <c r="H240" s="214"/>
      <c r="I240" s="238"/>
      <c r="J240" s="239"/>
      <c r="K240" s="239"/>
      <c r="L240" s="124"/>
      <c r="M240" s="240"/>
      <c r="N240" s="241"/>
      <c r="O240" s="16"/>
      <c r="P240" s="16"/>
      <c r="Q240" s="16"/>
      <c r="R240" s="345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11"/>
      <c r="B241" s="213"/>
      <c r="C241" s="213"/>
      <c r="D241" s="217"/>
      <c r="E241" s="214"/>
      <c r="F241" s="215"/>
      <c r="G241" s="214"/>
      <c r="H241" s="214"/>
      <c r="I241" s="238"/>
      <c r="J241" s="239"/>
      <c r="K241" s="239"/>
      <c r="L241" s="124"/>
      <c r="M241" s="240"/>
      <c r="N241" s="241"/>
      <c r="O241" s="16"/>
      <c r="P241" s="16"/>
      <c r="Q241" s="16"/>
      <c r="R241" s="345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11"/>
      <c r="B242" s="213"/>
      <c r="C242" s="213"/>
      <c r="D242" s="217"/>
      <c r="E242" s="214"/>
      <c r="F242" s="215"/>
      <c r="G242" s="214"/>
      <c r="H242" s="214"/>
      <c r="I242" s="238"/>
      <c r="J242" s="239"/>
      <c r="K242" s="239"/>
      <c r="L242" s="124"/>
      <c r="M242" s="240"/>
      <c r="N242" s="241"/>
      <c r="O242" s="16"/>
      <c r="P242" s="16"/>
      <c r="Q242" s="16"/>
      <c r="R242" s="345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11"/>
      <c r="B243" s="213"/>
      <c r="C243" s="213"/>
      <c r="D243" s="217"/>
      <c r="E243" s="214"/>
      <c r="F243" s="215"/>
      <c r="G243" s="214"/>
      <c r="H243" s="214"/>
      <c r="I243" s="238"/>
      <c r="J243" s="239"/>
      <c r="K243" s="239"/>
      <c r="L243" s="124"/>
      <c r="M243" s="240"/>
      <c r="N243" s="241"/>
      <c r="O243" s="16"/>
      <c r="P243" s="16"/>
      <c r="Q243" s="16"/>
      <c r="R243" s="345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11"/>
      <c r="B244" s="213"/>
      <c r="C244" s="213"/>
      <c r="D244" s="217"/>
      <c r="E244" s="214"/>
      <c r="F244" s="215"/>
      <c r="G244" s="214"/>
      <c r="H244" s="214"/>
      <c r="I244" s="238"/>
      <c r="J244" s="239"/>
      <c r="K244" s="239"/>
      <c r="L244" s="124"/>
      <c r="M244" s="240"/>
      <c r="N244" s="241"/>
      <c r="O244" s="16"/>
      <c r="P244" s="16"/>
      <c r="Q244" s="16"/>
      <c r="R244" s="345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11"/>
      <c r="B245" s="213"/>
      <c r="C245" s="213"/>
      <c r="D245" s="217"/>
      <c r="E245" s="214"/>
      <c r="F245" s="215"/>
      <c r="G245" s="214"/>
      <c r="H245" s="214"/>
      <c r="I245" s="238"/>
      <c r="J245" s="239"/>
      <c r="K245" s="239"/>
      <c r="L245" s="124"/>
      <c r="M245" s="240"/>
      <c r="N245" s="241"/>
      <c r="O245" s="16"/>
      <c r="P245" s="16"/>
      <c r="Q245" s="16"/>
      <c r="R245" s="345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11"/>
      <c r="B246" s="213"/>
      <c r="C246" s="213"/>
      <c r="D246" s="217"/>
      <c r="E246" s="214"/>
      <c r="F246" s="215"/>
      <c r="G246" s="214"/>
      <c r="H246" s="214"/>
      <c r="I246" s="238"/>
      <c r="J246" s="239"/>
      <c r="K246" s="239"/>
      <c r="L246" s="124"/>
      <c r="M246" s="240"/>
      <c r="N246" s="241"/>
      <c r="O246" s="16"/>
      <c r="P246" s="16"/>
      <c r="Q246" s="16"/>
      <c r="R246" s="345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11"/>
      <c r="B247" s="213"/>
      <c r="C247" s="213"/>
      <c r="D247" s="217"/>
      <c r="E247" s="214"/>
      <c r="F247" s="215"/>
      <c r="G247" s="214"/>
      <c r="H247" s="214"/>
      <c r="I247" s="238"/>
      <c r="J247" s="239"/>
      <c r="K247" s="239"/>
      <c r="L247" s="124"/>
      <c r="M247" s="240"/>
      <c r="N247" s="241"/>
      <c r="O247" s="16"/>
      <c r="P247" s="16"/>
      <c r="R247" s="345"/>
    </row>
    <row r="248" spans="1:26">
      <c r="A248" s="211"/>
      <c r="B248" s="213"/>
      <c r="C248" s="213"/>
      <c r="D248" s="217"/>
      <c r="E248" s="214"/>
      <c r="F248" s="215"/>
      <c r="G248" s="214"/>
      <c r="H248" s="214"/>
      <c r="I248" s="238"/>
      <c r="J248" s="239"/>
      <c r="K248" s="239"/>
      <c r="L248" s="124"/>
      <c r="M248" s="240"/>
      <c r="N248" s="241"/>
      <c r="O248" s="16"/>
      <c r="P248" s="16"/>
      <c r="R248" s="345"/>
    </row>
    <row r="249" spans="1:26">
      <c r="A249" s="211"/>
      <c r="B249" s="213"/>
      <c r="C249" s="213"/>
      <c r="D249" s="217"/>
      <c r="E249" s="214"/>
      <c r="F249" s="215"/>
      <c r="G249" s="214"/>
      <c r="H249" s="214"/>
      <c r="I249" s="238"/>
      <c r="J249" s="239"/>
      <c r="K249" s="239"/>
      <c r="L249" s="124"/>
      <c r="M249" s="240"/>
      <c r="N249" s="241"/>
      <c r="O249" s="16"/>
      <c r="P249" s="16"/>
      <c r="R249" s="345"/>
    </row>
    <row r="250" spans="1:26">
      <c r="A250" s="211"/>
      <c r="B250" s="213"/>
      <c r="C250" s="213"/>
      <c r="D250" s="217"/>
      <c r="E250" s="214"/>
      <c r="F250" s="215"/>
      <c r="G250" s="214"/>
      <c r="H250" s="214"/>
      <c r="I250" s="238"/>
      <c r="J250" s="239"/>
      <c r="K250" s="239"/>
      <c r="L250" s="124"/>
      <c r="M250" s="240"/>
      <c r="N250" s="241"/>
      <c r="O250" s="16"/>
      <c r="P250" s="16"/>
      <c r="R250" s="345"/>
    </row>
    <row r="251" spans="1:26">
      <c r="A251" s="211"/>
      <c r="B251" s="201"/>
      <c r="O251" s="16"/>
      <c r="P251" s="16"/>
      <c r="R251" s="345"/>
    </row>
    <row r="252" spans="1:26">
      <c r="R252" s="243"/>
    </row>
    <row r="253" spans="1:26">
      <c r="R253" s="243"/>
    </row>
    <row r="254" spans="1:26">
      <c r="R254" s="243"/>
    </row>
    <row r="255" spans="1:26">
      <c r="R255" s="243"/>
    </row>
    <row r="256" spans="1:26">
      <c r="R256" s="243"/>
    </row>
    <row r="257" spans="1:18">
      <c r="R257" s="243"/>
    </row>
    <row r="258" spans="1:18">
      <c r="R258" s="243"/>
    </row>
    <row r="259" spans="1:18">
      <c r="R259" s="243"/>
    </row>
    <row r="260" spans="1:18">
      <c r="R260" s="243"/>
    </row>
    <row r="261" spans="1:18">
      <c r="R261" s="243"/>
    </row>
    <row r="262" spans="1:18">
      <c r="R262" s="243"/>
    </row>
    <row r="268" spans="1:18">
      <c r="A268" s="218"/>
    </row>
    <row r="269" spans="1:18">
      <c r="A269" s="218"/>
    </row>
    <row r="270" spans="1:18">
      <c r="A270" s="214"/>
    </row>
  </sheetData>
  <autoFilter ref="R1:R270"/>
  <mergeCells count="21">
    <mergeCell ref="O57:O58"/>
    <mergeCell ref="A59:A60"/>
    <mergeCell ref="B59:B60"/>
    <mergeCell ref="J59:J60"/>
    <mergeCell ref="L59:L60"/>
    <mergeCell ref="M59:M60"/>
    <mergeCell ref="N59:N60"/>
    <mergeCell ref="O59:O60"/>
    <mergeCell ref="A57:A58"/>
    <mergeCell ref="B57:B58"/>
    <mergeCell ref="J57:J58"/>
    <mergeCell ref="L57:L58"/>
    <mergeCell ref="M57:M58"/>
    <mergeCell ref="N57:N58"/>
    <mergeCell ref="N61:N62"/>
    <mergeCell ref="O61:O62"/>
    <mergeCell ref="A61:A62"/>
    <mergeCell ref="B61:B62"/>
    <mergeCell ref="J61:J62"/>
    <mergeCell ref="L61:L62"/>
    <mergeCell ref="M61:M6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3513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3514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3517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3518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3612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3613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3436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3437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3479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3593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3594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3497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3498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3473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3474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3519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3520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3499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3500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3595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3596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3443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3536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3537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3444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3445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3576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3577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3475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3476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3597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3598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3480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3481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3507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3508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3614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3615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3538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3539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3454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3455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3578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3579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3509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3510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3486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3487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3540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3541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3464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3465</v>
      </c>
      <c r="N538"/>
    </row>
    <row r="539" spans="1:14" hidden="1">
      <c r="A539" t="s">
        <v>3554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3599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3600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3456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3457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3458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3459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3467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3468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3556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3542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3543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3601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3602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3616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3521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3522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3523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3524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3580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3581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3460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3461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3558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3544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3545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3560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3617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3618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3603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3604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3528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3529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3605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3606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3438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3439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3619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3620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3546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3547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3562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3564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3621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3622</v>
      </c>
      <c r="N952"/>
    </row>
    <row r="953" spans="1:14">
      <c r="A953" t="s">
        <v>3623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3624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3440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3441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3446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3447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3530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3531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3607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3608</v>
      </c>
      <c r="N1043"/>
    </row>
    <row r="1044" spans="1:14">
      <c r="A1044" t="s">
        <v>3448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3449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3469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3470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3488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3489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3511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3512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3477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3478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3548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3549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3450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3451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3566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3515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3516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3582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3583</v>
      </c>
      <c r="N1150"/>
    </row>
    <row r="1151" spans="1:14">
      <c r="A1151" t="s">
        <v>3568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3584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3585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3550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3551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3452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3453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3552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3553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3570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3572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3573</v>
      </c>
      <c r="N1246"/>
    </row>
    <row r="1247" spans="1:14">
      <c r="A1247" t="s">
        <v>3609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3610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3482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3483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3574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3625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3626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3525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3526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3501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3502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3532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3533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3534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3535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3432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3433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3586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3587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3503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3504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3466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3627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3628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3588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3589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3590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3591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3471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3472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3629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3630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3505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3506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3527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3434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3435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2020-05-12T02:34:10Z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