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F&amp;O)'!$R$1:$R$258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0" i="7"/>
  <c r="K19"/>
  <c r="K42" l="1"/>
  <c r="L42" s="1"/>
  <c r="K39"/>
  <c r="L39" s="1"/>
  <c r="L60"/>
  <c r="K60" s="1"/>
  <c r="K17"/>
  <c r="L17" s="1"/>
  <c r="L20"/>
  <c r="L19"/>
  <c r="K41"/>
  <c r="L41" s="1"/>
  <c r="K40"/>
  <c r="L40" s="1"/>
  <c r="K37"/>
  <c r="L37" s="1"/>
  <c r="K38"/>
  <c r="L38" s="1"/>
  <c r="K12"/>
  <c r="L12" s="1"/>
  <c r="K15"/>
  <c r="L15" s="1"/>
  <c r="K16"/>
  <c r="L16" s="1"/>
  <c r="K35"/>
  <c r="L35" s="1"/>
  <c r="K11"/>
  <c r="L11" s="1"/>
  <c r="K10"/>
  <c r="L10" s="1"/>
  <c r="K36" l="1"/>
  <c r="L36" s="1"/>
  <c r="K13"/>
  <c r="L13" s="1"/>
  <c r="K14"/>
  <c r="L14" s="1"/>
  <c r="L59"/>
  <c r="K59" s="1"/>
  <c r="K34" l="1"/>
  <c r="L34" s="1"/>
  <c r="K33"/>
  <c r="L33" s="1"/>
  <c r="K32"/>
  <c r="L32" s="1"/>
  <c r="F214" l="1"/>
  <c r="K215"/>
  <c r="L215" s="1"/>
  <c r="K206"/>
  <c r="L206" s="1"/>
  <c r="K209"/>
  <c r="L209" s="1"/>
  <c r="K217" l="1"/>
  <c r="L217" s="1"/>
  <c r="F208"/>
  <c r="F207"/>
  <c r="F205"/>
  <c r="K205" s="1"/>
  <c r="L205" s="1"/>
  <c r="F185"/>
  <c r="F137"/>
  <c r="K216" l="1"/>
  <c r="L216" s="1"/>
  <c r="K214"/>
  <c r="L214" s="1"/>
  <c r="K220"/>
  <c r="L220" s="1"/>
  <c r="K221"/>
  <c r="L221" s="1"/>
  <c r="K213"/>
  <c r="L213" s="1"/>
  <c r="K223"/>
  <c r="L223" s="1"/>
  <c r="K219"/>
  <c r="L219" s="1"/>
  <c r="K212" l="1"/>
  <c r="L212" s="1"/>
  <c r="K201"/>
  <c r="L201" s="1"/>
  <c r="K203"/>
  <c r="L203" s="1"/>
  <c r="K200"/>
  <c r="L200" s="1"/>
  <c r="K202"/>
  <c r="L202" s="1"/>
  <c r="K131"/>
  <c r="L131" s="1"/>
  <c r="M7"/>
  <c r="K184"/>
  <c r="L184" s="1"/>
  <c r="K198"/>
  <c r="L198" s="1"/>
  <c r="K199"/>
  <c r="L199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89"/>
  <c r="L189" s="1"/>
  <c r="K187"/>
  <c r="L187" s="1"/>
  <c r="K186"/>
  <c r="L186" s="1"/>
  <c r="K185"/>
  <c r="L185" s="1"/>
  <c r="K181"/>
  <c r="L181" s="1"/>
  <c r="K180"/>
  <c r="L180" s="1"/>
  <c r="K179"/>
  <c r="L179" s="1"/>
  <c r="K176"/>
  <c r="L176" s="1"/>
  <c r="K175"/>
  <c r="L175" s="1"/>
  <c r="K174"/>
  <c r="L174" s="1"/>
  <c r="K173"/>
  <c r="L173" s="1"/>
  <c r="K172"/>
  <c r="L172" s="1"/>
  <c r="K171"/>
  <c r="L171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59"/>
  <c r="L159" s="1"/>
  <c r="K157"/>
  <c r="L157" s="1"/>
  <c r="K155"/>
  <c r="L155" s="1"/>
  <c r="K153"/>
  <c r="L153" s="1"/>
  <c r="K152"/>
  <c r="L152" s="1"/>
  <c r="K151"/>
  <c r="L151" s="1"/>
  <c r="K149"/>
  <c r="L149" s="1"/>
  <c r="K148"/>
  <c r="L148" s="1"/>
  <c r="K147"/>
  <c r="L147" s="1"/>
  <c r="K146"/>
  <c r="K145"/>
  <c r="L145" s="1"/>
  <c r="K144"/>
  <c r="L144" s="1"/>
  <c r="K142"/>
  <c r="L142" s="1"/>
  <c r="K141"/>
  <c r="L141" s="1"/>
  <c r="K140"/>
  <c r="L140" s="1"/>
  <c r="K139"/>
  <c r="L139" s="1"/>
  <c r="K138"/>
  <c r="L138" s="1"/>
  <c r="K137"/>
  <c r="L137" s="1"/>
  <c r="H136"/>
  <c r="K136" s="1"/>
  <c r="L136" s="1"/>
  <c r="K133"/>
  <c r="L133" s="1"/>
  <c r="K132"/>
  <c r="L132" s="1"/>
  <c r="K130"/>
  <c r="L130" s="1"/>
  <c r="K129"/>
  <c r="L129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H102"/>
  <c r="K102" s="1"/>
  <c r="L102" s="1"/>
  <c r="F101"/>
  <c r="K101" s="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D7" i="6"/>
  <c r="K6" i="4"/>
  <c r="K6" i="3"/>
  <c r="L6" i="2"/>
</calcChain>
</file>

<file path=xl/sharedStrings.xml><?xml version="1.0" encoding="utf-8"?>
<sst xmlns="http://schemas.openxmlformats.org/spreadsheetml/2006/main" count="7240" uniqueCount="3714">
  <si>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</si>
  <si>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</si>
  <si>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</si>
  <si>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</si>
  <si>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</si>
  <si>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</si>
  <si>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</si>
  <si>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</si>
  <si>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</si>
  <si>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</si>
  <si>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</si>
  <si>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</si>
  <si>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</si>
  <si>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</si>
  <si>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</si>
  <si>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</si>
  <si>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</si>
  <si>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</si>
  <si>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</si>
  <si>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</si>
  <si>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</si>
  <si>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</si>
  <si>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</si>
  <si>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</si>
  <si>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</si>
  <si>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</si>
  <si>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</si>
  <si>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</si>
  <si>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</si>
  <si>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</si>
  <si>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</si>
  <si>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</si>
  <si>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</si>
  <si>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</si>
  <si>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</si>
  <si>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</si>
  <si>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</si>
  <si>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</si>
  <si>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</si>
  <si>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</si>
  <si>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</si>
  <si>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</si>
  <si>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</si>
  <si>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</si>
  <si>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</si>
  <si>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</si>
  <si>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</si>
  <si>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</si>
  <si>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</si>
  <si>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</si>
  <si>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</si>
  <si>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</si>
  <si>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</si>
  <si>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</si>
  <si>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</si>
  <si>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</si>
  <si>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</si>
  <si>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</si>
  <si>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</si>
  <si>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</si>
  <si>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</si>
  <si>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</si>
  <si>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</si>
  <si>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</si>
  <si>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</si>
  <si>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</si>
  <si>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</si>
  <si>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</si>
  <si>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</si>
  <si>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</si>
  <si>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</si>
  <si>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</si>
  <si>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</si>
  <si>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</si>
  <si>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</si>
  <si>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</si>
  <si>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</si>
  <si>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</si>
  <si>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</si>
  <si>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</si>
  <si>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</si>
  <si>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</si>
  <si>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</si>
  <si>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</si>
  <si>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</si>
  <si>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</si>
  <si>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</si>
  <si>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</si>
  <si>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</si>
  <si>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</si>
  <si>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</si>
  <si>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</si>
  <si>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</si>
  <si>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</si>
  <si>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</si>
  <si>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</si>
  <si>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</si>
  <si>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</si>
  <si>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</si>
  <si>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</si>
  <si>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</si>
  <si>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</si>
  <si>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</si>
  <si>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</si>
  <si>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</si>
  <si>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</si>
  <si>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</si>
  <si>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</si>
  <si>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</si>
  <si>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</si>
  <si>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</si>
  <si>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</si>
  <si>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</si>
  <si>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</si>
  <si>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</si>
  <si>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</si>
  <si>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</si>
  <si>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</si>
  <si>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</si>
  <si>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</si>
  <si>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</si>
  <si>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</si>
  <si>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</si>
  <si>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</si>
  <si>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</si>
  <si>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</si>
  <si>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</si>
  <si>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</si>
  <si>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</si>
  <si>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</si>
  <si>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</si>
  <si>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</si>
  <si>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</si>
  <si>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</si>
  <si>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</si>
  <si>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</si>
  <si>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</si>
  <si>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</si>
  <si>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</si>
  <si>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</si>
  <si>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</si>
  <si>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</si>
  <si>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</si>
  <si>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</si>
  <si>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</si>
  <si>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</si>
  <si>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</si>
  <si>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</si>
  <si>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</si>
  <si>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</si>
  <si>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</si>
  <si>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</si>
  <si>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</si>
  <si>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</si>
  <si>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</si>
  <si>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</si>
  <si>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</si>
  <si>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</si>
  <si>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</si>
  <si>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</si>
  <si>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</si>
  <si>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</si>
  <si>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</si>
  <si>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</si>
  <si>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</si>
  <si>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</si>
  <si>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</si>
  <si>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</si>
  <si>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</si>
  <si>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</si>
  <si>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</si>
  <si>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</si>
  <si>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</si>
  <si>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</si>
  <si>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</si>
  <si>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</si>
  <si>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</si>
  <si>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</si>
  <si>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</si>
  <si>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</si>
  <si>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</si>
  <si>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</si>
  <si>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</si>
  <si>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</si>
  <si>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</si>
  <si>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</si>
  <si>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</si>
  <si>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</si>
  <si>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</si>
  <si>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</si>
  <si>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</si>
  <si>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</si>
  <si>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</si>
  <si>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</si>
  <si>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</si>
  <si>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</si>
  <si>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</si>
  <si>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</si>
  <si>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</si>
  <si>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</si>
  <si>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</si>
  <si>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</si>
  <si>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</si>
  <si>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</si>
  <si>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</si>
  <si>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</si>
  <si>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</si>
  <si>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</si>
  <si>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</si>
  <si>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</si>
  <si>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</si>
  <si>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</si>
  <si>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</si>
  <si>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</si>
  <si>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</si>
  <si>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</si>
  <si>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</si>
  <si>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</si>
  <si>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</si>
  <si>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</si>
  <si>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</si>
  <si>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</si>
  <si>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</si>
  <si>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</si>
  <si>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</si>
  <si>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</si>
  <si>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</si>
  <si>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</si>
  <si>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</si>
  <si>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</si>
  <si>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</si>
  <si>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</si>
  <si>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</si>
  <si>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</si>
  <si>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</si>
  <si>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</si>
  <si>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</si>
  <si>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</si>
  <si>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</si>
  <si>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</si>
  <si>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</si>
  <si>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</si>
  <si>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</si>
  <si>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</si>
  <si>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</si>
  <si>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</si>
  <si>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</si>
  <si>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</si>
  <si>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</si>
  <si>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</si>
  <si>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</si>
  <si>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</si>
  <si>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</si>
  <si>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</si>
  <si>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</si>
  <si>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</si>
  <si>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</si>
  <si>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</si>
  <si>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</si>
  <si>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</si>
  <si>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</si>
  <si>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</si>
  <si>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</si>
  <si>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</si>
  <si>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</si>
  <si>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</si>
  <si>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</si>
  <si>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</si>
  <si>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</si>
  <si>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</si>
  <si>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</si>
  <si>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</si>
  <si>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</si>
  <si>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</si>
  <si>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</si>
  <si>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</si>
  <si>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</si>
  <si>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</si>
  <si>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</si>
  <si>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</si>
  <si>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</si>
  <si>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</si>
  <si>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</si>
  <si>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</si>
  <si>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</si>
  <si>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</si>
  <si>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</si>
  <si>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</si>
  <si>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</si>
  <si>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</si>
  <si>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</si>
  <si>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</si>
  <si>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</si>
  <si>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</si>
  <si>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</si>
  <si>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</si>
  <si>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</si>
  <si>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</si>
  <si>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</si>
  <si>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</si>
  <si>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</si>
  <si>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</si>
  <si>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</si>
  <si>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</si>
  <si>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</si>
  <si>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</si>
  <si>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</si>
  <si>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</si>
  <si>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</si>
  <si>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</si>
  <si>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</si>
  <si>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</si>
  <si>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</si>
  <si>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</si>
  <si>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</si>
  <si>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</si>
  <si>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</si>
  <si>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</si>
  <si>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</si>
  <si>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</si>
  <si>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</si>
  <si>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</si>
  <si>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</si>
  <si>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</si>
  <si>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</si>
  <si>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</si>
  <si>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</si>
  <si>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</si>
  <si>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</si>
  <si>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</si>
  <si>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</si>
  <si>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</si>
  <si>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</si>
  <si>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</si>
  <si>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</si>
  <si>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</si>
  <si>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</si>
  <si>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</si>
  <si>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</si>
  <si>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</si>
  <si>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</si>
  <si>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</si>
  <si>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</si>
  <si>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</si>
  <si>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</si>
  <si>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</si>
  <si>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</si>
  <si>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</si>
  <si>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</si>
  <si>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</si>
  <si>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</si>
  <si>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</si>
  <si>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</si>
  <si>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</si>
  <si>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</si>
  <si>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</si>
  <si>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</si>
  <si>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</si>
  <si>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</si>
  <si>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</si>
  <si>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</si>
  <si>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</si>
  <si>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</si>
  <si>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</si>
  <si>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</si>
  <si>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</si>
  <si>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</si>
  <si>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</si>
  <si>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</si>
  <si>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</si>
  <si>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</si>
  <si>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</si>
  <si>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</si>
  <si>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</si>
  <si>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</si>
  <si>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</si>
  <si>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</si>
  <si>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</si>
  <si>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</si>
  <si>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</si>
  <si>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</si>
  <si>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</si>
  <si>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</si>
  <si>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</si>
  <si>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</si>
  <si>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</si>
  <si>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</si>
  <si>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</si>
  <si>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</si>
  <si>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</si>
  <si>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</si>
  <si>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</si>
  <si>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</si>
  <si>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</si>
  <si>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</si>
  <si>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</si>
  <si>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</si>
  <si>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</si>
  <si>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</si>
  <si>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</si>
  <si>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</si>
  <si>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</si>
  <si>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</si>
  <si>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</si>
  <si>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</si>
  <si>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</si>
  <si>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</si>
  <si>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</si>
  <si>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</si>
  <si>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</si>
  <si>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</si>
  <si>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</si>
  <si>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</si>
  <si>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</si>
  <si>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</si>
  <si>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</si>
  <si>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</si>
  <si>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</si>
  <si>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</si>
  <si>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</si>
  <si>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</si>
  <si>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</si>
  <si>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</si>
  <si>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</si>
  <si>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</si>
  <si>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</si>
  <si>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</si>
  <si>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</si>
  <si>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</si>
  <si>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</si>
  <si>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</si>
  <si>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</si>
  <si>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</si>
  <si>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</si>
  <si>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</si>
  <si>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</si>
  <si>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</si>
  <si>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</si>
  <si>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</si>
  <si>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</si>
  <si>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</si>
  <si>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</si>
  <si>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</si>
  <si>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</si>
  <si>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</si>
  <si>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</si>
  <si>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</si>
  <si>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</si>
  <si>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</si>
  <si>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</si>
  <si>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</si>
  <si>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</si>
  <si>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</si>
  <si>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</si>
  <si>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</si>
  <si>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</si>
  <si>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</si>
  <si>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</si>
  <si>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</si>
  <si>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</si>
  <si>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</si>
  <si>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</si>
  <si>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</si>
  <si>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</si>
  <si>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</si>
  <si>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</si>
  <si>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</si>
  <si>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</si>
  <si>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</si>
  <si>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</si>
  <si>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</si>
  <si>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</si>
  <si>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</si>
  <si>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</si>
  <si>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</si>
  <si>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</si>
  <si>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</si>
  <si>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</si>
  <si>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</si>
  <si>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</si>
  <si>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</si>
  <si>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</si>
  <si>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</si>
  <si>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</si>
  <si>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</si>
  <si>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</si>
  <si>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</si>
  <si>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</si>
  <si>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</si>
  <si>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</si>
  <si>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</si>
  <si>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</si>
  <si>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</si>
  <si>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</si>
  <si>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</si>
  <si>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</si>
  <si>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</si>
  <si>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</si>
  <si>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</si>
  <si>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</si>
  <si>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</si>
  <si>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</si>
  <si>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</si>
  <si>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</si>
  <si>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</si>
  <si>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</si>
  <si>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</si>
  <si>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</si>
  <si>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</si>
  <si>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</si>
  <si>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</si>
  <si>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</si>
  <si>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</si>
  <si>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</si>
  <si>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</si>
  <si>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</si>
  <si>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</si>
  <si>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</si>
  <si>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</si>
  <si>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</si>
  <si>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</si>
  <si>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</si>
  <si>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</si>
  <si>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</si>
  <si>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</si>
  <si>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</si>
  <si>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</si>
  <si>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</si>
  <si>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</si>
  <si>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</si>
  <si>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</si>
  <si>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</si>
  <si>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</si>
  <si>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</si>
  <si>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</si>
  <si>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</si>
  <si>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</si>
  <si>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</si>
  <si>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</si>
  <si>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</si>
  <si>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</si>
  <si>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</si>
  <si>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</si>
  <si>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</si>
  <si>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</si>
  <si>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</si>
  <si>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</si>
  <si>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</si>
  <si>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</si>
  <si>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</si>
  <si>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</si>
  <si>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</si>
  <si>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</si>
  <si>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</si>
  <si>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</si>
  <si>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</si>
  <si>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</si>
  <si>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</si>
  <si>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</si>
  <si>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</si>
  <si>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</si>
  <si>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</si>
  <si>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</si>
  <si>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</si>
  <si>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</si>
  <si>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</si>
  <si>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</si>
  <si>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</si>
  <si>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</si>
  <si>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</si>
  <si>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</si>
  <si>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</si>
  <si>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</si>
  <si>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</si>
  <si>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</si>
  <si>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</si>
  <si>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</si>
  <si>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</si>
  <si>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</si>
  <si>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</si>
  <si>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</si>
  <si>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</si>
  <si>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</si>
  <si>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</si>
  <si>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</si>
  <si>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</si>
  <si>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</si>
  <si>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</si>
  <si>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</si>
  <si>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</si>
  <si>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</si>
  <si>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</si>
  <si>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</si>
  <si>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</si>
  <si>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</si>
  <si>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</si>
  <si>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</si>
  <si>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</si>
  <si>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</si>
  <si>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</si>
  <si>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</si>
  <si>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</si>
  <si>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</si>
  <si>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</si>
  <si>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</si>
  <si>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</si>
  <si>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</si>
  <si>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</si>
  <si>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</si>
  <si>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</si>
  <si>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</si>
  <si>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</si>
  <si>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</si>
  <si>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</si>
  <si>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</si>
  <si>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</si>
  <si>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</si>
  <si>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</si>
  <si>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</si>
  <si>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</si>
  <si>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</si>
  <si>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</si>
  <si>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</si>
  <si>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</si>
  <si>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</si>
  <si>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</si>
  <si>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</si>
  <si>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</si>
  <si>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</si>
  <si>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</si>
  <si>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</si>
  <si>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</si>
  <si>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</si>
  <si>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</si>
  <si>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</si>
  <si>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</si>
  <si>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</si>
  <si>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</si>
  <si>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</si>
  <si>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</si>
  <si>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</si>
  <si>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</si>
  <si>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</si>
  <si>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</si>
  <si>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</si>
  <si>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</si>
  <si>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</si>
  <si>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</si>
  <si>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</si>
  <si>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</si>
  <si>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</si>
  <si>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</si>
  <si>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</si>
  <si>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</si>
  <si>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</si>
  <si>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</si>
  <si>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</si>
  <si>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</si>
  <si>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</si>
  <si>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</si>
  <si>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</si>
  <si>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</si>
  <si>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</si>
  <si>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</si>
  <si>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</si>
  <si>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</si>
  <si>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</si>
  <si>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</si>
  <si>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</si>
  <si>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</si>
  <si>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</si>
  <si>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</si>
  <si>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</si>
  <si>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</si>
  <si>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</si>
  <si>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</si>
  <si>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</si>
  <si>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</si>
  <si>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</si>
  <si>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</si>
  <si>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</si>
  <si>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</si>
  <si>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</si>
  <si>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</si>
  <si>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</si>
  <si>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</si>
  <si>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</si>
  <si>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</si>
  <si>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</si>
  <si>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</si>
  <si>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</si>
  <si>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</si>
  <si>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</si>
  <si>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</si>
  <si>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</si>
  <si>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</si>
  <si>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</si>
  <si>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</si>
  <si>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</si>
  <si>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</si>
  <si>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</si>
  <si>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</si>
  <si>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</si>
  <si>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</si>
  <si>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</si>
  <si>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</si>
  <si>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</si>
  <si>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</si>
  <si>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</si>
  <si>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</si>
  <si>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</si>
  <si>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</si>
  <si>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</si>
  <si>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</si>
  <si>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</si>
  <si>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</si>
  <si>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</si>
  <si>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</si>
  <si>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</si>
  <si>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</si>
  <si>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</si>
  <si>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</si>
  <si>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</si>
  <si>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</si>
  <si>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</si>
  <si>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</si>
  <si>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</si>
  <si>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</si>
  <si>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</si>
  <si>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</si>
  <si>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</si>
  <si>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</si>
  <si>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</si>
  <si>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</si>
  <si>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</si>
  <si>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</si>
  <si>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</si>
  <si>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</si>
  <si>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</si>
  <si>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</si>
  <si>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</si>
  <si>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</si>
  <si>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</si>
  <si>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</si>
  <si>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</si>
  <si>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</si>
  <si>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</si>
  <si>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</si>
  <si>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</si>
  <si>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</si>
  <si>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</si>
  <si>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</si>
  <si>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</si>
  <si>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</si>
  <si>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</si>
  <si>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</si>
  <si>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</si>
  <si>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</si>
  <si>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</si>
  <si>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</si>
  <si>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</si>
  <si>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</si>
  <si>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</si>
  <si>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</si>
  <si>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</si>
  <si>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</si>
  <si>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</si>
  <si>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</si>
  <si>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</si>
  <si>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</si>
  <si>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</si>
  <si>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</si>
  <si>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</si>
  <si>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</si>
  <si>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</si>
  <si>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</si>
  <si>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</si>
  <si>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</si>
  <si>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</si>
  <si>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</si>
  <si>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</si>
  <si>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</si>
  <si>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</si>
  <si>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</si>
  <si>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</si>
  <si>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</si>
  <si>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</si>
  <si>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</si>
  <si>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</si>
  <si>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</si>
  <si>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</si>
  <si>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</si>
  <si>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</si>
  <si>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</si>
  <si>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</si>
  <si>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</si>
  <si>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</si>
  <si>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</si>
  <si>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</si>
  <si>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</si>
  <si>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</si>
  <si>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</si>
  <si>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</si>
  <si>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</si>
  <si>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</si>
  <si>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</si>
  <si>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</si>
  <si>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</si>
  <si>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</si>
  <si>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</si>
  <si>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</si>
  <si>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</si>
  <si>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</si>
  <si>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</si>
  <si>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</si>
  <si>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</si>
  <si>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</si>
  <si>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</si>
  <si>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</si>
  <si>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</si>
  <si>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</si>
  <si>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</si>
  <si>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</si>
  <si>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</si>
  <si>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</si>
  <si>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</si>
  <si>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</si>
  <si>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</si>
  <si>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</si>
  <si>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</si>
  <si>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</si>
  <si>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</si>
  <si>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</si>
  <si>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</si>
  <si>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</si>
  <si>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</si>
  <si>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</si>
  <si>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</si>
  <si>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</si>
  <si>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</si>
  <si>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</si>
  <si>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</si>
  <si>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</si>
  <si>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</si>
  <si>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</si>
  <si>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</si>
  <si>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</si>
  <si>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</si>
  <si>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</si>
  <si>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</si>
  <si>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</si>
  <si>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</si>
  <si>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</si>
  <si>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</si>
  <si>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</si>
  <si>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</si>
  <si>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</si>
  <si>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</si>
  <si>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</si>
  <si>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</si>
  <si>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</si>
  <si>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</si>
  <si>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</si>
  <si>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</si>
  <si>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</si>
  <si>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</si>
  <si>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</si>
  <si>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</si>
  <si>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</si>
  <si>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</si>
  <si>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</si>
  <si>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</si>
  <si>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</si>
  <si>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</si>
  <si>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</si>
  <si>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</si>
  <si>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</si>
  <si>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</si>
  <si>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</si>
  <si>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</si>
  <si>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</si>
  <si>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</si>
  <si>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</si>
  <si>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</si>
  <si>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</si>
  <si>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</si>
  <si>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</si>
  <si>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</si>
  <si>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</si>
  <si>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</si>
  <si>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</si>
  <si>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</si>
  <si>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</si>
  <si>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</si>
  <si>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</si>
  <si>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</si>
  <si>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</si>
  <si>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</si>
  <si>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</si>
  <si>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</si>
  <si>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</si>
  <si>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</si>
  <si>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</si>
  <si>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</si>
  <si>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</si>
  <si>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</si>
  <si>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</si>
  <si>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</si>
  <si>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</si>
  <si>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</si>
  <si>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</si>
  <si>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</si>
  <si>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</si>
  <si>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</si>
  <si>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</si>
  <si>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</si>
  <si>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</si>
  <si>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</si>
  <si>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</si>
  <si>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</si>
  <si>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</si>
  <si>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</si>
  <si>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</si>
  <si>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</si>
  <si>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</si>
  <si>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</si>
  <si>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</si>
  <si>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</si>
  <si>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</si>
  <si>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</si>
  <si>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</si>
  <si>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</si>
  <si>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</si>
  <si>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</si>
  <si>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</si>
  <si>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</si>
  <si>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</si>
  <si>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</si>
  <si>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</si>
  <si>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</si>
  <si>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</si>
  <si>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</si>
  <si>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</si>
  <si>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</si>
  <si>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</si>
  <si>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</si>
  <si>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</si>
  <si>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</si>
  <si>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</si>
  <si>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</si>
  <si>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</si>
  <si>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</si>
  <si>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</si>
  <si>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</si>
  <si>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</si>
  <si>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</si>
  <si>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</si>
  <si>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</si>
  <si>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</si>
  <si>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</si>
  <si>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</si>
  <si>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</si>
  <si>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</si>
  <si>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</si>
  <si>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</si>
  <si>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</si>
  <si>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</si>
  <si>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</si>
  <si>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</si>
  <si>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</si>
  <si>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</si>
  <si>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</si>
  <si>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</si>
  <si>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</si>
  <si>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</si>
  <si>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</si>
  <si>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</si>
  <si>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</si>
  <si>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</si>
  <si>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</si>
  <si>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</si>
  <si>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</si>
  <si>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</si>
  <si>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</si>
  <si>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</si>
  <si>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</si>
  <si>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</si>
  <si>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</si>
  <si>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</si>
  <si>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</si>
  <si>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</si>
  <si>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</si>
  <si>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</si>
  <si>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</si>
  <si>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</si>
  <si>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</si>
  <si>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</si>
  <si>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</si>
  <si>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</si>
  <si>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</si>
  <si>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</si>
  <si>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</si>
  <si>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</si>
  <si>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</si>
  <si>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</si>
  <si>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</si>
  <si>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</si>
  <si>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</si>
  <si>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</si>
  <si>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</si>
  <si>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</si>
  <si>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</si>
  <si>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</si>
  <si>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</si>
  <si>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</si>
  <si>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</si>
  <si>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</si>
  <si>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</si>
  <si>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</si>
  <si>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</si>
  <si>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</si>
  <si>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</si>
  <si>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</si>
  <si>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</si>
  <si>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</si>
  <si>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</si>
  <si>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</si>
  <si>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</si>
  <si>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</si>
  <si>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</si>
  <si>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</si>
  <si>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</si>
  <si>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</si>
  <si>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</si>
  <si>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</si>
  <si>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</si>
  <si>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</si>
  <si>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</si>
  <si>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</si>
  <si>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</si>
  <si>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</si>
  <si>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</si>
  <si>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</si>
  <si>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</si>
  <si>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</si>
  <si>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</si>
  <si>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</si>
  <si>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</si>
  <si>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</si>
  <si>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</si>
  <si>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</si>
  <si>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</si>
  <si>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</si>
  <si>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</si>
  <si>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</si>
  <si>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</si>
  <si>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</si>
  <si>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</si>
  <si>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</si>
  <si>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</si>
  <si>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</si>
  <si>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</si>
  <si>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</si>
  <si>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</si>
  <si>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</si>
  <si>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</si>
  <si>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</si>
  <si>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</si>
  <si>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</si>
  <si>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</si>
  <si>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</si>
  <si>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</si>
  <si>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</si>
  <si>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</si>
  <si>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</si>
  <si>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</si>
  <si>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</si>
  <si>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</si>
  <si>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</si>
  <si>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</si>
  <si>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</si>
  <si>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</si>
  <si>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</si>
  <si>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</si>
  <si>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</si>
  <si>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</si>
  <si>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</si>
  <si>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</si>
  <si>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</si>
  <si>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</si>
  <si>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</si>
  <si>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</si>
  <si>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</si>
  <si>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</si>
  <si>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</si>
  <si>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</si>
  <si>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</si>
  <si>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</si>
  <si>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</si>
  <si>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</si>
  <si>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</si>
  <si>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</si>
  <si>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</si>
  <si>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</si>
  <si>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</si>
  <si>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</si>
  <si>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</si>
  <si>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</si>
  <si>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</si>
  <si>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</si>
  <si>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</si>
  <si>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</si>
  <si>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</si>
  <si>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</si>
  <si>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</si>
  <si>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</si>
  <si>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</si>
  <si>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</si>
  <si>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</si>
  <si>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</si>
  <si>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</si>
  <si>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</si>
  <si>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</si>
  <si>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</si>
  <si>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</si>
  <si>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</si>
  <si>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</si>
  <si>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</si>
  <si>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</si>
  <si>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</si>
  <si>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</si>
  <si>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</si>
  <si>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</si>
  <si>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</si>
  <si>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</si>
  <si>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</si>
  <si>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</si>
  <si>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</si>
  <si>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</si>
  <si>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</si>
  <si>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</si>
  <si>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</si>
  <si>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</si>
  <si>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</si>
  <si>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</si>
  <si>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</si>
  <si>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</si>
  <si>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</si>
  <si>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</si>
  <si>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</si>
  <si>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</si>
  <si>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</si>
  <si>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</si>
  <si>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</si>
  <si>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</si>
  <si>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</si>
  <si>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</si>
  <si>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</si>
  <si>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</si>
  <si>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</si>
  <si>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</si>
  <si>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</si>
  <si>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</si>
  <si>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</si>
  <si>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</si>
  <si>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</si>
  <si>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</si>
  <si>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</si>
  <si>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</si>
  <si>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</si>
  <si>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</si>
  <si>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</si>
  <si>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</si>
  <si>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</si>
  <si>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</si>
  <si>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</si>
  <si>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</si>
  <si>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</si>
  <si>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</si>
  <si>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</si>
  <si>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</si>
  <si>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</si>
  <si>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</si>
  <si>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</si>
  <si>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</si>
  <si>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</si>
  <si>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</si>
  <si>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</si>
  <si>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</si>
  <si>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</si>
  <si>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</si>
  <si>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</si>
  <si>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</si>
  <si>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</si>
  <si>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</si>
  <si>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</si>
  <si>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</si>
  <si>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</si>
  <si>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</si>
  <si>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</si>
  <si>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</si>
  <si>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</si>
  <si>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</si>
  <si>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</si>
  <si>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</si>
  <si>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</si>
  <si>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</si>
  <si>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</si>
  <si>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</si>
  <si>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</si>
  <si>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</si>
  <si>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</si>
  <si>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</si>
  <si>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</si>
  <si>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</si>
  <si>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</si>
  <si>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</si>
  <si>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</si>
  <si>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</si>
  <si>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</si>
  <si>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</si>
  <si>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</si>
  <si>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</si>
  <si>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</si>
  <si>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</si>
  <si>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</si>
  <si>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</si>
  <si>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</si>
  <si>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</si>
  <si>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</si>
  <si>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</si>
  <si>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</si>
  <si>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</si>
  <si>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</si>
  <si>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</si>
  <si>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</si>
  <si>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</si>
  <si>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</si>
  <si>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</si>
  <si>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</si>
  <si>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</si>
  <si>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</si>
  <si>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</si>
  <si>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</si>
  <si>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</si>
  <si>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</si>
  <si>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</si>
  <si>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</si>
  <si>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</si>
  <si>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</si>
  <si>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</si>
  <si>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</si>
  <si>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</si>
  <si>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</si>
  <si>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</si>
  <si>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</si>
  <si>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</si>
  <si>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</si>
  <si>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</si>
  <si>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</si>
  <si>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</si>
  <si>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</si>
  <si>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</si>
  <si>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</si>
  <si>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</si>
  <si>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</si>
  <si>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</si>
  <si>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</si>
  <si>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</si>
  <si>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</si>
  <si>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</si>
  <si>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</si>
  <si>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</si>
  <si>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</si>
  <si>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</si>
  <si>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</si>
  <si>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</si>
  <si>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</si>
  <si>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</si>
  <si>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</si>
  <si>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</si>
  <si>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</si>
  <si>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</si>
  <si>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</si>
  <si>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</si>
  <si>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</si>
  <si>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</si>
  <si>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</si>
  <si>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</si>
  <si>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</si>
  <si>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</si>
  <si>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</si>
  <si>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</si>
  <si>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</si>
  <si>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</si>
  <si>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</si>
  <si>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</si>
  <si>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</si>
  <si>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</si>
  <si>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</si>
  <si>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</si>
  <si>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</si>
  <si>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</si>
  <si>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</si>
  <si>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</si>
  <si>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</si>
  <si>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</si>
  <si>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</si>
  <si>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</si>
  <si>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</si>
  <si>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</si>
  <si>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</si>
  <si>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</si>
  <si>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</si>
  <si>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</si>
  <si>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</si>
  <si>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</si>
  <si>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</si>
  <si>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</si>
  <si>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</si>
  <si>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</si>
  <si>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</si>
  <si>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</si>
  <si>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</si>
  <si>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</si>
  <si>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</si>
  <si>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</si>
  <si>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</si>
  <si>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</si>
  <si>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</si>
  <si>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</si>
  <si>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</si>
  <si>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</si>
  <si>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</si>
  <si>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</si>
  <si>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</si>
  <si>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</si>
  <si>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</si>
  <si>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</si>
  <si>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</si>
  <si>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</si>
  <si>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</si>
  <si>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</si>
  <si>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</si>
  <si>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</si>
  <si>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</si>
  <si>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</si>
  <si>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</si>
  <si>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</si>
  <si>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</si>
  <si>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</si>
  <si>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</si>
  <si>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</si>
  <si>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</si>
  <si>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</si>
  <si>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</si>
  <si>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</si>
  <si>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</si>
  <si>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</si>
  <si>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</si>
  <si>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</si>
  <si>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</si>
  <si>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</si>
  <si>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</si>
  <si>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</si>
  <si>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</si>
  <si>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</si>
  <si>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</si>
  <si>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</si>
  <si>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</si>
  <si>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</si>
  <si>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</si>
  <si>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</si>
  <si>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</si>
  <si>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</si>
  <si>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</si>
  <si>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</si>
  <si>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</si>
  <si>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</si>
  <si>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</si>
  <si>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</si>
  <si>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</si>
  <si>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</si>
  <si>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</si>
  <si>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</si>
  <si>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</si>
  <si>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</si>
  <si>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</si>
  <si>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</si>
  <si>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</si>
  <si>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</si>
  <si>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</si>
  <si>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</si>
  <si>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</si>
  <si>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</si>
  <si>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</si>
  <si>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</si>
  <si>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</si>
  <si>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</si>
  <si>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</si>
  <si>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</si>
  <si>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</si>
  <si>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</si>
  <si>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</si>
  <si>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</si>
  <si>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</si>
  <si>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</si>
  <si>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</si>
  <si>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</si>
  <si>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</si>
  <si>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</si>
  <si>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</si>
  <si>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</si>
  <si>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</si>
  <si>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</si>
  <si>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</si>
  <si>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</si>
  <si>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</si>
  <si>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</si>
  <si>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</si>
  <si>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</si>
  <si>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</si>
  <si>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</si>
  <si>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</si>
  <si>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</si>
  <si>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</si>
  <si>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</si>
  <si>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</si>
  <si>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</si>
  <si>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</si>
  <si>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</si>
  <si>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</si>
  <si>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</si>
  <si>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</si>
  <si>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</si>
  <si>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</si>
  <si>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</si>
  <si>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</si>
  <si>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</si>
  <si>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</si>
  <si>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</si>
  <si>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</si>
  <si>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</si>
  <si>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</si>
  <si>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</si>
  <si>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</si>
  <si>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</si>
  <si>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</si>
  <si>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</si>
  <si>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</si>
  <si>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</si>
  <si>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</si>
  <si>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</si>
  <si>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</si>
  <si>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</si>
  <si>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</si>
  <si>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</si>
  <si>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</si>
  <si>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</si>
  <si>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</si>
  <si>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</si>
  <si>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</si>
  <si>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</si>
  <si>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</si>
  <si>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</si>
  <si>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</si>
  <si>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</si>
  <si>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</si>
  <si>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</si>
  <si>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</si>
  <si>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</si>
  <si>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</si>
  <si>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</si>
  <si>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</si>
  <si>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</si>
  <si>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</si>
  <si>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</si>
  <si>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</si>
  <si>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</si>
  <si>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</si>
  <si>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</si>
  <si>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</si>
  <si>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</si>
  <si>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</si>
  <si>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</si>
  <si>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</si>
  <si>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</si>
  <si>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</si>
  <si>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</si>
  <si>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</si>
  <si>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</si>
  <si>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</si>
  <si>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</si>
  <si>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</si>
  <si>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</si>
  <si>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</si>
  <si>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</si>
  <si>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</si>
  <si>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</si>
  <si>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</si>
  <si>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</si>
  <si>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</si>
  <si>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</si>
  <si>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</si>
  <si>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</si>
  <si>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</si>
  <si>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</si>
  <si>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</si>
  <si>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</si>
  <si>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</si>
  <si>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</si>
  <si>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</si>
  <si>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</si>
  <si>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</si>
  <si>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</si>
  <si>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</si>
  <si>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</si>
  <si>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</si>
  <si>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</si>
  <si>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</si>
  <si>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</si>
  <si>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</si>
  <si>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</si>
  <si>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</si>
  <si>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</si>
  <si>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</si>
  <si>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</si>
  <si>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</si>
  <si>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</si>
  <si>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</si>
  <si>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</si>
  <si>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</si>
  <si>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</si>
  <si>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</si>
  <si>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</si>
  <si>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</si>
  <si>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</si>
  <si>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</si>
  <si>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</si>
  <si>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</si>
  <si>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</si>
  <si>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</si>
  <si>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</si>
  <si>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</si>
  <si>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</si>
  <si>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</si>
  <si>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</si>
  <si>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</si>
  <si>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</si>
  <si>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</si>
  <si>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</si>
  <si>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</si>
  <si>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</si>
  <si>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</si>
  <si>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</si>
  <si>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</si>
  <si>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</si>
  <si>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</si>
  <si>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</si>
  <si>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</si>
  <si>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</si>
  <si>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</si>
  <si>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</si>
  <si>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</si>
  <si>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</si>
  <si>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</si>
  <si>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</si>
  <si>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</si>
  <si>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</si>
  <si>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</si>
  <si>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</si>
  <si>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</si>
  <si>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</si>
  <si>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</si>
  <si>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</si>
  <si>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</si>
  <si>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</si>
  <si>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</si>
  <si>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</si>
  <si>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</si>
  <si>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</si>
  <si>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</si>
  <si>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</si>
  <si>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</si>
  <si>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</si>
  <si>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</si>
  <si>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</si>
  <si>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</si>
  <si>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</si>
  <si>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</si>
  <si>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</si>
  <si>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</si>
  <si>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</si>
  <si>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</si>
  <si>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</si>
  <si>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</si>
  <si>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</si>
  <si>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</si>
  <si>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</si>
  <si>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</si>
  <si>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</si>
  <si>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</si>
  <si>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</si>
  <si>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</si>
  <si>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</si>
  <si>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</si>
  <si>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</si>
  <si>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</si>
  <si>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</si>
  <si>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</si>
  <si>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</si>
  <si>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</si>
  <si>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</si>
  <si>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</si>
  <si>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</si>
  <si>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</si>
  <si>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</si>
  <si>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</si>
  <si>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</si>
  <si>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</si>
  <si>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</si>
  <si>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</si>
  <si>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</si>
  <si>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</si>
  <si>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</si>
  <si>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</si>
  <si>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</si>
  <si>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</si>
  <si>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</si>
  <si>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</si>
  <si>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</si>
  <si>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</si>
  <si>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</si>
  <si>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</si>
  <si>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</si>
  <si>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</si>
  <si>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</si>
  <si>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</si>
  <si>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</si>
  <si>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</si>
  <si>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</si>
  <si>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</si>
  <si>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</si>
  <si>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</si>
  <si>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</si>
  <si>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</si>
  <si>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</si>
  <si>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</si>
  <si>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</si>
  <si>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</si>
  <si>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</si>
  <si>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</si>
  <si>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</si>
  <si>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</si>
  <si>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</si>
  <si>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</si>
  <si>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</si>
  <si>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</si>
  <si>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</si>
  <si>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</si>
  <si>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</si>
  <si>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</si>
  <si>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</si>
  <si>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</si>
  <si>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</si>
  <si>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</si>
  <si>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</si>
  <si>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</si>
  <si>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</si>
  <si>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</si>
  <si>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</si>
  <si>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</si>
  <si>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</si>
  <si>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</si>
  <si>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</si>
  <si>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</si>
  <si>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</si>
  <si>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</si>
  <si>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</si>
  <si>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</si>
  <si>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</si>
  <si>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</si>
  <si>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</si>
  <si>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</si>
  <si>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</si>
  <si>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</si>
  <si>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</si>
  <si>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</si>
  <si>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</si>
  <si>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</si>
  <si>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</si>
  <si>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</si>
  <si>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</si>
  <si>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</si>
  <si>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</si>
  <si>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</si>
  <si>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</si>
  <si>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</si>
  <si>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</si>
  <si>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</si>
  <si>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</si>
  <si>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</si>
  <si>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</si>
  <si>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</si>
  <si>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</si>
  <si>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</si>
  <si>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</si>
  <si>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</si>
  <si>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</si>
  <si>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</si>
  <si>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</si>
  <si>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</si>
  <si>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</si>
  <si>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</si>
  <si>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</si>
  <si>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</si>
  <si>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</si>
  <si>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</si>
  <si>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</si>
  <si>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</si>
  <si>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</si>
  <si>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</si>
  <si>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</si>
  <si>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</si>
  <si>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</si>
  <si>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</si>
  <si>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</si>
  <si>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</si>
  <si>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</si>
  <si>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</si>
  <si>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</si>
  <si>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</si>
  <si>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</si>
  <si>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</si>
  <si>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</si>
  <si>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</si>
  <si>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</si>
  <si>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</si>
  <si>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</si>
  <si>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</si>
  <si>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</si>
  <si>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</si>
  <si>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</si>
  <si>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</si>
  <si>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</si>
  <si>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</si>
  <si>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</si>
  <si>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</si>
  <si>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</si>
  <si>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</si>
  <si>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</si>
  <si>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</si>
  <si>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</si>
  <si>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</si>
  <si>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</si>
  <si>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</si>
  <si>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</si>
  <si>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</si>
  <si>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</si>
  <si>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</si>
  <si>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</si>
  <si>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</si>
  <si>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</si>
  <si>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</si>
  <si>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</si>
  <si>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</si>
  <si>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</si>
  <si>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</si>
  <si>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</si>
  <si>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</si>
  <si>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</si>
  <si>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</si>
  <si>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</si>
  <si>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</si>
  <si>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</si>
  <si>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</si>
  <si>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</si>
  <si>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</si>
  <si>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</si>
  <si>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</si>
  <si>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</si>
  <si>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</si>
  <si>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</si>
  <si>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</si>
  <si>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</si>
  <si>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</si>
  <si>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</si>
  <si>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</si>
  <si>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</si>
  <si>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</si>
  <si>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</si>
  <si>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</si>
  <si>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</si>
  <si>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</si>
  <si>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</si>
  <si>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</si>
  <si>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</si>
  <si>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</si>
  <si>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</si>
  <si>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</si>
  <si>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</si>
  <si>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</si>
  <si>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</si>
  <si>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</si>
  <si>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</si>
  <si>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</si>
  <si>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</si>
  <si>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</si>
  <si>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</si>
  <si>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</si>
  <si>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</si>
  <si>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</si>
  <si>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</si>
  <si>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</si>
  <si>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</si>
  <si>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</si>
  <si>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</si>
  <si>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</si>
  <si>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</si>
  <si>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</si>
  <si>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</si>
  <si>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</si>
  <si>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</si>
  <si>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</si>
  <si>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</si>
  <si>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</si>
  <si>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</si>
  <si>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</si>
  <si>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</si>
  <si>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</si>
  <si>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</si>
  <si>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</si>
  <si>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</si>
  <si>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</si>
  <si>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</si>
  <si>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</si>
  <si>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</si>
  <si>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</si>
  <si>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</si>
  <si>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</si>
  <si>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</si>
  <si>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</si>
  <si>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</si>
  <si>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</si>
  <si>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</si>
  <si>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</si>
  <si>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</si>
  <si>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</si>
  <si>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</si>
  <si>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</si>
  <si>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</si>
  <si>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</si>
  <si>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</si>
  <si>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</si>
  <si>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</si>
  <si>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</si>
  <si>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</si>
  <si>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</si>
  <si>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</si>
  <si>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</si>
  <si>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</si>
  <si>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</si>
  <si>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</si>
  <si>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</si>
  <si>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</si>
  <si>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</si>
  <si>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</si>
  <si>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</si>
  <si>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</si>
  <si>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</si>
  <si>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</si>
  <si>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</si>
  <si>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</si>
  <si>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</si>
  <si>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</si>
  <si>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</si>
  <si>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</si>
  <si>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</si>
  <si>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</si>
  <si>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</si>
  <si>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</si>
  <si>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</si>
  <si>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</si>
  <si>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</si>
  <si>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</si>
  <si>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</si>
  <si>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</si>
  <si>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</si>
  <si>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</si>
  <si>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</si>
  <si>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</si>
  <si>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</si>
  <si>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</si>
  <si>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</si>
  <si>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</si>
  <si>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</si>
  <si>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</si>
  <si>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</si>
  <si>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</si>
  <si>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</si>
  <si>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</si>
  <si>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</si>
  <si>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</si>
  <si>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</si>
  <si>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</si>
  <si>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</si>
  <si>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</si>
  <si>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</si>
  <si>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</si>
  <si>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</si>
  <si>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</si>
  <si>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</si>
  <si>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</si>
  <si>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</si>
  <si>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</si>
  <si>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</si>
  <si>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</si>
  <si>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</si>
  <si>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</si>
  <si>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</si>
  <si>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</si>
  <si>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</si>
  <si>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</si>
  <si>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</si>
  <si>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</si>
  <si>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</si>
  <si>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</si>
  <si>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</si>
  <si>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</si>
  <si>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</si>
  <si>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</si>
  <si>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</si>
  <si>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</si>
  <si>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</si>
  <si>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</si>
  <si>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</si>
  <si>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</si>
  <si>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</si>
  <si>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</si>
  <si>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</si>
  <si>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</si>
  <si>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</si>
  <si>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</si>
  <si>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</si>
  <si>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</si>
  <si>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</si>
  <si>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</si>
  <si>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</si>
  <si>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</si>
  <si>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</si>
  <si>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</si>
  <si>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</si>
  <si>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</si>
  <si>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</si>
  <si>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</si>
  <si>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</si>
  <si>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</si>
  <si>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</si>
  <si>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</si>
  <si>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</si>
  <si>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</si>
  <si>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</si>
  <si>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</si>
  <si>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</si>
  <si>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</si>
  <si>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</si>
  <si>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</si>
  <si>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</si>
  <si>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</si>
  <si>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</si>
  <si>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</si>
  <si>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</si>
  <si>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</si>
  <si>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</si>
  <si>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</si>
  <si>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</si>
  <si>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</si>
  <si>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</si>
  <si>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</si>
  <si>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</si>
  <si>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</si>
  <si>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</si>
  <si>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</si>
  <si>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</si>
  <si>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</si>
  <si>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</si>
  <si>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</si>
  <si>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</si>
  <si>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</si>
  <si>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</si>
  <si>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</si>
  <si>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</si>
  <si>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</si>
  <si>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</si>
  <si>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</si>
  <si>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</si>
  <si>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</si>
  <si>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</si>
  <si>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</si>
  <si>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</si>
  <si>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</si>
  <si>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</si>
  <si>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</si>
  <si>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</si>
  <si>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</si>
  <si>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</si>
  <si>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</si>
  <si>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</si>
  <si>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</si>
  <si>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</si>
  <si>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</si>
  <si>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</si>
  <si>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</si>
  <si>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</si>
  <si>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</si>
  <si>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</si>
  <si>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</si>
  <si>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</si>
  <si>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</si>
  <si>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</si>
  <si>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</si>
  <si>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</si>
  <si>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</si>
  <si>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</si>
  <si>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</si>
  <si>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</si>
  <si>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</si>
  <si>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</si>
  <si>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</si>
  <si>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</si>
  <si>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</si>
  <si>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</si>
  <si>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</si>
  <si>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</si>
  <si>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</si>
  <si>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</si>
  <si>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</si>
  <si>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</si>
  <si>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</si>
  <si>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</si>
  <si>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</si>
  <si>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</si>
  <si>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</si>
  <si>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</si>
  <si>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</si>
  <si>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</si>
  <si>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</si>
  <si>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</si>
  <si>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</si>
  <si>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</si>
  <si>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</si>
  <si>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</si>
  <si>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</si>
  <si>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</si>
  <si>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</si>
  <si>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</si>
  <si>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</si>
  <si>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</si>
  <si>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</si>
  <si>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</si>
  <si>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</si>
  <si>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</si>
  <si>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</si>
  <si>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</si>
  <si>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</si>
  <si>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</si>
  <si>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</si>
  <si>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</si>
  <si>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</si>
  <si>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</si>
  <si>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</si>
  <si>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</si>
  <si>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</si>
  <si>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</si>
  <si>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</si>
  <si>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</si>
  <si>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</si>
  <si>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</si>
  <si>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</si>
  <si>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</si>
  <si>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</si>
  <si>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</si>
  <si>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</si>
  <si>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</si>
  <si>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</si>
  <si>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</si>
  <si>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</si>
  <si>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</si>
  <si>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</si>
  <si>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</si>
  <si>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</si>
  <si>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</si>
  <si>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</si>
  <si>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</si>
  <si>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</si>
  <si>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</si>
  <si>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</si>
  <si>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</si>
  <si>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</si>
  <si>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</si>
  <si>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</si>
  <si>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</si>
  <si>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</si>
  <si>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</si>
  <si>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</si>
  <si>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</si>
  <si>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</si>
  <si>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</si>
  <si>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</si>
  <si>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</si>
  <si>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</si>
  <si>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</si>
  <si>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</si>
  <si>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</si>
  <si>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</si>
  <si>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</si>
  <si>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</si>
  <si>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</si>
  <si>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</si>
  <si>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</si>
  <si>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</si>
  <si>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</si>
  <si>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</si>
  <si>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</si>
  <si>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</si>
  <si>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</si>
  <si>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</si>
  <si>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</si>
  <si>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</si>
  <si>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</si>
  <si>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</si>
  <si>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</si>
  <si>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</si>
  <si>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</si>
  <si>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</si>
  <si>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</si>
  <si>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</si>
  <si>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</si>
  <si>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</si>
  <si>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</si>
  <si>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</si>
  <si>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</si>
  <si>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</si>
  <si>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</si>
  <si>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</si>
  <si>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</si>
  <si>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</si>
  <si>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</si>
  <si>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</si>
  <si>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</si>
  <si>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</si>
  <si>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</si>
  <si>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</si>
  <si>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</si>
  <si>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</si>
  <si>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</si>
  <si>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</si>
  <si>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</si>
  <si>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</si>
  <si>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</si>
  <si>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</si>
  <si>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</si>
  <si>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</si>
  <si>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</si>
  <si>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</si>
  <si>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</si>
  <si>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</si>
  <si>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</si>
  <si>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</si>
  <si>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</si>
  <si>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</si>
  <si>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</si>
  <si>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</si>
  <si>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</si>
  <si>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</si>
  <si>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</si>
  <si>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</si>
  <si>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</si>
  <si>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</si>
  <si>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</si>
  <si>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</si>
  <si>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</si>
  <si>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</si>
  <si>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</si>
  <si>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</si>
  <si>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</si>
  <si>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</si>
  <si>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</si>
  <si>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</si>
  <si>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</si>
  <si>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</si>
  <si>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</si>
  <si>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</si>
  <si>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</si>
  <si>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</si>
  <si>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</si>
  <si>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</si>
  <si>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</si>
  <si>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</si>
  <si>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</si>
  <si>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</si>
  <si>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</si>
  <si>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</si>
  <si>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</si>
  <si>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</si>
  <si>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</si>
  <si>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</si>
  <si>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</si>
  <si>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</si>
  <si>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</si>
  <si>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</si>
  <si>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</si>
  <si>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</si>
  <si>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</si>
  <si>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</si>
  <si>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</si>
  <si>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</si>
  <si>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</si>
  <si>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</si>
  <si>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</si>
  <si>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</si>
  <si>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</si>
  <si>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</si>
  <si>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</si>
  <si>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</si>
  <si>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</si>
  <si>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</si>
  <si>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</si>
  <si>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</si>
  <si>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</si>
  <si>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</si>
  <si>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</si>
  <si>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</si>
  <si>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</si>
  <si>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</si>
  <si>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</si>
  <si>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</si>
  <si>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</si>
  <si>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</si>
  <si>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</si>
  <si>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</si>
  <si>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</si>
  <si>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</si>
  <si>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</si>
  <si>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</si>
  <si>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</si>
  <si>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</si>
  <si>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</si>
  <si>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</si>
  <si>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</si>
  <si>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</si>
  <si>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</si>
  <si>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</si>
  <si>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</si>
  <si>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</si>
  <si>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</si>
  <si>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</si>
  <si>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</si>
  <si>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</si>
  <si>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</si>
  <si>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</si>
  <si>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</si>
  <si>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</si>
  <si>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</si>
  <si>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</si>
  <si>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</si>
  <si>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</si>
  <si>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</si>
  <si>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</si>
  <si>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</si>
  <si>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</si>
  <si>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</si>
  <si>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</si>
  <si>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</si>
  <si>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</si>
  <si>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</si>
  <si>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</si>
  <si>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</si>
  <si>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</si>
  <si>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</si>
  <si>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</si>
  <si>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</si>
  <si>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</si>
  <si>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</si>
  <si>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</si>
  <si>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</si>
  <si>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</si>
  <si>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</si>
  <si>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</si>
  <si>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</si>
  <si>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</si>
  <si>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</si>
  <si>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</si>
  <si>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</si>
  <si>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</si>
  <si>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</si>
  <si>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</si>
  <si>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</si>
  <si>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</si>
  <si>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</si>
  <si>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</si>
  <si>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</si>
  <si>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</si>
  <si>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</si>
  <si>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</si>
  <si>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</si>
  <si>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</si>
  <si>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</si>
  <si>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</si>
  <si>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</si>
  <si>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</si>
  <si>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</si>
  <si>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</si>
  <si>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</si>
  <si>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</si>
  <si>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</si>
  <si>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</si>
  <si>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</si>
  <si>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</si>
  <si>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</si>
  <si>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</si>
  <si>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</si>
  <si>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</si>
  <si>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</si>
  <si>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</si>
  <si>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</si>
  <si>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</si>
  <si>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</si>
  <si>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</si>
  <si>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</si>
  <si>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</si>
  <si>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</si>
  <si>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</si>
  <si>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</si>
  <si>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</si>
  <si>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</si>
  <si>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</si>
  <si>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</si>
  <si>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</si>
  <si>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</si>
  <si>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</si>
  <si>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</si>
  <si>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</si>
  <si>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</si>
  <si>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</si>
  <si>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</si>
  <si>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</si>
  <si>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</si>
  <si>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</si>
  <si>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</si>
  <si>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</si>
  <si>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</si>
  <si>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</si>
  <si>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</si>
  <si>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</si>
  <si>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</si>
  <si>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</si>
  <si>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</si>
  <si>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</si>
  <si>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</si>
  <si>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</si>
  <si>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</si>
  <si>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</si>
  <si>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</si>
  <si>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</si>
  <si>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</si>
  <si>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</si>
  <si>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</si>
  <si>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</si>
  <si>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</si>
  <si>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</si>
  <si>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</si>
  <si>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</si>
  <si>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</si>
  <si>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</si>
  <si>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</si>
  <si>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</si>
  <si>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</si>
  <si>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</si>
  <si>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</si>
  <si>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</si>
  <si>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</si>
  <si>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</si>
  <si>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</si>
  <si>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</si>
  <si>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</si>
  <si>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</si>
  <si>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</si>
  <si>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</si>
  <si>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</si>
  <si>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</si>
  <si>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</si>
  <si>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</si>
  <si>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</si>
  <si>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</si>
  <si>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</si>
  <si>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</si>
  <si>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</si>
  <si>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</si>
  <si>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</si>
  <si>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</si>
  <si>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</si>
  <si>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</si>
  <si>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</si>
  <si>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</si>
  <si>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</si>
  <si>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</si>
  <si>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</si>
  <si>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</si>
  <si>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</si>
  <si>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</si>
  <si>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</si>
  <si>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</si>
  <si>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</si>
  <si>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</si>
  <si>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</si>
  <si>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</si>
  <si>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</si>
  <si>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</si>
  <si>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</si>
  <si>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</si>
  <si>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</si>
  <si>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</si>
  <si>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</si>
  <si>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</si>
  <si>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</si>
  <si>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</si>
  <si>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</si>
  <si>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</si>
  <si>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</si>
  <si>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</si>
  <si>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</si>
  <si>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</si>
  <si>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</si>
  <si>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</si>
  <si>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</si>
  <si>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</si>
  <si>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</si>
  <si>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</si>
  <si>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</si>
  <si>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</si>
  <si>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</si>
  <si>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</si>
  <si>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</si>
  <si>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</si>
  <si>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</si>
  <si>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</si>
  <si>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</si>
  <si>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</si>
  <si>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</si>
  <si>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</si>
  <si>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</si>
  <si>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</si>
  <si>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</si>
  <si>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</si>
  <si>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</si>
  <si>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</si>
  <si>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</si>
  <si>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</si>
  <si>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</si>
  <si>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</si>
  <si>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</si>
  <si>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</si>
  <si>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</si>
  <si>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</si>
  <si>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</si>
  <si>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</si>
  <si>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</si>
  <si>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</si>
  <si>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</si>
  <si>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</si>
  <si>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</si>
  <si>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</si>
  <si>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</si>
  <si>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</si>
  <si>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</si>
  <si>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</si>
  <si>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</si>
  <si>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</si>
  <si>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</si>
  <si>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</si>
  <si>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</si>
  <si>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</si>
  <si>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</si>
  <si>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</si>
  <si>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</si>
  <si>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</si>
  <si>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</si>
  <si>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</si>
  <si>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</si>
  <si>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</si>
  <si>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</si>
  <si>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</si>
  <si>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</si>
  <si>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</si>
  <si>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</si>
  <si>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</si>
  <si>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</si>
  <si>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</si>
  <si>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</si>
  <si>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</si>
  <si>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</si>
  <si>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</si>
  <si>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</si>
  <si>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</si>
  <si>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</si>
  <si>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</si>
  <si>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</si>
  <si>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</si>
  <si>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</si>
  <si>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</si>
  <si>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</si>
  <si>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</si>
  <si>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</si>
  <si>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</si>
  <si>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</si>
  <si>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</si>
  <si>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</si>
  <si>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</si>
  <si>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</si>
  <si>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</si>
  <si>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</si>
  <si>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</si>
  <si>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</si>
  <si>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</si>
  <si>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</si>
  <si>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</si>
  <si>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</si>
  <si>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</si>
  <si>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</si>
  <si>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</si>
  <si>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</si>
  <si>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</si>
  <si>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</si>
  <si>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</si>
  <si>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</si>
  <si>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</si>
  <si>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</si>
  <si>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</si>
  <si>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</si>
  <si>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</si>
  <si>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</si>
  <si>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</si>
  <si>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</si>
  <si>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</si>
  <si>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</si>
  <si>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</si>
  <si>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</si>
  <si>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</si>
  <si>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</si>
  <si>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</si>
  <si>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</si>
  <si>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</si>
  <si>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</si>
  <si>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</si>
  <si>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</si>
  <si>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</si>
  <si>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</si>
  <si>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</si>
  <si>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</si>
  <si>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</si>
  <si>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</si>
  <si>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</si>
  <si>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</si>
  <si>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</si>
  <si>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</si>
  <si>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</si>
  <si>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</si>
  <si>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</si>
  <si>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</si>
  <si>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</si>
  <si>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</si>
  <si>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</si>
  <si>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</si>
  <si>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</si>
  <si>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</si>
  <si>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</si>
  <si>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</si>
  <si>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</si>
  <si>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</si>
  <si>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</si>
  <si>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</si>
  <si>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</si>
  <si>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</si>
  <si>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</si>
  <si>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</si>
  <si>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</si>
  <si>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</si>
  <si>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</si>
  <si>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</si>
  <si>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</si>
  <si>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</si>
  <si>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</si>
  <si>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</si>
  <si>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</si>
  <si>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</si>
  <si>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</si>
  <si>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</si>
  <si>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</si>
  <si>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</si>
  <si>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</si>
  <si>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</si>
  <si>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</si>
  <si>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</si>
  <si>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</si>
  <si>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</si>
  <si>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</si>
  <si>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</si>
  <si>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</si>
  <si>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</si>
  <si>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</si>
  <si>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</si>
  <si>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</si>
  <si>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</si>
  <si>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</si>
  <si>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</si>
  <si>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</si>
  <si>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</si>
  <si>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</si>
  <si>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</si>
  <si>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</si>
  <si>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</si>
  <si>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</si>
  <si>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</si>
  <si>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</si>
  <si>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</si>
  <si>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</si>
  <si>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</si>
  <si>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</si>
  <si>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</si>
  <si>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</si>
  <si>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</si>
  <si>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</si>
  <si>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</si>
  <si>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</si>
  <si>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</si>
  <si>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</si>
  <si>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</si>
  <si>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</si>
  <si>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</si>
  <si>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</si>
  <si>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</si>
  <si>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</si>
  <si>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</si>
  <si>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</si>
  <si>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</si>
  <si>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</si>
  <si>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</si>
  <si>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</si>
  <si>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</si>
  <si>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</si>
  <si>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</si>
  <si>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</si>
  <si>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</si>
  <si>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</si>
  <si>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</si>
  <si>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</si>
  <si>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</si>
  <si>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</si>
  <si>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</si>
  <si>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</si>
  <si>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</si>
  <si>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</si>
  <si>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</si>
  <si>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</si>
  <si>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</si>
  <si>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</si>
  <si>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</si>
  <si>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</si>
  <si>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</si>
  <si>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</si>
  <si>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</si>
  <si>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</si>
  <si>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</si>
  <si>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</si>
  <si>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</si>
  <si>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</si>
  <si>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</si>
  <si>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</si>
  <si>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</si>
  <si>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</si>
  <si>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</si>
  <si>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</si>
  <si>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</si>
  <si>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</si>
  <si>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</si>
  <si>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</si>
  <si>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</si>
  <si>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</si>
  <si>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</si>
  <si>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</si>
  <si>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</si>
  <si>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</si>
  <si>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</si>
  <si>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</si>
  <si>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</si>
  <si>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</si>
  <si>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</si>
  <si>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</si>
  <si>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</si>
  <si>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</si>
  <si>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</si>
  <si>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</si>
  <si>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</si>
  <si>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</si>
  <si>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</si>
  <si>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</si>
  <si>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</si>
  <si>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</si>
  <si>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</si>
  <si>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</si>
  <si>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</si>
  <si>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</si>
  <si>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</si>
  <si>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</si>
  <si>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</si>
  <si>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</si>
  <si>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</si>
  <si>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</si>
  <si>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</si>
  <si>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</si>
  <si>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</si>
  <si>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</si>
  <si>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</si>
  <si>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</si>
  <si>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</si>
  <si>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</si>
  <si>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</si>
  <si>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</si>
  <si>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</si>
  <si>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</si>
  <si>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</si>
  <si>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</si>
  <si>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</si>
  <si>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</si>
  <si>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</si>
  <si>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</si>
  <si>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</si>
  <si>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</si>
  <si>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</si>
  <si>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</si>
  <si>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</si>
  <si>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</si>
  <si>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</si>
  <si>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</si>
  <si>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</si>
  <si>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</si>
  <si>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</si>
  <si>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</si>
  <si>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</si>
  <si>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</si>
  <si>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</si>
  <si>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</si>
  <si>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</si>
  <si>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</si>
  <si>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</si>
  <si>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</si>
  <si>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</si>
  <si>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</si>
  <si>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</si>
  <si>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</si>
  <si>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</si>
  <si>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</si>
  <si>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</si>
  <si>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</si>
  <si>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</si>
  <si>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</si>
  <si>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</si>
  <si>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</si>
  <si>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</si>
  <si>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</si>
  <si>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</si>
  <si>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</si>
  <si>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</si>
  <si>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</si>
  <si>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</si>
  <si>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</si>
  <si>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</si>
  <si>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</si>
  <si>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</si>
  <si>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</si>
  <si>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</si>
  <si>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</si>
  <si>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</si>
  <si>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</si>
  <si>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</si>
  <si>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</si>
  <si>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</si>
  <si>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</si>
  <si>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</si>
  <si>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</si>
  <si>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</si>
  <si>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</si>
  <si>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</si>
  <si>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</si>
  <si>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</si>
  <si>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</si>
  <si>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</si>
  <si>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</si>
  <si>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</si>
  <si>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</si>
  <si>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</si>
  <si>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</si>
  <si>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</si>
  <si>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</si>
  <si>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</si>
  <si>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</si>
  <si>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</si>
  <si>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</si>
  <si>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</si>
  <si>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</si>
  <si>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</si>
  <si>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</si>
  <si>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</si>
  <si>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</si>
  <si>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</si>
  <si>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</si>
  <si>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</si>
  <si>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</si>
  <si>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</si>
  <si>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</si>
  <si>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</si>
  <si>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</si>
  <si>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</si>
  <si>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</si>
  <si>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</si>
  <si>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</si>
  <si>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</si>
  <si>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</si>
  <si>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</si>
  <si>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</si>
  <si>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</si>
  <si>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</si>
  <si>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</si>
  <si>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</si>
  <si>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</si>
  <si>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</si>
  <si>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</si>
  <si>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</si>
  <si>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</si>
  <si>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</si>
  <si>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</si>
  <si>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</si>
  <si>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</si>
  <si>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</si>
  <si>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</si>
  <si>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</si>
  <si>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</si>
  <si>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</si>
  <si>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</si>
  <si>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</si>
  <si>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</si>
  <si>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</si>
  <si>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</si>
  <si>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</si>
  <si>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</si>
  <si>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</si>
  <si>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</si>
  <si>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</si>
  <si>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</si>
  <si>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</si>
  <si>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</si>
  <si>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</si>
  <si>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</si>
  <si>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</si>
  <si>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</si>
  <si>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</si>
  <si>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</si>
  <si>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</si>
  <si>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</si>
  <si>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</si>
  <si>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</si>
  <si>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</si>
  <si>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</si>
  <si>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</si>
  <si>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</si>
  <si>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</si>
  <si>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</si>
  <si>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</si>
  <si>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</si>
  <si>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</si>
  <si>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</si>
  <si>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</si>
  <si>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</si>
  <si>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</si>
  <si>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</si>
  <si>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</si>
  <si>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</si>
  <si>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</si>
  <si>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</si>
  <si>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</si>
  <si>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</si>
  <si>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</si>
  <si>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</si>
  <si>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</si>
  <si>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</si>
  <si>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</si>
  <si>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</si>
  <si>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</si>
  <si>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</si>
  <si>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</si>
  <si>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</si>
  <si>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</si>
  <si>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</si>
  <si>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</si>
  <si>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</si>
  <si>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</si>
  <si>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</si>
  <si>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</si>
  <si>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</si>
  <si>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</si>
  <si>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</si>
  <si>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</si>
  <si>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</si>
  <si>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</si>
  <si>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</si>
  <si>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</si>
  <si>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</si>
  <si>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</si>
  <si>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</si>
  <si>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</si>
  <si>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</si>
  <si>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</si>
  <si>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</si>
  <si>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</si>
  <si>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</si>
  <si>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</si>
  <si>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</si>
  <si>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</si>
  <si>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</si>
  <si>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</si>
  <si>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</si>
  <si>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</si>
  <si>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</si>
  <si>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</si>
  <si>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</si>
  <si>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</si>
  <si>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</si>
  <si>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</si>
  <si>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</si>
  <si>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</si>
  <si>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</si>
  <si>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</si>
  <si>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</si>
  <si>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</si>
  <si>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</si>
  <si>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</si>
  <si>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</si>
  <si>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</si>
  <si>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</si>
  <si>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</si>
  <si>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</si>
  <si>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</si>
  <si>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</si>
  <si>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</si>
  <si>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</si>
  <si>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</si>
  <si>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</si>
  <si>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</si>
  <si>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</si>
  <si>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</si>
  <si>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</si>
  <si>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</si>
  <si>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</si>
  <si>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</si>
  <si>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</si>
  <si>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</si>
  <si>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</si>
  <si>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</si>
  <si>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</si>
  <si>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</si>
  <si>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</si>
  <si>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</si>
  <si>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</si>
  <si>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</si>
  <si>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</si>
  <si>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</si>
  <si>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</si>
  <si>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</si>
  <si>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</si>
  <si>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</si>
  <si>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</si>
  <si>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</si>
  <si>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</si>
  <si>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</si>
  <si>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</si>
  <si>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</si>
  <si>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</si>
  <si>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</si>
  <si>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</si>
  <si>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</si>
  <si>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</si>
  <si>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</si>
  <si>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</si>
  <si>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</si>
  <si>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</si>
  <si>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</si>
  <si>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</si>
  <si>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</si>
  <si>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</si>
  <si>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</si>
  <si>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</si>
  <si>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</si>
  <si>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</si>
  <si>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</si>
  <si>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</si>
  <si>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</si>
  <si>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</si>
  <si>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</si>
  <si>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</si>
  <si>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</si>
  <si>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</si>
  <si>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</si>
  <si>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</si>
  <si>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</si>
  <si>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</si>
  <si>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</si>
  <si>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</si>
  <si>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</si>
  <si>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</si>
  <si>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</si>
  <si>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</si>
  <si>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</si>
  <si>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</si>
  <si>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</si>
  <si>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</si>
  <si>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</si>
  <si>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</si>
  <si>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</si>
  <si>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</si>
  <si>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</si>
  <si>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</si>
  <si>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</si>
  <si>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</si>
  <si>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</si>
  <si>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</si>
  <si>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</si>
  <si>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</si>
  <si>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</si>
  <si>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</si>
  <si>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</si>
  <si>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</si>
  <si>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</si>
  <si>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</si>
  <si>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</si>
  <si>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</si>
  <si>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</si>
  <si>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</si>
  <si>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</si>
  <si>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</si>
  <si>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</si>
  <si>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</si>
  <si>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</si>
  <si>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</si>
  <si>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</si>
  <si>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</si>
  <si>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</si>
  <si>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</si>
  <si>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</si>
  <si>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</si>
  <si>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</si>
  <si>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</si>
  <si>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</si>
  <si>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</si>
  <si>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</si>
  <si>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</si>
  <si>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</si>
  <si>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</si>
  <si>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</si>
  <si>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</si>
  <si>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</si>
  <si>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</si>
  <si>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</si>
  <si>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</si>
  <si>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</si>
  <si>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</si>
  <si>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</si>
  <si>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</si>
  <si>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</si>
  <si>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</si>
  <si>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</si>
  <si>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</si>
  <si>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</si>
  <si>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</si>
  <si>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</si>
  <si>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</si>
  <si>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</si>
  <si>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</si>
  <si>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</si>
  <si>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</si>
  <si>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</si>
  <si>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</si>
  <si>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</si>
  <si>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</si>
  <si>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</si>
  <si>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</si>
  <si>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</si>
  <si>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</si>
  <si>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</si>
  <si>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</si>
  <si>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</si>
  <si>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</si>
  <si>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</si>
  <si>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</si>
  <si>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</si>
  <si>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</si>
  <si>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</si>
  <si>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</si>
  <si>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</si>
  <si>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</si>
  <si>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</si>
  <si>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</si>
  <si>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</si>
  <si>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</si>
  <si>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</si>
  <si>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</si>
  <si>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</si>
  <si>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</si>
  <si>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</si>
  <si>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</si>
  <si>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</si>
  <si>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</si>
  <si>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</si>
  <si>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</si>
  <si>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</si>
  <si>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</si>
  <si>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</si>
  <si>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</si>
  <si>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</si>
  <si>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</si>
  <si>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</si>
  <si>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</si>
  <si>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</si>
  <si>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</si>
  <si>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</si>
  <si>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</si>
  <si>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</si>
  <si>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</si>
  <si>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</si>
  <si>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</si>
  <si>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</si>
  <si>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</si>
  <si>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</si>
  <si>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</si>
  <si>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</si>
  <si>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</si>
  <si>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</si>
  <si>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</si>
  <si>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</si>
  <si>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</si>
  <si>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</si>
  <si>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</si>
  <si>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</si>
  <si>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</si>
  <si>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</si>
  <si>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</si>
  <si>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</si>
  <si>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</si>
  <si>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</si>
  <si>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</si>
  <si>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</si>
  <si>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</si>
  <si>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</si>
  <si>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</si>
  <si>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</si>
  <si>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</si>
  <si>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</si>
  <si>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</si>
  <si>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</si>
  <si>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</si>
  <si>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</si>
  <si>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</si>
  <si>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</si>
  <si>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</si>
  <si>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</si>
  <si>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</si>
  <si>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</si>
  <si>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</si>
  <si>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</si>
  <si>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</si>
  <si>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</si>
  <si>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</si>
  <si>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</si>
  <si>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</si>
  <si>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</si>
  <si>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</si>
  <si>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</si>
  <si>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</si>
  <si>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</si>
  <si>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</si>
  <si>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</si>
  <si>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</si>
  <si>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</si>
  <si>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</si>
  <si>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</si>
  <si>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</si>
  <si>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</si>
  <si>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</si>
  <si>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</si>
  <si>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</si>
  <si>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</si>
  <si>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</si>
  <si>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</si>
  <si>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</si>
  <si>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</si>
  <si>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</si>
  <si>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</si>
  <si>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</si>
  <si>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</si>
  <si>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</si>
  <si>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</si>
  <si>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</si>
  <si>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</si>
  <si>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</si>
  <si>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</si>
  <si>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</si>
  <si>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</si>
  <si>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</si>
  <si>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</si>
  <si>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</si>
  <si>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</si>
  <si>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</si>
  <si>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</si>
  <si>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</si>
  <si>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</si>
  <si>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</si>
  <si>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</si>
  <si>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</si>
  <si>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</si>
  <si>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</si>
  <si>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</si>
  <si>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</si>
  <si>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</si>
  <si>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</si>
  <si>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</si>
  <si>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</si>
  <si>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</si>
  <si>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</si>
  <si>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</si>
  <si>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</si>
  <si>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</si>
  <si>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</si>
  <si>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</si>
  <si>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</si>
  <si>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</si>
  <si>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</si>
  <si>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</si>
  <si>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</si>
  <si>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</si>
  <si>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</si>
  <si>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</si>
  <si>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</si>
  <si>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</si>
  <si>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</si>
  <si>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</si>
  <si>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</si>
  <si>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</si>
  <si>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</si>
  <si>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</si>
  <si>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</si>
  <si>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</si>
  <si>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</si>
  <si>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</si>
  <si>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</si>
  <si>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</si>
  <si>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</si>
  <si>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</si>
  <si>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</si>
  <si>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</si>
  <si>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</si>
  <si>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</si>
  <si>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</si>
  <si>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</si>
  <si>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</si>
  <si>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</si>
  <si>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</si>
  <si>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</si>
  <si>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</si>
  <si>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</si>
  <si>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</si>
  <si>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</si>
  <si>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</si>
  <si>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</si>
  <si>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</si>
  <si>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</si>
  <si>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</si>
  <si>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</si>
  <si>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</si>
  <si>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</si>
  <si>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</si>
  <si>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</si>
  <si>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</si>
  <si>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</si>
  <si>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</si>
  <si>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</si>
  <si>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</si>
  <si>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</si>
  <si>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</si>
  <si>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</si>
  <si>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</si>
  <si>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</si>
  <si>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</si>
  <si>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</si>
  <si>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</si>
  <si>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</si>
  <si>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</si>
  <si>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</si>
  <si>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</si>
  <si>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</si>
  <si>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</si>
  <si>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</si>
  <si>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</si>
  <si>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</si>
  <si>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</si>
  <si>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</si>
  <si>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</si>
  <si>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</si>
  <si>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</si>
  <si>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</si>
  <si>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</si>
  <si>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</si>
  <si>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</si>
  <si>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</si>
  <si>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</si>
  <si>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</si>
  <si>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</si>
  <si>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</si>
  <si>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</si>
  <si>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</si>
  <si>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</si>
  <si>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</si>
  <si>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</si>
  <si>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</si>
  <si>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</si>
  <si>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</si>
  <si>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</si>
  <si>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</si>
  <si>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</si>
  <si>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</si>
  <si>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</si>
  <si>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</si>
  <si>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</si>
  <si>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</si>
  <si>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</si>
  <si>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</si>
  <si>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</si>
  <si>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</si>
  <si>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</si>
  <si>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</si>
  <si>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</si>
  <si>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</si>
  <si>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</si>
  <si>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</si>
  <si>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</si>
  <si>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</si>
  <si>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</si>
  <si>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</si>
  <si>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</si>
  <si>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</si>
  <si>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</si>
  <si>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</si>
  <si>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</si>
  <si>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</si>
  <si>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</si>
  <si>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</si>
  <si>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</si>
  <si>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</si>
  <si>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</si>
  <si>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</si>
  <si>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</si>
  <si>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</si>
  <si>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</si>
  <si>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</si>
  <si>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</si>
  <si>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</si>
  <si>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</si>
  <si>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</si>
  <si>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</si>
  <si>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</si>
  <si>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</si>
  <si>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</si>
  <si>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</si>
  <si>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</si>
  <si>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</si>
  <si>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</si>
  <si>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</si>
  <si>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</si>
  <si>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</si>
  <si>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</si>
  <si>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</si>
  <si>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</si>
  <si>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</si>
  <si>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</si>
  <si>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</si>
  <si>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</si>
  <si>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</si>
  <si>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</si>
  <si>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</si>
  <si>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</si>
  <si>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</si>
  <si>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</si>
  <si>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</si>
  <si>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</si>
  <si>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</si>
  <si>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</si>
  <si>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</si>
  <si>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</si>
  <si>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</si>
  <si>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</si>
  <si>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</si>
  <si>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</si>
  <si>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</si>
  <si>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</si>
  <si>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</si>
  <si>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</si>
  <si>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</si>
  <si>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</si>
  <si>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</si>
  <si>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</si>
  <si>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</si>
  <si>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</si>
  <si>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</si>
  <si>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</si>
  <si>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</si>
  <si>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</si>
  <si>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</si>
  <si>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</si>
  <si>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</si>
  <si>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</si>
  <si>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</si>
  <si>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</si>
  <si>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</si>
  <si>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325-330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</si>
  <si>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</si>
  <si>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</si>
  <si>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</si>
  <si>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</si>
  <si>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</si>
  <si>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</si>
  <si>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</si>
  <si>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</si>
  <si>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</si>
  <si>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</si>
  <si>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</si>
  <si>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</si>
  <si>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</si>
  <si>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</si>
  <si>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</si>
  <si>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</si>
  <si>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</si>
  <si>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</si>
  <si>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</si>
  <si>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</si>
  <si>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</si>
  <si>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</si>
  <si>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</si>
  <si>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</si>
  <si>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</si>
  <si>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</si>
  <si>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</si>
  <si>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</si>
  <si>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</si>
  <si>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</si>
  <si>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</si>
  <si>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</si>
  <si>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</si>
  <si>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</si>
  <si>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</si>
  <si>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</si>
  <si>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</si>
  <si>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</si>
  <si>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</si>
  <si>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</si>
  <si>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</si>
  <si>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Loss of Rs.10/-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</si>
  <si>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</si>
  <si>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</si>
  <si>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</si>
  <si>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</si>
  <si>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</si>
  <si>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</si>
  <si>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</si>
  <si>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</si>
  <si>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</si>
  <si>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</si>
  <si>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</si>
  <si>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</si>
  <si>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</si>
  <si>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</si>
  <si>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</si>
  <si>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</si>
  <si>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</si>
  <si>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</si>
  <si>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</si>
  <si>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</si>
  <si>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</si>
  <si>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</si>
  <si>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</si>
  <si>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</si>
  <si>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</si>
  <si>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</si>
  <si>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</si>
  <si>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</si>
  <si>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</si>
  <si>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</si>
  <si>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</si>
  <si>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</si>
  <si>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</si>
  <si>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</si>
  <si>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</si>
  <si>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</si>
  <si>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</si>
  <si>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</si>
  <si>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</si>
  <si>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</si>
  <si>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</si>
  <si>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</si>
  <si>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</si>
  <si>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</si>
  <si>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</si>
  <si>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</si>
  <si>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</si>
  <si>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</si>
  <si>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</si>
  <si>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</si>
  <si>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</si>
  <si>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</si>
  <si>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</si>
  <si>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</si>
  <si>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</si>
  <si>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</si>
  <si>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</si>
  <si>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</si>
  <si>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</si>
  <si>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</si>
  <si>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</si>
  <si>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</si>
  <si>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</si>
  <si>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</si>
  <si>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</si>
  <si>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</si>
  <si>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</si>
  <si>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</si>
  <si>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</si>
  <si>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</si>
  <si>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</si>
  <si>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</si>
  <si>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</si>
  <si>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</si>
  <si>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</si>
  <si>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</si>
  <si>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</si>
  <si>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</si>
  <si>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</si>
  <si>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</si>
  <si>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</si>
  <si>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460-480</t>
  </si>
  <si>
    <t>3400-3500</t>
  </si>
  <si>
    <t>890-900</t>
  </si>
  <si>
    <t>1820-1850</t>
  </si>
  <si>
    <t>275-280</t>
  </si>
  <si>
    <t>Profit of Rs.3.5/-</t>
  </si>
  <si>
    <t>Loss of Rs. 5.5/-</t>
  </si>
  <si>
    <t xml:space="preserve">Retail Research Technical Calls &amp; Fundamental Performance Report for the month of April-2020 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</si>
  <si>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</si>
  <si>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</si>
  <si>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</si>
  <si>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</si>
  <si>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</si>
  <si>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</si>
  <si>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</si>
  <si>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</si>
  <si>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</si>
  <si>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</si>
  <si>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</si>
  <si>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</si>
  <si>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</si>
  <si>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</si>
  <si>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</si>
  <si>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</si>
  <si>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</si>
  <si>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</si>
  <si>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</si>
  <si>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</si>
  <si>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</si>
  <si>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</si>
  <si>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NIFTY 01-APR 8500 CE</t>
  </si>
  <si>
    <t>Loss of Rs.40/-</t>
  </si>
  <si>
    <t>1400-1420</t>
  </si>
  <si>
    <t>Loss of Rs.105/-</t>
  </si>
  <si>
    <t>Profit of Rs.2.75/-</t>
  </si>
  <si>
    <t>Sell</t>
  </si>
  <si>
    <t>146-144</t>
  </si>
  <si>
    <t>NCC Limited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</si>
  <si>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</si>
  <si>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</si>
  <si>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</si>
  <si>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</si>
  <si>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</si>
  <si>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</si>
  <si>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</si>
  <si>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</si>
  <si>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</si>
  <si>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</si>
  <si>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</si>
  <si>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</si>
  <si>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</si>
  <si>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</si>
  <si>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</si>
  <si>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</si>
  <si>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Profit of Rs.120/-</t>
  </si>
  <si>
    <t>Profit of Rs.6.5/-</t>
  </si>
  <si>
    <t>Profit of Rs.8.5/-</t>
  </si>
  <si>
    <t>470-480</t>
  </si>
  <si>
    <t>Profit of Rs.14/-</t>
  </si>
  <si>
    <t>Profit of Rs.18.5/-</t>
  </si>
  <si>
    <t>830-840</t>
  </si>
  <si>
    <t>157-159</t>
  </si>
  <si>
    <t>175-180</t>
  </si>
  <si>
    <t>1580-1600</t>
  </si>
  <si>
    <t>DEVENDRA KHOIYA</t>
  </si>
  <si>
    <t>FCS Software Solutions Li</t>
  </si>
  <si>
    <t>SUDHIR  DARA</t>
  </si>
  <si>
    <t>TOWER RESEARCH CAPITAL MARKETS INDIA PRIVATE LIMITED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</si>
  <si>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</si>
  <si>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</si>
  <si>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</si>
  <si>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</si>
  <si>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</si>
  <si>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</si>
  <si>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</si>
  <si>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</si>
  <si>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</si>
  <si>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</si>
  <si>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</si>
  <si>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</si>
  <si>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</si>
  <si>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</si>
  <si>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</si>
  <si>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</si>
  <si>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</si>
  <si>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</si>
  <si>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1240-1260</t>
  </si>
  <si>
    <t>17500-17600</t>
  </si>
  <si>
    <t>1350-1380</t>
  </si>
  <si>
    <t>Profit of Rs.400/-</t>
  </si>
  <si>
    <t>1200-1250</t>
  </si>
  <si>
    <t>1720-1740</t>
  </si>
  <si>
    <t>1850-1900</t>
  </si>
  <si>
    <t>905-915</t>
  </si>
  <si>
    <t>990-1000</t>
  </si>
  <si>
    <t>NIFTY 8900 PE 9-APR</t>
  </si>
  <si>
    <t>200-220</t>
  </si>
  <si>
    <t>Profit of Rs.2/-</t>
  </si>
  <si>
    <t>BANDHANBANK</t>
  </si>
  <si>
    <t>182-180</t>
  </si>
  <si>
    <t>Profit of Rs.7/-</t>
  </si>
  <si>
    <t>277-281</t>
  </si>
  <si>
    <t>310-320</t>
  </si>
  <si>
    <t>2760-2790</t>
  </si>
  <si>
    <t>2950-3000</t>
  </si>
  <si>
    <t>730-735</t>
  </si>
  <si>
    <t>A</t>
  </si>
  <si>
    <t>Profit of Rs.30/-</t>
  </si>
  <si>
    <t>Profit of Rs.37.50/-</t>
  </si>
  <si>
    <t>ALEXANDER</t>
  </si>
  <si>
    <t>NAVEEN GUPTA</t>
  </si>
  <si>
    <t>ASHIS</t>
  </si>
  <si>
    <t>ASHUTOSHSHARMA</t>
  </si>
  <si>
    <t>CONFINT</t>
  </si>
  <si>
    <t>SAGAR GIRISH BHATT</t>
  </si>
  <si>
    <t>WAKIL RAJBHAR</t>
  </si>
  <si>
    <t>VISHANKVILASPATIL</t>
  </si>
  <si>
    <t>KDLL</t>
  </si>
  <si>
    <t>BABULAL KHARWAD HUF</t>
  </si>
  <si>
    <t>MAKERSL</t>
  </si>
  <si>
    <t>NANDA DEVI INVESTMENTS</t>
  </si>
  <si>
    <t>ROJL</t>
  </si>
  <si>
    <t>JHAVERI TRADING AND INVESTMENT PVT LTD</t>
  </si>
  <si>
    <t>ANAMUDI REAL ESTATES LLP</t>
  </si>
  <si>
    <t>Indiabulls Hsg Fin Ltd</t>
  </si>
  <si>
    <t>Justdial Ltd.</t>
  </si>
  <si>
    <t>HRTI PRIVATE LIMITED</t>
  </si>
  <si>
    <t>Mangalam Cement Ltd</t>
  </si>
  <si>
    <t>ORIGIN ENGINEERS PRIVATE LIMITED</t>
  </si>
  <si>
    <t>R K S DISTRIBUTORS PRIVATE LIMITED</t>
  </si>
  <si>
    <t>RBL Bank Limited</t>
  </si>
  <si>
    <t>Tata Communications Ltd.</t>
  </si>
  <si>
    <t>EAST BRIDGE CAPITAL MASTER FUND I LIMITED</t>
  </si>
  <si>
    <t>UNIVERSITY OF NOTRE DAME DU LAC</t>
  </si>
  <si>
    <t>INDIA CAPITAL MANAGEMENT LIMITED A/C INDIA CAPITAL FUND LIMITED</t>
  </si>
  <si>
    <t>FIDELITY INVESTMENT TRUST FIDELITY SERIES EMERGING MARKETS FUND</t>
  </si>
  <si>
    <t>FIDELITY MANAGEMENT TRUST COMPANY A/C FIDELITY EME MKT COLLECTIVE POOL</t>
  </si>
  <si>
    <t>Tourism Finance Corp</t>
  </si>
  <si>
    <t>SAGEONE INVESTMENT ADVISORS LLP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</si>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</sst>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49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494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165" fontId="7" fillId="0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right" vertical="center"/>
    </xf>
    <xf numFmtId="0" fontId="0" fillId="6" borderId="37" xfId="0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0" fillId="59" borderId="37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65" fontId="8" fillId="0" borderId="37" xfId="0" applyNumberFormat="1" applyFont="1" applyFill="1" applyBorder="1" applyAlignment="1">
      <alignment horizontal="center" vertical="center"/>
    </xf>
    <xf numFmtId="0" fontId="6" fillId="0" borderId="37" xfId="0" applyFont="1" applyFill="1" applyBorder="1"/>
    <xf numFmtId="49" fontId="8" fillId="0" borderId="37" xfId="0" applyNumberFormat="1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 vertical="center"/>
    </xf>
    <xf numFmtId="165" fontId="0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7" fillId="0" borderId="37" xfId="0" applyFont="1" applyFill="1" applyBorder="1" applyAlignment="1">
      <alignment horizontal="center" vertical="center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165" fontId="8" fillId="2" borderId="37" xfId="0" applyNumberFormat="1" applyFont="1" applyFill="1" applyBorder="1" applyAlignment="1">
      <alignment horizontal="center" vertical="center"/>
    </xf>
    <xf numFmtId="0" fontId="6" fillId="2" borderId="37" xfId="0" applyFont="1" applyFill="1" applyBorder="1"/>
    <xf numFmtId="49" fontId="8" fillId="2" borderId="37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5" fontId="13" fillId="59" borderId="37" xfId="0" applyNumberFormat="1" applyFont="1" applyFill="1" applyBorder="1" applyAlignment="1">
      <alignment horizontal="center" vertical="center"/>
    </xf>
    <xf numFmtId="165" fontId="13" fillId="6" borderId="37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0" fontId="7" fillId="59" borderId="37" xfId="0" applyFon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0" fontId="6" fillId="6" borderId="37" xfId="0" applyFont="1" applyFill="1" applyBorder="1"/>
    <xf numFmtId="0" fontId="48" fillId="6" borderId="37" xfId="0" applyFont="1" applyFill="1" applyBorder="1" applyAlignment="1">
      <alignment horizontal="center" vertical="top"/>
    </xf>
    <xf numFmtId="0" fontId="0" fillId="6" borderId="37" xfId="0" applyFill="1" applyBorder="1" applyAlignment="1">
      <alignment horizontal="center" vertical="top"/>
    </xf>
    <xf numFmtId="0" fontId="7" fillId="6" borderId="37" xfId="0" applyFont="1" applyFill="1" applyBorder="1" applyAlignment="1">
      <alignment horizont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0" fontId="6" fillId="59" borderId="37" xfId="0" applyFont="1" applyFill="1" applyBorder="1"/>
    <xf numFmtId="0" fontId="48" fillId="59" borderId="37" xfId="0" applyFont="1" applyFill="1" applyBorder="1" applyAlignment="1">
      <alignment horizontal="center" vertical="top"/>
    </xf>
    <xf numFmtId="0" fontId="0" fillId="59" borderId="37" xfId="0" applyFill="1" applyBorder="1" applyAlignment="1">
      <alignment horizontal="center" vertical="top"/>
    </xf>
    <xf numFmtId="0" fontId="7" fillId="59" borderId="37" xfId="0" applyFont="1" applyFill="1" applyBorder="1" applyAlignment="1">
      <alignment horizontal="center"/>
    </xf>
    <xf numFmtId="1" fontId="0" fillId="50" borderId="37" xfId="0" applyNumberFormat="1" applyFont="1" applyFill="1" applyBorder="1" applyAlignment="1">
      <alignment horizontal="center" vertical="center"/>
    </xf>
    <xf numFmtId="164" fontId="0" fillId="50" borderId="37" xfId="0" applyNumberFormat="1" applyFill="1" applyBorder="1" applyAlignment="1">
      <alignment horizontal="center" vertical="center"/>
    </xf>
    <xf numFmtId="165" fontId="0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0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5" fontId="7" fillId="50" borderId="37" xfId="0" applyNumberFormat="1" applyFont="1" applyFill="1" applyBorder="1" applyAlignment="1">
      <alignment horizontal="center" vertical="center"/>
    </xf>
    <xf numFmtId="0" fontId="0" fillId="2" borderId="37" xfId="0" applyFill="1" applyBorder="1"/>
    <xf numFmtId="0" fontId="0" fillId="6" borderId="37" xfId="0" applyFill="1" applyBorder="1" applyAlignment="1">
      <alignment horizontal="center"/>
    </xf>
    <xf numFmtId="0" fontId="7" fillId="6" borderId="37" xfId="0" applyFont="1" applyFill="1" applyBorder="1" applyAlignment="1">
      <alignment horizontal="center" vertical="center"/>
    </xf>
    <xf numFmtId="0" fontId="0" fillId="0" borderId="37" xfId="0" applyBorder="1"/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3" sqref="B23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43930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2" sqref="P12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43930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483" t="s">
        <v>16</v>
      </c>
      <c r="B9" s="485" t="s">
        <v>17</v>
      </c>
      <c r="C9" s="485" t="s">
        <v>18</v>
      </c>
      <c r="D9" s="275" t="s">
        <v>19</v>
      </c>
      <c r="E9" s="275" t="s">
        <v>20</v>
      </c>
      <c r="F9" s="480" t="s">
        <v>21</v>
      </c>
      <c r="G9" s="481"/>
      <c r="H9" s="482"/>
      <c r="I9" s="480" t="s">
        <v>22</v>
      </c>
      <c r="J9" s="481"/>
      <c r="K9" s="482"/>
      <c r="L9" s="275"/>
      <c r="M9" s="282"/>
      <c r="N9" s="282"/>
      <c r="O9" s="282"/>
    </row>
    <row r="10" spans="1:15" ht="59.25" customHeight="1">
      <c r="A10" s="484"/>
      <c r="B10" s="486" t="s">
        <v>17</v>
      </c>
      <c r="C10" s="486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19" t="s">
        <v>34</v>
      </c>
      <c r="C11" s="278" t="s">
        <v>35</v>
      </c>
      <c r="D11" s="304">
        <v>18889.5</v>
      </c>
      <c r="E11" s="304">
        <v>19327.833333333332</v>
      </c>
      <c r="F11" s="316">
        <v>18056.666666666664</v>
      </c>
      <c r="G11" s="316">
        <v>17223.833333333332</v>
      </c>
      <c r="H11" s="316">
        <v>15952.666666666664</v>
      </c>
      <c r="I11" s="316">
        <v>20160.666666666664</v>
      </c>
      <c r="J11" s="316">
        <v>21431.833333333328</v>
      </c>
      <c r="K11" s="316">
        <v>22264.666666666664</v>
      </c>
      <c r="L11" s="303">
        <v>20599</v>
      </c>
      <c r="M11" s="303">
        <v>18495</v>
      </c>
      <c r="N11" s="320">
        <v>1060300</v>
      </c>
      <c r="O11" s="321">
        <v>-1.3013367092378152E-2</v>
      </c>
    </row>
    <row r="12" spans="1:15" ht="15">
      <c r="A12" s="278">
        <v>2</v>
      </c>
      <c r="B12" s="419" t="s">
        <v>34</v>
      </c>
      <c r="C12" s="278" t="s">
        <v>36</v>
      </c>
      <c r="D12" s="317">
        <v>8750.5499999999993</v>
      </c>
      <c r="E12" s="317">
        <v>8860.3333333333339</v>
      </c>
      <c r="F12" s="318">
        <v>8575.9666666666672</v>
      </c>
      <c r="G12" s="318">
        <v>8401.3833333333332</v>
      </c>
      <c r="H12" s="318">
        <v>8117.0166666666664</v>
      </c>
      <c r="I12" s="318">
        <v>9034.9166666666679</v>
      </c>
      <c r="J12" s="318">
        <v>9319.2833333333328</v>
      </c>
      <c r="K12" s="318">
        <v>9493.8666666666686</v>
      </c>
      <c r="L12" s="305">
        <v>9144.7000000000007</v>
      </c>
      <c r="M12" s="305">
        <v>8685.75</v>
      </c>
      <c r="N12" s="320">
        <v>10847325</v>
      </c>
      <c r="O12" s="321">
        <v>-1.090100871943922E-2</v>
      </c>
    </row>
    <row r="13" spans="1:15" ht="15">
      <c r="A13" s="278">
        <v>3</v>
      </c>
      <c r="B13" s="419" t="s">
        <v>34</v>
      </c>
      <c r="C13" s="278" t="s">
        <v>37</v>
      </c>
      <c r="D13" s="317">
        <v>12433</v>
      </c>
      <c r="E13" s="317">
        <v>12541.333333333334</v>
      </c>
      <c r="F13" s="318">
        <v>12242.666666666668</v>
      </c>
      <c r="G13" s="318">
        <v>12052.333333333334</v>
      </c>
      <c r="H13" s="318">
        <v>11753.666666666668</v>
      </c>
      <c r="I13" s="318">
        <v>12731.666666666668</v>
      </c>
      <c r="J13" s="318">
        <v>13030.333333333336</v>
      </c>
      <c r="K13" s="318">
        <v>13220.666666666668</v>
      </c>
      <c r="L13" s="305">
        <v>12840</v>
      </c>
      <c r="M13" s="305">
        <v>12351</v>
      </c>
      <c r="N13" s="320">
        <v>1150</v>
      </c>
      <c r="O13" s="321">
        <v>0.15</v>
      </c>
    </row>
    <row r="14" spans="1:15" ht="15">
      <c r="A14" s="278">
        <v>4</v>
      </c>
      <c r="B14" s="419" t="s">
        <v>38</v>
      </c>
      <c r="C14" s="278" t="s">
        <v>39</v>
      </c>
      <c r="D14" s="317">
        <v>960.1</v>
      </c>
      <c r="E14" s="317">
        <v>979.29999999999984</v>
      </c>
      <c r="F14" s="318">
        <v>925.84999999999968</v>
      </c>
      <c r="G14" s="318">
        <v>891.5999999999998</v>
      </c>
      <c r="H14" s="318">
        <v>838.14999999999964</v>
      </c>
      <c r="I14" s="318">
        <v>1013.5499999999997</v>
      </c>
      <c r="J14" s="318">
        <v>1066.9999999999998</v>
      </c>
      <c r="K14" s="318">
        <v>1101.2499999999998</v>
      </c>
      <c r="L14" s="305">
        <v>1032.75</v>
      </c>
      <c r="M14" s="305">
        <v>945.05</v>
      </c>
      <c r="N14" s="320">
        <v>1988000</v>
      </c>
      <c r="O14" s="321">
        <v>5.5425780420471436E-2</v>
      </c>
    </row>
    <row r="15" spans="1:15" ht="15">
      <c r="A15" s="278">
        <v>5</v>
      </c>
      <c r="B15" s="419" t="s">
        <v>40</v>
      </c>
      <c r="C15" s="278" t="s">
        <v>41</v>
      </c>
      <c r="D15" s="317">
        <v>138.69999999999999</v>
      </c>
      <c r="E15" s="317">
        <v>140.71666666666667</v>
      </c>
      <c r="F15" s="318">
        <v>133.58333333333334</v>
      </c>
      <c r="G15" s="318">
        <v>128.46666666666667</v>
      </c>
      <c r="H15" s="318">
        <v>121.33333333333334</v>
      </c>
      <c r="I15" s="318">
        <v>145.83333333333334</v>
      </c>
      <c r="J15" s="318">
        <v>152.96666666666667</v>
      </c>
      <c r="K15" s="318">
        <v>158.08333333333334</v>
      </c>
      <c r="L15" s="305">
        <v>147.85</v>
      </c>
      <c r="M15" s="305">
        <v>135.6</v>
      </c>
      <c r="N15" s="320">
        <v>16388000</v>
      </c>
      <c r="O15" s="321">
        <v>-4.616132167152575E-3</v>
      </c>
    </row>
    <row r="16" spans="1:15" ht="15">
      <c r="A16" s="278">
        <v>6</v>
      </c>
      <c r="B16" s="419" t="s">
        <v>40</v>
      </c>
      <c r="C16" s="278" t="s">
        <v>42</v>
      </c>
      <c r="D16" s="317">
        <v>252.1</v>
      </c>
      <c r="E16" s="317">
        <v>251.45000000000002</v>
      </c>
      <c r="F16" s="318">
        <v>245.25000000000006</v>
      </c>
      <c r="G16" s="318">
        <v>238.40000000000003</v>
      </c>
      <c r="H16" s="318">
        <v>232.20000000000007</v>
      </c>
      <c r="I16" s="318">
        <v>258.30000000000007</v>
      </c>
      <c r="J16" s="318">
        <v>264.5</v>
      </c>
      <c r="K16" s="318">
        <v>271.35000000000002</v>
      </c>
      <c r="L16" s="305">
        <v>257.64999999999998</v>
      </c>
      <c r="M16" s="305">
        <v>244.6</v>
      </c>
      <c r="N16" s="320">
        <v>27517500</v>
      </c>
      <c r="O16" s="321">
        <v>2.763514144337597E-2</v>
      </c>
    </row>
    <row r="17" spans="1:15" ht="15">
      <c r="A17" s="278">
        <v>7</v>
      </c>
      <c r="B17" s="419" t="s">
        <v>43</v>
      </c>
      <c r="C17" s="278" t="s">
        <v>44</v>
      </c>
      <c r="D17" s="317">
        <v>29.1</v>
      </c>
      <c r="E17" s="317">
        <v>29.433333333333334</v>
      </c>
      <c r="F17" s="318">
        <v>27.416666666666668</v>
      </c>
      <c r="G17" s="318">
        <v>25.733333333333334</v>
      </c>
      <c r="H17" s="318">
        <v>23.716666666666669</v>
      </c>
      <c r="I17" s="318">
        <v>31.116666666666667</v>
      </c>
      <c r="J17" s="318">
        <v>33.133333333333333</v>
      </c>
      <c r="K17" s="318">
        <v>34.816666666666663</v>
      </c>
      <c r="L17" s="305">
        <v>31.45</v>
      </c>
      <c r="M17" s="305">
        <v>27.75</v>
      </c>
      <c r="N17" s="320">
        <v>53730000</v>
      </c>
      <c r="O17" s="321">
        <v>3.9237668161434978E-3</v>
      </c>
    </row>
    <row r="18" spans="1:15" ht="15">
      <c r="A18" s="278">
        <v>8</v>
      </c>
      <c r="B18" s="419" t="s">
        <v>45</v>
      </c>
      <c r="C18" s="278" t="s">
        <v>46</v>
      </c>
      <c r="D18" s="317">
        <v>503.1</v>
      </c>
      <c r="E18" s="317">
        <v>504.10000000000008</v>
      </c>
      <c r="F18" s="318">
        <v>492.10000000000014</v>
      </c>
      <c r="G18" s="318">
        <v>481.10000000000008</v>
      </c>
      <c r="H18" s="318">
        <v>469.10000000000014</v>
      </c>
      <c r="I18" s="318">
        <v>515.10000000000014</v>
      </c>
      <c r="J18" s="318">
        <v>527.1</v>
      </c>
      <c r="K18" s="318">
        <v>538.10000000000014</v>
      </c>
      <c r="L18" s="305">
        <v>516.1</v>
      </c>
      <c r="M18" s="305">
        <v>493.1</v>
      </c>
      <c r="N18" s="320">
        <v>852800</v>
      </c>
      <c r="O18" s="321">
        <v>-6.1619718309859156E-2</v>
      </c>
    </row>
    <row r="19" spans="1:15" ht="15">
      <c r="A19" s="278">
        <v>9</v>
      </c>
      <c r="B19" s="419" t="s">
        <v>38</v>
      </c>
      <c r="C19" s="278" t="s">
        <v>47</v>
      </c>
      <c r="D19" s="317">
        <v>150.4</v>
      </c>
      <c r="E19" s="317">
        <v>153.23333333333332</v>
      </c>
      <c r="F19" s="318">
        <v>145.96666666666664</v>
      </c>
      <c r="G19" s="318">
        <v>141.53333333333333</v>
      </c>
      <c r="H19" s="318">
        <v>134.26666666666665</v>
      </c>
      <c r="I19" s="318">
        <v>157.66666666666663</v>
      </c>
      <c r="J19" s="318">
        <v>164.93333333333334</v>
      </c>
      <c r="K19" s="318">
        <v>169.36666666666662</v>
      </c>
      <c r="L19" s="305">
        <v>160.5</v>
      </c>
      <c r="M19" s="305">
        <v>148.80000000000001</v>
      </c>
      <c r="N19" s="320">
        <v>19142500</v>
      </c>
      <c r="O19" s="321">
        <v>3.8378085164090046E-2</v>
      </c>
    </row>
    <row r="20" spans="1:15" ht="15">
      <c r="A20" s="278">
        <v>10</v>
      </c>
      <c r="B20" s="419" t="s">
        <v>40</v>
      </c>
      <c r="C20" s="278" t="s">
        <v>48</v>
      </c>
      <c r="D20" s="317">
        <v>1261.45</v>
      </c>
      <c r="E20" s="317">
        <v>1272.1499999999999</v>
      </c>
      <c r="F20" s="318">
        <v>1211.2999999999997</v>
      </c>
      <c r="G20" s="318">
        <v>1161.1499999999999</v>
      </c>
      <c r="H20" s="318">
        <v>1100.2999999999997</v>
      </c>
      <c r="I20" s="318">
        <v>1322.2999999999997</v>
      </c>
      <c r="J20" s="318">
        <v>1383.1499999999996</v>
      </c>
      <c r="K20" s="318">
        <v>1433.2999999999997</v>
      </c>
      <c r="L20" s="305">
        <v>1333</v>
      </c>
      <c r="M20" s="305">
        <v>1222</v>
      </c>
      <c r="N20" s="320">
        <v>772500</v>
      </c>
      <c r="O20" s="321">
        <v>-0.10226612434631029</v>
      </c>
    </row>
    <row r="21" spans="1:15" ht="15">
      <c r="A21" s="278">
        <v>11</v>
      </c>
      <c r="B21" s="419" t="s">
        <v>45</v>
      </c>
      <c r="C21" s="278" t="s">
        <v>49</v>
      </c>
      <c r="D21" s="317">
        <v>83.2</v>
      </c>
      <c r="E21" s="317">
        <v>84.316666666666663</v>
      </c>
      <c r="F21" s="318">
        <v>80.833333333333329</v>
      </c>
      <c r="G21" s="318">
        <v>78.466666666666669</v>
      </c>
      <c r="H21" s="318">
        <v>74.983333333333334</v>
      </c>
      <c r="I21" s="318">
        <v>86.683333333333323</v>
      </c>
      <c r="J21" s="318">
        <v>90.166666666666671</v>
      </c>
      <c r="K21" s="318">
        <v>92.533333333333317</v>
      </c>
      <c r="L21" s="305">
        <v>87.8</v>
      </c>
      <c r="M21" s="305">
        <v>81.95</v>
      </c>
      <c r="N21" s="320">
        <v>4890000</v>
      </c>
      <c r="O21" s="321">
        <v>-2.4536205864751647E-2</v>
      </c>
    </row>
    <row r="22" spans="1:15" ht="15">
      <c r="A22" s="278">
        <v>12</v>
      </c>
      <c r="B22" s="419" t="s">
        <v>45</v>
      </c>
      <c r="C22" s="278" t="s">
        <v>50</v>
      </c>
      <c r="D22" s="317">
        <v>43.85</v>
      </c>
      <c r="E22" s="317">
        <v>43.516666666666673</v>
      </c>
      <c r="F22" s="318">
        <v>39.233333333333348</v>
      </c>
      <c r="G22" s="318">
        <v>34.616666666666674</v>
      </c>
      <c r="H22" s="318">
        <v>30.33333333333335</v>
      </c>
      <c r="I22" s="318">
        <v>48.133333333333347</v>
      </c>
      <c r="J22" s="318">
        <v>52.416666666666664</v>
      </c>
      <c r="K22" s="318">
        <v>57.033333333333346</v>
      </c>
      <c r="L22" s="305">
        <v>47.8</v>
      </c>
      <c r="M22" s="305">
        <v>38.9</v>
      </c>
      <c r="N22" s="320">
        <v>32408000</v>
      </c>
      <c r="O22" s="321">
        <v>-0.1204950065132436</v>
      </c>
    </row>
    <row r="23" spans="1:15" ht="15">
      <c r="A23" s="278">
        <v>13</v>
      </c>
      <c r="B23" s="419" t="s">
        <v>51</v>
      </c>
      <c r="C23" s="278" t="s">
        <v>52</v>
      </c>
      <c r="D23" s="317">
        <v>1613.8</v>
      </c>
      <c r="E23" s="317">
        <v>1637.2833333333335</v>
      </c>
      <c r="F23" s="318">
        <v>1583.5666666666671</v>
      </c>
      <c r="G23" s="318">
        <v>1553.3333333333335</v>
      </c>
      <c r="H23" s="318">
        <v>1499.616666666667</v>
      </c>
      <c r="I23" s="318">
        <v>1667.5166666666671</v>
      </c>
      <c r="J23" s="318">
        <v>1721.2333333333338</v>
      </c>
      <c r="K23" s="318">
        <v>1751.4666666666672</v>
      </c>
      <c r="L23" s="305">
        <v>1691</v>
      </c>
      <c r="M23" s="305">
        <v>1607.05</v>
      </c>
      <c r="N23" s="320">
        <v>5874000</v>
      </c>
      <c r="O23" s="321">
        <v>-3.1565013746054373E-3</v>
      </c>
    </row>
    <row r="24" spans="1:15" ht="15">
      <c r="A24" s="278">
        <v>14</v>
      </c>
      <c r="B24" s="419" t="s">
        <v>53</v>
      </c>
      <c r="C24" s="278" t="s">
        <v>54</v>
      </c>
      <c r="D24" s="317">
        <v>440.2</v>
      </c>
      <c r="E24" s="317">
        <v>447.55</v>
      </c>
      <c r="F24" s="318">
        <v>419.15000000000003</v>
      </c>
      <c r="G24" s="318">
        <v>398.1</v>
      </c>
      <c r="H24" s="318">
        <v>369.70000000000005</v>
      </c>
      <c r="I24" s="318">
        <v>468.6</v>
      </c>
      <c r="J24" s="318">
        <v>497</v>
      </c>
      <c r="K24" s="318">
        <v>518.04999999999995</v>
      </c>
      <c r="L24" s="305">
        <v>475.95</v>
      </c>
      <c r="M24" s="305">
        <v>426.5</v>
      </c>
      <c r="N24" s="320">
        <v>7631000</v>
      </c>
      <c r="O24" s="321">
        <v>-3.5027819929185633E-2</v>
      </c>
    </row>
    <row r="25" spans="1:15" ht="15">
      <c r="A25" s="278">
        <v>15</v>
      </c>
      <c r="B25" s="419" t="s">
        <v>55</v>
      </c>
      <c r="C25" s="278" t="s">
        <v>56</v>
      </c>
      <c r="D25" s="317">
        <v>391.85</v>
      </c>
      <c r="E25" s="317">
        <v>399.4666666666667</v>
      </c>
      <c r="F25" s="318">
        <v>368.53333333333342</v>
      </c>
      <c r="G25" s="318">
        <v>345.2166666666667</v>
      </c>
      <c r="H25" s="318">
        <v>314.28333333333342</v>
      </c>
      <c r="I25" s="318">
        <v>422.78333333333342</v>
      </c>
      <c r="J25" s="318">
        <v>453.7166666666667</v>
      </c>
      <c r="K25" s="318">
        <v>477.03333333333342</v>
      </c>
      <c r="L25" s="305">
        <v>430.4</v>
      </c>
      <c r="M25" s="305">
        <v>376.15</v>
      </c>
      <c r="N25" s="320">
        <v>51411600</v>
      </c>
      <c r="O25" s="321">
        <v>-1.3243355290432539E-2</v>
      </c>
    </row>
    <row r="26" spans="1:15" ht="15">
      <c r="A26" s="278">
        <v>16</v>
      </c>
      <c r="B26" s="419" t="s">
        <v>45</v>
      </c>
      <c r="C26" s="278" t="s">
        <v>57</v>
      </c>
      <c r="D26" s="317">
        <v>2251.6</v>
      </c>
      <c r="E26" s="317">
        <v>2277.2999999999997</v>
      </c>
      <c r="F26" s="318">
        <v>2167.5499999999993</v>
      </c>
      <c r="G26" s="318">
        <v>2083.4999999999995</v>
      </c>
      <c r="H26" s="318">
        <v>1973.7499999999991</v>
      </c>
      <c r="I26" s="318">
        <v>2361.3499999999995</v>
      </c>
      <c r="J26" s="318">
        <v>2471.1000000000004</v>
      </c>
      <c r="K26" s="318">
        <v>2555.1499999999996</v>
      </c>
      <c r="L26" s="305">
        <v>2387.0500000000002</v>
      </c>
      <c r="M26" s="305">
        <v>2193.25</v>
      </c>
      <c r="N26" s="320">
        <v>1302000</v>
      </c>
      <c r="O26" s="321">
        <v>-2.5449101796407185E-2</v>
      </c>
    </row>
    <row r="27" spans="1:15" ht="15">
      <c r="A27" s="278">
        <v>17</v>
      </c>
      <c r="B27" s="419" t="s">
        <v>58</v>
      </c>
      <c r="C27" s="278" t="s">
        <v>59</v>
      </c>
      <c r="D27" s="317">
        <v>4634.5</v>
      </c>
      <c r="E27" s="317">
        <v>4727.833333333333</v>
      </c>
      <c r="F27" s="318">
        <v>4461.6666666666661</v>
      </c>
      <c r="G27" s="318">
        <v>4288.833333333333</v>
      </c>
      <c r="H27" s="318">
        <v>4022.6666666666661</v>
      </c>
      <c r="I27" s="318">
        <v>4900.6666666666661</v>
      </c>
      <c r="J27" s="318">
        <v>5166.8333333333321</v>
      </c>
      <c r="K27" s="318">
        <v>5339.6666666666661</v>
      </c>
      <c r="L27" s="305">
        <v>4994</v>
      </c>
      <c r="M27" s="305">
        <v>4555</v>
      </c>
      <c r="N27" s="320">
        <v>736625</v>
      </c>
      <c r="O27" s="321">
        <v>1.9197509512279488E-2</v>
      </c>
    </row>
    <row r="28" spans="1:15" ht="15">
      <c r="A28" s="278">
        <v>18</v>
      </c>
      <c r="B28" s="419" t="s">
        <v>58</v>
      </c>
      <c r="C28" s="278" t="s">
        <v>60</v>
      </c>
      <c r="D28" s="317">
        <v>2334.1</v>
      </c>
      <c r="E28" s="317">
        <v>2292.9333333333334</v>
      </c>
      <c r="F28" s="318">
        <v>2197.8666666666668</v>
      </c>
      <c r="G28" s="318">
        <v>2061.6333333333332</v>
      </c>
      <c r="H28" s="318">
        <v>1966.5666666666666</v>
      </c>
      <c r="I28" s="318">
        <v>2429.166666666667</v>
      </c>
      <c r="J28" s="318">
        <v>2524.2333333333336</v>
      </c>
      <c r="K28" s="318">
        <v>2660.4666666666672</v>
      </c>
      <c r="L28" s="305">
        <v>2388</v>
      </c>
      <c r="M28" s="305">
        <v>2156.6999999999998</v>
      </c>
      <c r="N28" s="320">
        <v>4674500</v>
      </c>
      <c r="O28" s="321">
        <v>-4.1128205128205128E-2</v>
      </c>
    </row>
    <row r="29" spans="1:15" ht="15">
      <c r="A29" s="278">
        <v>19</v>
      </c>
      <c r="B29" s="419" t="s">
        <v>45</v>
      </c>
      <c r="C29" s="278" t="s">
        <v>61</v>
      </c>
      <c r="D29" s="317">
        <v>825.9</v>
      </c>
      <c r="E29" s="317">
        <v>837.33333333333337</v>
      </c>
      <c r="F29" s="318">
        <v>805.66666666666674</v>
      </c>
      <c r="G29" s="318">
        <v>785.43333333333339</v>
      </c>
      <c r="H29" s="318">
        <v>753.76666666666677</v>
      </c>
      <c r="I29" s="318">
        <v>857.56666666666672</v>
      </c>
      <c r="J29" s="318">
        <v>889.23333333333346</v>
      </c>
      <c r="K29" s="318">
        <v>909.4666666666667</v>
      </c>
      <c r="L29" s="305">
        <v>869</v>
      </c>
      <c r="M29" s="305">
        <v>817.1</v>
      </c>
      <c r="N29" s="320">
        <v>623200</v>
      </c>
      <c r="O29" s="321">
        <v>-7.6433121019108281E-3</v>
      </c>
    </row>
    <row r="30" spans="1:15" ht="15">
      <c r="A30" s="278">
        <v>20</v>
      </c>
      <c r="B30" s="419" t="s">
        <v>55</v>
      </c>
      <c r="C30" s="278" t="s">
        <v>234</v>
      </c>
      <c r="D30" s="317">
        <v>194.8</v>
      </c>
      <c r="E30" s="317">
        <v>191.46666666666667</v>
      </c>
      <c r="F30" s="318">
        <v>172.33333333333334</v>
      </c>
      <c r="G30" s="318">
        <v>149.86666666666667</v>
      </c>
      <c r="H30" s="318">
        <v>130.73333333333335</v>
      </c>
      <c r="I30" s="318">
        <v>213.93333333333334</v>
      </c>
      <c r="J30" s="318">
        <v>233.06666666666666</v>
      </c>
      <c r="K30" s="318">
        <v>255.53333333333333</v>
      </c>
      <c r="L30" s="305">
        <v>210.6</v>
      </c>
      <c r="M30" s="305">
        <v>169</v>
      </c>
      <c r="N30" s="320">
        <v>10875600</v>
      </c>
      <c r="O30" s="321">
        <v>-4.3482849604221635E-2</v>
      </c>
    </row>
    <row r="31" spans="1:15" ht="15">
      <c r="A31" s="278">
        <v>21</v>
      </c>
      <c r="B31" s="419" t="s">
        <v>55</v>
      </c>
      <c r="C31" s="278" t="s">
        <v>62</v>
      </c>
      <c r="D31" s="317">
        <v>48.55</v>
      </c>
      <c r="E31" s="317">
        <v>49.29999999999999</v>
      </c>
      <c r="F31" s="318">
        <v>46.699999999999982</v>
      </c>
      <c r="G31" s="318">
        <v>44.849999999999994</v>
      </c>
      <c r="H31" s="318">
        <v>42.249999999999986</v>
      </c>
      <c r="I31" s="318">
        <v>51.149999999999977</v>
      </c>
      <c r="J31" s="318">
        <v>53.749999999999986</v>
      </c>
      <c r="K31" s="318">
        <v>55.599999999999973</v>
      </c>
      <c r="L31" s="305">
        <v>51.9</v>
      </c>
      <c r="M31" s="305">
        <v>47.45</v>
      </c>
      <c r="N31" s="320">
        <v>32886000</v>
      </c>
      <c r="O31" s="321">
        <v>3.4602076124567475E-3</v>
      </c>
    </row>
    <row r="32" spans="1:15" ht="15">
      <c r="A32" s="278">
        <v>22</v>
      </c>
      <c r="B32" s="419" t="s">
        <v>51</v>
      </c>
      <c r="C32" s="278" t="s">
        <v>64</v>
      </c>
      <c r="D32" s="317">
        <v>1243.3499999999999</v>
      </c>
      <c r="E32" s="317">
        <v>1274.5333333333335</v>
      </c>
      <c r="F32" s="318">
        <v>1204.116666666667</v>
      </c>
      <c r="G32" s="318">
        <v>1164.8833333333334</v>
      </c>
      <c r="H32" s="318">
        <v>1094.4666666666669</v>
      </c>
      <c r="I32" s="318">
        <v>1313.7666666666671</v>
      </c>
      <c r="J32" s="318">
        <v>1384.1833333333336</v>
      </c>
      <c r="K32" s="318">
        <v>1423.4166666666672</v>
      </c>
      <c r="L32" s="305">
        <v>1344.95</v>
      </c>
      <c r="M32" s="305">
        <v>1235.3</v>
      </c>
      <c r="N32" s="320">
        <v>1346400</v>
      </c>
      <c r="O32" s="321">
        <v>3.3347403967918951E-2</v>
      </c>
    </row>
    <row r="33" spans="1:15" ht="15">
      <c r="A33" s="278">
        <v>23</v>
      </c>
      <c r="B33" s="419" t="s">
        <v>65</v>
      </c>
      <c r="C33" s="278" t="s">
        <v>66</v>
      </c>
      <c r="D33" s="317">
        <v>66.7</v>
      </c>
      <c r="E33" s="317">
        <v>67.933333333333337</v>
      </c>
      <c r="F33" s="318">
        <v>64.01666666666668</v>
      </c>
      <c r="G33" s="318">
        <v>61.333333333333343</v>
      </c>
      <c r="H33" s="318">
        <v>57.416666666666686</v>
      </c>
      <c r="I33" s="318">
        <v>70.616666666666674</v>
      </c>
      <c r="J33" s="318">
        <v>74.533333333333331</v>
      </c>
      <c r="K33" s="318">
        <v>77.216666666666669</v>
      </c>
      <c r="L33" s="305">
        <v>71.849999999999994</v>
      </c>
      <c r="M33" s="305">
        <v>65.25</v>
      </c>
      <c r="N33" s="320">
        <v>16950000</v>
      </c>
      <c r="O33" s="321">
        <v>-5.9817030260380013E-3</v>
      </c>
    </row>
    <row r="34" spans="1:15" ht="15">
      <c r="A34" s="278">
        <v>24</v>
      </c>
      <c r="B34" s="419" t="s">
        <v>51</v>
      </c>
      <c r="C34" s="278" t="s">
        <v>67</v>
      </c>
      <c r="D34" s="317">
        <v>465.45</v>
      </c>
      <c r="E34" s="317">
        <v>473.01666666666671</v>
      </c>
      <c r="F34" s="318">
        <v>455.03333333333342</v>
      </c>
      <c r="G34" s="318">
        <v>444.61666666666673</v>
      </c>
      <c r="H34" s="318">
        <v>426.63333333333344</v>
      </c>
      <c r="I34" s="318">
        <v>483.43333333333339</v>
      </c>
      <c r="J34" s="318">
        <v>501.41666666666663</v>
      </c>
      <c r="K34" s="318">
        <v>511.83333333333337</v>
      </c>
      <c r="L34" s="305">
        <v>491</v>
      </c>
      <c r="M34" s="305">
        <v>462.6</v>
      </c>
      <c r="N34" s="320">
        <v>4873000</v>
      </c>
      <c r="O34" s="321">
        <v>1.5123739688359304E-2</v>
      </c>
    </row>
    <row r="35" spans="1:15" ht="15">
      <c r="A35" s="278">
        <v>25</v>
      </c>
      <c r="B35" s="419" t="s">
        <v>45</v>
      </c>
      <c r="C35" s="278" t="s">
        <v>68</v>
      </c>
      <c r="D35" s="317">
        <v>232.2</v>
      </c>
      <c r="E35" s="317">
        <v>233.86666666666665</v>
      </c>
      <c r="F35" s="318">
        <v>213.5333333333333</v>
      </c>
      <c r="G35" s="318">
        <v>194.86666666666665</v>
      </c>
      <c r="H35" s="318">
        <v>174.5333333333333</v>
      </c>
      <c r="I35" s="318">
        <v>252.5333333333333</v>
      </c>
      <c r="J35" s="318">
        <v>272.86666666666662</v>
      </c>
      <c r="K35" s="318">
        <v>291.5333333333333</v>
      </c>
      <c r="L35" s="305">
        <v>254.2</v>
      </c>
      <c r="M35" s="305">
        <v>215.2</v>
      </c>
      <c r="N35" s="320">
        <v>6549400</v>
      </c>
      <c r="O35" s="321">
        <v>-1.0021615248575359E-2</v>
      </c>
    </row>
    <row r="36" spans="1:15" ht="15">
      <c r="A36" s="278">
        <v>26</v>
      </c>
      <c r="B36" s="419" t="s">
        <v>69</v>
      </c>
      <c r="C36" s="278" t="s">
        <v>70</v>
      </c>
      <c r="D36" s="317">
        <v>462.75</v>
      </c>
      <c r="E36" s="317">
        <v>469.48333333333335</v>
      </c>
      <c r="F36" s="318">
        <v>447.9666666666667</v>
      </c>
      <c r="G36" s="318">
        <v>433.18333333333334</v>
      </c>
      <c r="H36" s="318">
        <v>411.66666666666669</v>
      </c>
      <c r="I36" s="318">
        <v>484.26666666666671</v>
      </c>
      <c r="J36" s="318">
        <v>505.78333333333336</v>
      </c>
      <c r="K36" s="318">
        <v>520.56666666666672</v>
      </c>
      <c r="L36" s="305">
        <v>491</v>
      </c>
      <c r="M36" s="305">
        <v>454.7</v>
      </c>
      <c r="N36" s="320">
        <v>54697050</v>
      </c>
      <c r="O36" s="321">
        <v>-1.239931820460546E-2</v>
      </c>
    </row>
    <row r="37" spans="1:15" ht="15">
      <c r="A37" s="278">
        <v>27</v>
      </c>
      <c r="B37" s="419" t="s">
        <v>65</v>
      </c>
      <c r="C37" s="278" t="s">
        <v>71</v>
      </c>
      <c r="D37" s="317">
        <v>21.3</v>
      </c>
      <c r="E37" s="317">
        <v>21.733333333333334</v>
      </c>
      <c r="F37" s="318">
        <v>20.56666666666667</v>
      </c>
      <c r="G37" s="318">
        <v>19.833333333333336</v>
      </c>
      <c r="H37" s="318">
        <v>18.666666666666671</v>
      </c>
      <c r="I37" s="318">
        <v>22.466666666666669</v>
      </c>
      <c r="J37" s="318">
        <v>23.633333333333333</v>
      </c>
      <c r="K37" s="318">
        <v>24.366666666666667</v>
      </c>
      <c r="L37" s="305">
        <v>22.9</v>
      </c>
      <c r="M37" s="305">
        <v>21</v>
      </c>
      <c r="N37" s="320">
        <v>44137600</v>
      </c>
      <c r="O37" s="321">
        <v>-2.6605504587155965E-2</v>
      </c>
    </row>
    <row r="38" spans="1:15" ht="15">
      <c r="A38" s="278">
        <v>28</v>
      </c>
      <c r="B38" s="419" t="s">
        <v>53</v>
      </c>
      <c r="C38" s="278" t="s">
        <v>72</v>
      </c>
      <c r="D38" s="317">
        <v>329.25</v>
      </c>
      <c r="E38" s="317">
        <v>330.41666666666669</v>
      </c>
      <c r="F38" s="318">
        <v>314.53333333333336</v>
      </c>
      <c r="G38" s="318">
        <v>299.81666666666666</v>
      </c>
      <c r="H38" s="318">
        <v>283.93333333333334</v>
      </c>
      <c r="I38" s="318">
        <v>345.13333333333338</v>
      </c>
      <c r="J38" s="318">
        <v>361.01666666666671</v>
      </c>
      <c r="K38" s="318">
        <v>375.73333333333341</v>
      </c>
      <c r="L38" s="305">
        <v>346.3</v>
      </c>
      <c r="M38" s="305">
        <v>315.7</v>
      </c>
      <c r="N38" s="320">
        <v>9108000</v>
      </c>
      <c r="O38" s="321">
        <v>7.521042628292153E-2</v>
      </c>
    </row>
    <row r="39" spans="1:15" ht="15">
      <c r="A39" s="278">
        <v>29</v>
      </c>
      <c r="B39" s="419" t="s">
        <v>45</v>
      </c>
      <c r="C39" s="278" t="s">
        <v>73</v>
      </c>
      <c r="D39" s="317">
        <v>9632.4500000000007</v>
      </c>
      <c r="E39" s="317">
        <v>9502.4333333333343</v>
      </c>
      <c r="F39" s="318">
        <v>9230.0166666666682</v>
      </c>
      <c r="G39" s="318">
        <v>8827.5833333333339</v>
      </c>
      <c r="H39" s="318">
        <v>8555.1666666666679</v>
      </c>
      <c r="I39" s="318">
        <v>9904.8666666666686</v>
      </c>
      <c r="J39" s="318">
        <v>10177.283333333333</v>
      </c>
      <c r="K39" s="318">
        <v>10579.716666666669</v>
      </c>
      <c r="L39" s="305">
        <v>9774.85</v>
      </c>
      <c r="M39" s="305">
        <v>9100</v>
      </c>
      <c r="N39" s="320">
        <v>119320</v>
      </c>
      <c r="O39" s="321">
        <v>-3.6740146960587841E-3</v>
      </c>
    </row>
    <row r="40" spans="1:15" ht="15">
      <c r="A40" s="278">
        <v>30</v>
      </c>
      <c r="B40" s="419" t="s">
        <v>74</v>
      </c>
      <c r="C40" s="278" t="s">
        <v>75</v>
      </c>
      <c r="D40" s="317">
        <v>343</v>
      </c>
      <c r="E40" s="317">
        <v>349.16666666666669</v>
      </c>
      <c r="F40" s="318">
        <v>333.93333333333339</v>
      </c>
      <c r="G40" s="318">
        <v>324.86666666666673</v>
      </c>
      <c r="H40" s="318">
        <v>309.63333333333344</v>
      </c>
      <c r="I40" s="318">
        <v>358.23333333333335</v>
      </c>
      <c r="J40" s="318">
        <v>373.46666666666658</v>
      </c>
      <c r="K40" s="318">
        <v>382.5333333333333</v>
      </c>
      <c r="L40" s="305">
        <v>364.4</v>
      </c>
      <c r="M40" s="305">
        <v>340.1</v>
      </c>
      <c r="N40" s="320">
        <v>16768800</v>
      </c>
      <c r="O40" s="321">
        <v>-3.3810412777432068E-2</v>
      </c>
    </row>
    <row r="41" spans="1:15" ht="15">
      <c r="A41" s="278">
        <v>31</v>
      </c>
      <c r="B41" s="419" t="s">
        <v>51</v>
      </c>
      <c r="C41" s="278" t="s">
        <v>76</v>
      </c>
      <c r="D41" s="317">
        <v>2788.15</v>
      </c>
      <c r="E41" s="317">
        <v>2847.7833333333333</v>
      </c>
      <c r="F41" s="318">
        <v>2709.1666666666665</v>
      </c>
      <c r="G41" s="318">
        <v>2630.1833333333334</v>
      </c>
      <c r="H41" s="318">
        <v>2491.5666666666666</v>
      </c>
      <c r="I41" s="318">
        <v>2926.7666666666664</v>
      </c>
      <c r="J41" s="318">
        <v>3065.3833333333332</v>
      </c>
      <c r="K41" s="318">
        <v>3144.3666666666663</v>
      </c>
      <c r="L41" s="305">
        <v>2986.4</v>
      </c>
      <c r="M41" s="305">
        <v>2768.8</v>
      </c>
      <c r="N41" s="320">
        <v>1092000</v>
      </c>
      <c r="O41" s="321">
        <v>6.4516129032258064E-3</v>
      </c>
    </row>
    <row r="42" spans="1:15" ht="15">
      <c r="A42" s="278">
        <v>32</v>
      </c>
      <c r="B42" s="419" t="s">
        <v>53</v>
      </c>
      <c r="C42" s="278" t="s">
        <v>77</v>
      </c>
      <c r="D42" s="317">
        <v>350</v>
      </c>
      <c r="E42" s="317">
        <v>347.88333333333338</v>
      </c>
      <c r="F42" s="318">
        <v>329.81666666666678</v>
      </c>
      <c r="G42" s="318">
        <v>309.63333333333338</v>
      </c>
      <c r="H42" s="318">
        <v>291.56666666666678</v>
      </c>
      <c r="I42" s="318">
        <v>368.06666666666678</v>
      </c>
      <c r="J42" s="318">
        <v>386.13333333333338</v>
      </c>
      <c r="K42" s="318">
        <v>406.31666666666678</v>
      </c>
      <c r="L42" s="305">
        <v>365.95</v>
      </c>
      <c r="M42" s="305">
        <v>327.7</v>
      </c>
      <c r="N42" s="320">
        <v>3913800</v>
      </c>
      <c r="O42" s="321">
        <v>0.1167608286252354</v>
      </c>
    </row>
    <row r="43" spans="1:15" ht="15">
      <c r="A43" s="278">
        <v>33</v>
      </c>
      <c r="B43" s="419" t="s">
        <v>55</v>
      </c>
      <c r="C43" s="278" t="s">
        <v>78</v>
      </c>
      <c r="D43" s="317">
        <v>87.55</v>
      </c>
      <c r="E43" s="317">
        <v>88.216666666666654</v>
      </c>
      <c r="F43" s="318">
        <v>82.983333333333306</v>
      </c>
      <c r="G43" s="318">
        <v>78.416666666666657</v>
      </c>
      <c r="H43" s="318">
        <v>73.183333333333309</v>
      </c>
      <c r="I43" s="318">
        <v>92.783333333333303</v>
      </c>
      <c r="J43" s="318">
        <v>98.016666666666652</v>
      </c>
      <c r="K43" s="318">
        <v>102.5833333333333</v>
      </c>
      <c r="L43" s="305">
        <v>93.45</v>
      </c>
      <c r="M43" s="305">
        <v>83.65</v>
      </c>
      <c r="N43" s="320">
        <v>6804200</v>
      </c>
      <c r="O43" s="321">
        <v>5.764796310530361E-3</v>
      </c>
    </row>
    <row r="44" spans="1:15" ht="15">
      <c r="A44" s="278">
        <v>34</v>
      </c>
      <c r="B44" s="419" t="s">
        <v>80</v>
      </c>
      <c r="C44" s="278" t="s">
        <v>81</v>
      </c>
      <c r="D44" s="317">
        <v>321</v>
      </c>
      <c r="E44" s="317">
        <v>317.61666666666667</v>
      </c>
      <c r="F44" s="318">
        <v>300.03333333333336</v>
      </c>
      <c r="G44" s="318">
        <v>279.06666666666666</v>
      </c>
      <c r="H44" s="318">
        <v>261.48333333333335</v>
      </c>
      <c r="I44" s="318">
        <v>338.58333333333337</v>
      </c>
      <c r="J44" s="318">
        <v>356.16666666666663</v>
      </c>
      <c r="K44" s="318">
        <v>377.13333333333338</v>
      </c>
      <c r="L44" s="305">
        <v>335.2</v>
      </c>
      <c r="M44" s="305">
        <v>296.64999999999998</v>
      </c>
      <c r="N44" s="320">
        <v>1831200</v>
      </c>
      <c r="O44" s="321">
        <v>-1.1977986403366786E-2</v>
      </c>
    </row>
    <row r="45" spans="1:15" ht="15">
      <c r="A45" s="278">
        <v>35</v>
      </c>
      <c r="B45" s="419" t="s">
        <v>43</v>
      </c>
      <c r="C45" s="278" t="s">
        <v>82</v>
      </c>
      <c r="D45" s="317">
        <v>451.9</v>
      </c>
      <c r="E45" s="317">
        <v>456.43333333333334</v>
      </c>
      <c r="F45" s="318">
        <v>437.9666666666667</v>
      </c>
      <c r="G45" s="318">
        <v>424.03333333333336</v>
      </c>
      <c r="H45" s="318">
        <v>405.56666666666672</v>
      </c>
      <c r="I45" s="318">
        <v>470.36666666666667</v>
      </c>
      <c r="J45" s="318">
        <v>488.83333333333326</v>
      </c>
      <c r="K45" s="318">
        <v>502.76666666666665</v>
      </c>
      <c r="L45" s="305">
        <v>474.9</v>
      </c>
      <c r="M45" s="305">
        <v>442.5</v>
      </c>
      <c r="N45" s="320">
        <v>1060800</v>
      </c>
      <c r="O45" s="321">
        <v>-8.1081081081081086E-2</v>
      </c>
    </row>
    <row r="46" spans="1:15" ht="15">
      <c r="A46" s="278">
        <v>36</v>
      </c>
      <c r="B46" s="419" t="s">
        <v>58</v>
      </c>
      <c r="C46" s="278" t="s">
        <v>83</v>
      </c>
      <c r="D46" s="317">
        <v>151</v>
      </c>
      <c r="E46" s="317">
        <v>143.95000000000002</v>
      </c>
      <c r="F46" s="318">
        <v>133.20000000000005</v>
      </c>
      <c r="G46" s="318">
        <v>115.40000000000003</v>
      </c>
      <c r="H46" s="318">
        <v>104.65000000000006</v>
      </c>
      <c r="I46" s="318">
        <v>161.75000000000003</v>
      </c>
      <c r="J46" s="318">
        <v>172.49999999999997</v>
      </c>
      <c r="K46" s="318">
        <v>190.3</v>
      </c>
      <c r="L46" s="305">
        <v>154.69999999999999</v>
      </c>
      <c r="M46" s="305">
        <v>126.15</v>
      </c>
      <c r="N46" s="320">
        <v>4832500</v>
      </c>
      <c r="O46" s="321">
        <v>-5.4767726161369192E-2</v>
      </c>
    </row>
    <row r="47" spans="1:15" ht="15">
      <c r="A47" s="278">
        <v>37</v>
      </c>
      <c r="B47" s="419" t="s">
        <v>53</v>
      </c>
      <c r="C47" s="278" t="s">
        <v>84</v>
      </c>
      <c r="D47" s="317">
        <v>514.04999999999995</v>
      </c>
      <c r="E47" s="317">
        <v>512.03333333333342</v>
      </c>
      <c r="F47" s="318">
        <v>493.96666666666681</v>
      </c>
      <c r="G47" s="318">
        <v>473.88333333333338</v>
      </c>
      <c r="H47" s="318">
        <v>455.81666666666678</v>
      </c>
      <c r="I47" s="318">
        <v>532.11666666666679</v>
      </c>
      <c r="J47" s="318">
        <v>550.18333333333339</v>
      </c>
      <c r="K47" s="318">
        <v>570.26666666666688</v>
      </c>
      <c r="L47" s="305">
        <v>530.1</v>
      </c>
      <c r="M47" s="305">
        <v>491.95</v>
      </c>
      <c r="N47" s="320">
        <v>8853850</v>
      </c>
      <c r="O47" s="321">
        <v>-7.7743172017249645E-2</v>
      </c>
    </row>
    <row r="48" spans="1:15" ht="15">
      <c r="A48" s="278">
        <v>38</v>
      </c>
      <c r="B48" s="419" t="s">
        <v>40</v>
      </c>
      <c r="C48" s="278" t="s">
        <v>85</v>
      </c>
      <c r="D48" s="317">
        <v>137.80000000000001</v>
      </c>
      <c r="E48" s="317">
        <v>139.75000000000003</v>
      </c>
      <c r="F48" s="318">
        <v>135.35000000000005</v>
      </c>
      <c r="G48" s="318">
        <v>132.90000000000003</v>
      </c>
      <c r="H48" s="318">
        <v>128.50000000000006</v>
      </c>
      <c r="I48" s="318">
        <v>142.20000000000005</v>
      </c>
      <c r="J48" s="318">
        <v>146.60000000000002</v>
      </c>
      <c r="K48" s="318">
        <v>149.05000000000004</v>
      </c>
      <c r="L48" s="305">
        <v>144.15</v>
      </c>
      <c r="M48" s="305">
        <v>137.30000000000001</v>
      </c>
      <c r="N48" s="320">
        <v>23147100</v>
      </c>
      <c r="O48" s="321">
        <v>-1.5389916159411968E-2</v>
      </c>
    </row>
    <row r="49" spans="1:15" ht="15">
      <c r="A49" s="278">
        <v>39</v>
      </c>
      <c r="B49" s="419" t="s">
        <v>51</v>
      </c>
      <c r="C49" s="278" t="s">
        <v>86</v>
      </c>
      <c r="D49" s="317">
        <v>1345.85</v>
      </c>
      <c r="E49" s="317">
        <v>1360.0833333333333</v>
      </c>
      <c r="F49" s="318">
        <v>1305.6666666666665</v>
      </c>
      <c r="G49" s="318">
        <v>1265.4833333333333</v>
      </c>
      <c r="H49" s="318">
        <v>1211.0666666666666</v>
      </c>
      <c r="I49" s="318">
        <v>1400.2666666666664</v>
      </c>
      <c r="J49" s="318">
        <v>1454.6833333333329</v>
      </c>
      <c r="K49" s="318">
        <v>1494.8666666666663</v>
      </c>
      <c r="L49" s="305">
        <v>1414.5</v>
      </c>
      <c r="M49" s="305">
        <v>1319.9</v>
      </c>
      <c r="N49" s="320">
        <v>1626100</v>
      </c>
      <c r="O49" s="321">
        <v>1.9754170324846356E-2</v>
      </c>
    </row>
    <row r="50" spans="1:15" ht="15">
      <c r="A50" s="278">
        <v>40</v>
      </c>
      <c r="B50" s="419" t="s">
        <v>40</v>
      </c>
      <c r="C50" s="278" t="s">
        <v>87</v>
      </c>
      <c r="D50" s="317">
        <v>335.25</v>
      </c>
      <c r="E50" s="317">
        <v>340.18333333333334</v>
      </c>
      <c r="F50" s="318">
        <v>325.36666666666667</v>
      </c>
      <c r="G50" s="318">
        <v>315.48333333333335</v>
      </c>
      <c r="H50" s="318">
        <v>300.66666666666669</v>
      </c>
      <c r="I50" s="318">
        <v>350.06666666666666</v>
      </c>
      <c r="J50" s="318">
        <v>364.88333333333338</v>
      </c>
      <c r="K50" s="318">
        <v>374.76666666666665</v>
      </c>
      <c r="L50" s="305">
        <v>355</v>
      </c>
      <c r="M50" s="305">
        <v>330.3</v>
      </c>
      <c r="N50" s="320">
        <v>3635538</v>
      </c>
      <c r="O50" s="321">
        <v>-1.7736486486486486E-2</v>
      </c>
    </row>
    <row r="51" spans="1:15" ht="15">
      <c r="A51" s="278">
        <v>41</v>
      </c>
      <c r="B51" s="419" t="s">
        <v>65</v>
      </c>
      <c r="C51" s="278" t="s">
        <v>88</v>
      </c>
      <c r="D51" s="317">
        <v>329.95</v>
      </c>
      <c r="E51" s="317">
        <v>315.89999999999998</v>
      </c>
      <c r="F51" s="318">
        <v>294.89999999999998</v>
      </c>
      <c r="G51" s="318">
        <v>259.85000000000002</v>
      </c>
      <c r="H51" s="318">
        <v>238.85000000000002</v>
      </c>
      <c r="I51" s="318">
        <v>350.94999999999993</v>
      </c>
      <c r="J51" s="318">
        <v>371.94999999999993</v>
      </c>
      <c r="K51" s="318">
        <v>406.99999999999989</v>
      </c>
      <c r="L51" s="305">
        <v>336.9</v>
      </c>
      <c r="M51" s="305">
        <v>280.85000000000002</v>
      </c>
      <c r="N51" s="320">
        <v>1570500</v>
      </c>
      <c r="O51" s="321">
        <v>-5.1311288483466364E-3</v>
      </c>
    </row>
    <row r="52" spans="1:15" ht="15">
      <c r="A52" s="278">
        <v>42</v>
      </c>
      <c r="B52" s="419" t="s">
        <v>51</v>
      </c>
      <c r="C52" s="278" t="s">
        <v>89</v>
      </c>
      <c r="D52" s="317">
        <v>490.65</v>
      </c>
      <c r="E52" s="317">
        <v>493.2</v>
      </c>
      <c r="F52" s="318">
        <v>468.94999999999993</v>
      </c>
      <c r="G52" s="318">
        <v>447.24999999999994</v>
      </c>
      <c r="H52" s="318">
        <v>422.99999999999989</v>
      </c>
      <c r="I52" s="318">
        <v>514.9</v>
      </c>
      <c r="J52" s="318">
        <v>539.15000000000009</v>
      </c>
      <c r="K52" s="318">
        <v>560.85</v>
      </c>
      <c r="L52" s="305">
        <v>517.45000000000005</v>
      </c>
      <c r="M52" s="305">
        <v>471.5</v>
      </c>
      <c r="N52" s="320">
        <v>10823750</v>
      </c>
      <c r="O52" s="321">
        <v>2.4311183144246355E-3</v>
      </c>
    </row>
    <row r="53" spans="1:15" ht="15">
      <c r="A53" s="278">
        <v>43</v>
      </c>
      <c r="B53" s="419" t="s">
        <v>53</v>
      </c>
      <c r="C53" s="278" t="s">
        <v>92</v>
      </c>
      <c r="D53" s="317">
        <v>2171.0500000000002</v>
      </c>
      <c r="E53" s="317">
        <v>2146.65</v>
      </c>
      <c r="F53" s="318">
        <v>2076.4</v>
      </c>
      <c r="G53" s="318">
        <v>1981.75</v>
      </c>
      <c r="H53" s="318">
        <v>1911.5</v>
      </c>
      <c r="I53" s="318">
        <v>2241.3000000000002</v>
      </c>
      <c r="J53" s="318">
        <v>2311.5500000000002</v>
      </c>
      <c r="K53" s="318">
        <v>2406.2000000000003</v>
      </c>
      <c r="L53" s="305">
        <v>2216.9</v>
      </c>
      <c r="M53" s="305">
        <v>2052</v>
      </c>
      <c r="N53" s="320">
        <v>2153600</v>
      </c>
      <c r="O53" s="321">
        <v>-1.7159547280029209E-2</v>
      </c>
    </row>
    <row r="54" spans="1:15" ht="15">
      <c r="A54" s="278">
        <v>44</v>
      </c>
      <c r="B54" s="419" t="s">
        <v>93</v>
      </c>
      <c r="C54" s="278" t="s">
        <v>94</v>
      </c>
      <c r="D54" s="317">
        <v>138.4</v>
      </c>
      <c r="E54" s="317">
        <v>141.03333333333333</v>
      </c>
      <c r="F54" s="318">
        <v>134.36666666666667</v>
      </c>
      <c r="G54" s="318">
        <v>130.33333333333334</v>
      </c>
      <c r="H54" s="318">
        <v>123.66666666666669</v>
      </c>
      <c r="I54" s="318">
        <v>145.06666666666666</v>
      </c>
      <c r="J54" s="318">
        <v>151.73333333333335</v>
      </c>
      <c r="K54" s="318">
        <v>155.76666666666665</v>
      </c>
      <c r="L54" s="305">
        <v>147.69999999999999</v>
      </c>
      <c r="M54" s="305">
        <v>137</v>
      </c>
      <c r="N54" s="320">
        <v>25386900</v>
      </c>
      <c r="O54" s="321">
        <v>-1.9750254841997963E-2</v>
      </c>
    </row>
    <row r="55" spans="1:15" ht="15">
      <c r="A55" s="278">
        <v>45</v>
      </c>
      <c r="B55" s="419" t="s">
        <v>53</v>
      </c>
      <c r="C55" s="278" t="s">
        <v>95</v>
      </c>
      <c r="D55" s="317">
        <v>3680</v>
      </c>
      <c r="E55" s="317">
        <v>3645.0833333333335</v>
      </c>
      <c r="F55" s="318">
        <v>3520.916666666667</v>
      </c>
      <c r="G55" s="318">
        <v>3361.8333333333335</v>
      </c>
      <c r="H55" s="318">
        <v>3237.666666666667</v>
      </c>
      <c r="I55" s="318">
        <v>3804.166666666667</v>
      </c>
      <c r="J55" s="318">
        <v>3928.3333333333339</v>
      </c>
      <c r="K55" s="318">
        <v>4087.416666666667</v>
      </c>
      <c r="L55" s="305">
        <v>3769.25</v>
      </c>
      <c r="M55" s="305">
        <v>3486</v>
      </c>
      <c r="N55" s="320">
        <v>2146000</v>
      </c>
      <c r="O55" s="321">
        <v>-7.509966598426894E-2</v>
      </c>
    </row>
    <row r="56" spans="1:15" ht="15">
      <c r="A56" s="278">
        <v>46</v>
      </c>
      <c r="B56" s="419" t="s">
        <v>45</v>
      </c>
      <c r="C56" s="278" t="s">
        <v>96</v>
      </c>
      <c r="D56" s="317">
        <v>13207.95</v>
      </c>
      <c r="E56" s="317">
        <v>13272.383333333333</v>
      </c>
      <c r="F56" s="318">
        <v>12794.766666666666</v>
      </c>
      <c r="G56" s="318">
        <v>12381.583333333334</v>
      </c>
      <c r="H56" s="318">
        <v>11903.966666666667</v>
      </c>
      <c r="I56" s="318">
        <v>13685.566666666666</v>
      </c>
      <c r="J56" s="318">
        <v>14163.183333333331</v>
      </c>
      <c r="K56" s="318">
        <v>14576.366666666665</v>
      </c>
      <c r="L56" s="305">
        <v>13750</v>
      </c>
      <c r="M56" s="305">
        <v>12859.2</v>
      </c>
      <c r="N56" s="320">
        <v>228270</v>
      </c>
      <c r="O56" s="321">
        <v>-8.599348534201955E-3</v>
      </c>
    </row>
    <row r="57" spans="1:15" ht="15">
      <c r="A57" s="278">
        <v>47</v>
      </c>
      <c r="B57" s="419" t="s">
        <v>58</v>
      </c>
      <c r="C57" s="278" t="s">
        <v>97</v>
      </c>
      <c r="D57" s="317">
        <v>37.700000000000003</v>
      </c>
      <c r="E57" s="317">
        <v>38.800000000000004</v>
      </c>
      <c r="F57" s="318">
        <v>35.600000000000009</v>
      </c>
      <c r="G57" s="318">
        <v>33.500000000000007</v>
      </c>
      <c r="H57" s="318">
        <v>30.300000000000011</v>
      </c>
      <c r="I57" s="318">
        <v>40.900000000000006</v>
      </c>
      <c r="J57" s="318">
        <v>44.100000000000009</v>
      </c>
      <c r="K57" s="318">
        <v>46.2</v>
      </c>
      <c r="L57" s="305">
        <v>42</v>
      </c>
      <c r="M57" s="305">
        <v>36.700000000000003</v>
      </c>
      <c r="N57" s="320">
        <v>6296500</v>
      </c>
      <c r="O57" s="321">
        <v>-6.1871616395978348E-3</v>
      </c>
    </row>
    <row r="58" spans="1:15" ht="15">
      <c r="A58" s="278">
        <v>48</v>
      </c>
      <c r="B58" s="419" t="s">
        <v>45</v>
      </c>
      <c r="C58" s="278" t="s">
        <v>98</v>
      </c>
      <c r="D58" s="317">
        <v>642.29999999999995</v>
      </c>
      <c r="E58" s="317">
        <v>658.51666666666665</v>
      </c>
      <c r="F58" s="318">
        <v>619.83333333333326</v>
      </c>
      <c r="G58" s="318">
        <v>597.36666666666656</v>
      </c>
      <c r="H58" s="318">
        <v>558.68333333333317</v>
      </c>
      <c r="I58" s="318">
        <v>680.98333333333335</v>
      </c>
      <c r="J58" s="318">
        <v>719.66666666666674</v>
      </c>
      <c r="K58" s="318">
        <v>742.13333333333344</v>
      </c>
      <c r="L58" s="305">
        <v>697.2</v>
      </c>
      <c r="M58" s="305">
        <v>636.04999999999995</v>
      </c>
      <c r="N58" s="320">
        <v>1345300</v>
      </c>
      <c r="O58" s="321">
        <v>-0.16915760869565216</v>
      </c>
    </row>
    <row r="59" spans="1:15" ht="15">
      <c r="A59" s="278">
        <v>49</v>
      </c>
      <c r="B59" s="419" t="s">
        <v>45</v>
      </c>
      <c r="C59" s="278" t="s">
        <v>99</v>
      </c>
      <c r="D59" s="317">
        <v>140.55000000000001</v>
      </c>
      <c r="E59" s="317">
        <v>141.1</v>
      </c>
      <c r="F59" s="318">
        <v>135.6</v>
      </c>
      <c r="G59" s="318">
        <v>130.65</v>
      </c>
      <c r="H59" s="318">
        <v>125.15</v>
      </c>
      <c r="I59" s="318">
        <v>146.04999999999998</v>
      </c>
      <c r="J59" s="318">
        <v>151.54999999999998</v>
      </c>
      <c r="K59" s="318">
        <v>156.49999999999997</v>
      </c>
      <c r="L59" s="305">
        <v>146.6</v>
      </c>
      <c r="M59" s="305">
        <v>136.15</v>
      </c>
      <c r="N59" s="320">
        <v>3378500</v>
      </c>
      <c r="O59" s="321">
        <v>1.3043478260869565E-2</v>
      </c>
    </row>
    <row r="60" spans="1:15" ht="15">
      <c r="A60" s="278">
        <v>50</v>
      </c>
      <c r="B60" s="419" t="s">
        <v>55</v>
      </c>
      <c r="C60" s="278" t="s">
        <v>100</v>
      </c>
      <c r="D60" s="317">
        <v>41.1</v>
      </c>
      <c r="E60" s="317">
        <v>42.533333333333339</v>
      </c>
      <c r="F60" s="318">
        <v>39.26666666666668</v>
      </c>
      <c r="G60" s="318">
        <v>37.433333333333344</v>
      </c>
      <c r="H60" s="318">
        <v>34.166666666666686</v>
      </c>
      <c r="I60" s="318">
        <v>44.366666666666674</v>
      </c>
      <c r="J60" s="318">
        <v>47.63333333333334</v>
      </c>
      <c r="K60" s="318">
        <v>49.466666666666669</v>
      </c>
      <c r="L60" s="305">
        <v>45.8</v>
      </c>
      <c r="M60" s="305">
        <v>40.700000000000003</v>
      </c>
      <c r="N60" s="320">
        <v>38570000</v>
      </c>
      <c r="O60" s="321">
        <v>7.0942662779397467E-2</v>
      </c>
    </row>
    <row r="61" spans="1:15" ht="15">
      <c r="A61" s="278">
        <v>51</v>
      </c>
      <c r="B61" s="419" t="s">
        <v>74</v>
      </c>
      <c r="C61" s="278" t="s">
        <v>101</v>
      </c>
      <c r="D61" s="317">
        <v>85.85</v>
      </c>
      <c r="E61" s="317">
        <v>88.433333333333337</v>
      </c>
      <c r="F61" s="318">
        <v>81.866666666666674</v>
      </c>
      <c r="G61" s="318">
        <v>77.88333333333334</v>
      </c>
      <c r="H61" s="318">
        <v>71.316666666666677</v>
      </c>
      <c r="I61" s="318">
        <v>92.416666666666671</v>
      </c>
      <c r="J61" s="318">
        <v>98.983333333333334</v>
      </c>
      <c r="K61" s="318">
        <v>102.96666666666667</v>
      </c>
      <c r="L61" s="305">
        <v>95</v>
      </c>
      <c r="M61" s="305">
        <v>84.45</v>
      </c>
      <c r="N61" s="320">
        <v>25171146</v>
      </c>
      <c r="O61" s="321">
        <v>-2.7010309278350516E-2</v>
      </c>
    </row>
    <row r="62" spans="1:15" ht="15">
      <c r="A62" s="278">
        <v>52</v>
      </c>
      <c r="B62" s="419" t="s">
        <v>53</v>
      </c>
      <c r="C62" s="278" t="s">
        <v>102</v>
      </c>
      <c r="D62" s="317">
        <v>234.85</v>
      </c>
      <c r="E62" s="317">
        <v>235.46666666666667</v>
      </c>
      <c r="F62" s="318">
        <v>225.98333333333335</v>
      </c>
      <c r="G62" s="318">
        <v>217.11666666666667</v>
      </c>
      <c r="H62" s="318">
        <v>207.63333333333335</v>
      </c>
      <c r="I62" s="318">
        <v>244.33333333333334</v>
      </c>
      <c r="J62" s="318">
        <v>253.81666666666663</v>
      </c>
      <c r="K62" s="318">
        <v>262.68333333333334</v>
      </c>
      <c r="L62" s="305">
        <v>244.95</v>
      </c>
      <c r="M62" s="305">
        <v>226.6</v>
      </c>
      <c r="N62" s="320">
        <v>2833600</v>
      </c>
      <c r="O62" s="321">
        <v>0.14028169014084507</v>
      </c>
    </row>
    <row r="63" spans="1:15" ht="15">
      <c r="A63" s="278">
        <v>53</v>
      </c>
      <c r="B63" s="419" t="s">
        <v>103</v>
      </c>
      <c r="C63" s="278" t="s">
        <v>104</v>
      </c>
      <c r="D63" s="317">
        <v>16.7</v>
      </c>
      <c r="E63" s="317">
        <v>16.900000000000002</v>
      </c>
      <c r="F63" s="318">
        <v>16.300000000000004</v>
      </c>
      <c r="G63" s="318">
        <v>15.900000000000002</v>
      </c>
      <c r="H63" s="318">
        <v>15.300000000000004</v>
      </c>
      <c r="I63" s="318">
        <v>17.300000000000004</v>
      </c>
      <c r="J63" s="318">
        <v>17.900000000000006</v>
      </c>
      <c r="K63" s="318">
        <v>18.300000000000004</v>
      </c>
      <c r="L63" s="305">
        <v>17.5</v>
      </c>
      <c r="M63" s="305">
        <v>16.5</v>
      </c>
      <c r="N63" s="320">
        <v>64755000</v>
      </c>
      <c r="O63" s="321">
        <v>8.4092501751927128E-3</v>
      </c>
    </row>
    <row r="64" spans="1:15" ht="15">
      <c r="A64" s="278">
        <v>54</v>
      </c>
      <c r="B64" s="419" t="s">
        <v>51</v>
      </c>
      <c r="C64" s="278" t="s">
        <v>105</v>
      </c>
      <c r="D64" s="317">
        <v>601.04999999999995</v>
      </c>
      <c r="E64" s="317">
        <v>601.66666666666663</v>
      </c>
      <c r="F64" s="318">
        <v>569.08333333333326</v>
      </c>
      <c r="G64" s="318">
        <v>537.11666666666667</v>
      </c>
      <c r="H64" s="318">
        <v>504.5333333333333</v>
      </c>
      <c r="I64" s="318">
        <v>633.63333333333321</v>
      </c>
      <c r="J64" s="318">
        <v>666.21666666666647</v>
      </c>
      <c r="K64" s="318">
        <v>698.18333333333317</v>
      </c>
      <c r="L64" s="305">
        <v>634.25</v>
      </c>
      <c r="M64" s="305">
        <v>569.70000000000005</v>
      </c>
      <c r="N64" s="320">
        <v>6600800</v>
      </c>
      <c r="O64" s="321">
        <v>1.4134709931170109E-2</v>
      </c>
    </row>
    <row r="65" spans="1:15" ht="15">
      <c r="A65" s="278">
        <v>55</v>
      </c>
      <c r="B65" s="419" t="s">
        <v>38</v>
      </c>
      <c r="C65" s="278" t="s">
        <v>106</v>
      </c>
      <c r="D65" s="317">
        <v>513.4</v>
      </c>
      <c r="E65" s="317">
        <v>515.70000000000005</v>
      </c>
      <c r="F65" s="318">
        <v>498.40000000000009</v>
      </c>
      <c r="G65" s="318">
        <v>483.40000000000003</v>
      </c>
      <c r="H65" s="318">
        <v>466.10000000000008</v>
      </c>
      <c r="I65" s="318">
        <v>530.70000000000005</v>
      </c>
      <c r="J65" s="318">
        <v>548</v>
      </c>
      <c r="K65" s="318">
        <v>563.00000000000011</v>
      </c>
      <c r="L65" s="305">
        <v>533</v>
      </c>
      <c r="M65" s="305">
        <v>500.7</v>
      </c>
      <c r="N65" s="320">
        <v>20452500</v>
      </c>
      <c r="O65" s="321">
        <v>-1.0257161696827605E-3</v>
      </c>
    </row>
    <row r="66" spans="1:15" ht="15">
      <c r="A66" s="278">
        <v>56</v>
      </c>
      <c r="B66" s="419" t="s">
        <v>40</v>
      </c>
      <c r="C66" s="278" t="s">
        <v>107</v>
      </c>
      <c r="D66" s="317">
        <v>522.6</v>
      </c>
      <c r="E66" s="317">
        <v>514.48333333333335</v>
      </c>
      <c r="F66" s="318">
        <v>500.16666666666674</v>
      </c>
      <c r="G66" s="318">
        <v>477.73333333333341</v>
      </c>
      <c r="H66" s="318">
        <v>463.4166666666668</v>
      </c>
      <c r="I66" s="318">
        <v>536.91666666666674</v>
      </c>
      <c r="J66" s="318">
        <v>551.23333333333335</v>
      </c>
      <c r="K66" s="318">
        <v>573.66666666666663</v>
      </c>
      <c r="L66" s="305">
        <v>528.79999999999995</v>
      </c>
      <c r="M66" s="305">
        <v>492.05</v>
      </c>
      <c r="N66" s="320">
        <v>5292000</v>
      </c>
      <c r="O66" s="321">
        <v>2.2608695652173914E-2</v>
      </c>
    </row>
    <row r="67" spans="1:15" ht="15">
      <c r="A67" s="278">
        <v>57</v>
      </c>
      <c r="B67" s="419" t="s">
        <v>108</v>
      </c>
      <c r="C67" s="278" t="s">
        <v>109</v>
      </c>
      <c r="D67" s="317">
        <v>463.3</v>
      </c>
      <c r="E67" s="317">
        <v>463.84999999999997</v>
      </c>
      <c r="F67" s="318">
        <v>450.44999999999993</v>
      </c>
      <c r="G67" s="318">
        <v>437.59999999999997</v>
      </c>
      <c r="H67" s="318">
        <v>424.19999999999993</v>
      </c>
      <c r="I67" s="318">
        <v>476.69999999999993</v>
      </c>
      <c r="J67" s="318">
        <v>490.09999999999991</v>
      </c>
      <c r="K67" s="318">
        <v>502.94999999999993</v>
      </c>
      <c r="L67" s="305">
        <v>477.25</v>
      </c>
      <c r="M67" s="305">
        <v>451</v>
      </c>
      <c r="N67" s="320">
        <v>20994400</v>
      </c>
      <c r="O67" s="321">
        <v>-5.8395077232198923E-2</v>
      </c>
    </row>
    <row r="68" spans="1:15" ht="15">
      <c r="A68" s="278">
        <v>58</v>
      </c>
      <c r="B68" s="419" t="s">
        <v>58</v>
      </c>
      <c r="C68" s="278" t="s">
        <v>110</v>
      </c>
      <c r="D68" s="317">
        <v>1562.9</v>
      </c>
      <c r="E68" s="317">
        <v>1598.2166666666665</v>
      </c>
      <c r="F68" s="318">
        <v>1502.883333333333</v>
      </c>
      <c r="G68" s="318">
        <v>1442.8666666666666</v>
      </c>
      <c r="H68" s="318">
        <v>1347.5333333333331</v>
      </c>
      <c r="I68" s="318">
        <v>1658.2333333333329</v>
      </c>
      <c r="J68" s="318">
        <v>1753.5666666666664</v>
      </c>
      <c r="K68" s="318">
        <v>1813.5833333333328</v>
      </c>
      <c r="L68" s="305">
        <v>1693.55</v>
      </c>
      <c r="M68" s="305">
        <v>1538.2</v>
      </c>
      <c r="N68" s="320">
        <v>28433250</v>
      </c>
      <c r="O68" s="321">
        <v>-1.7221713357413199E-2</v>
      </c>
    </row>
    <row r="69" spans="1:15" ht="15">
      <c r="A69" s="278">
        <v>59</v>
      </c>
      <c r="B69" s="419" t="s">
        <v>55</v>
      </c>
      <c r="C69" s="278" t="s">
        <v>111</v>
      </c>
      <c r="D69" s="317">
        <v>879.9</v>
      </c>
      <c r="E69" s="317">
        <v>894.73333333333323</v>
      </c>
      <c r="F69" s="318">
        <v>848.46666666666647</v>
      </c>
      <c r="G69" s="318">
        <v>817.03333333333319</v>
      </c>
      <c r="H69" s="318">
        <v>770.76666666666642</v>
      </c>
      <c r="I69" s="318">
        <v>926.16666666666652</v>
      </c>
      <c r="J69" s="318">
        <v>972.43333333333317</v>
      </c>
      <c r="K69" s="318">
        <v>1003.8666666666666</v>
      </c>
      <c r="L69" s="305">
        <v>941</v>
      </c>
      <c r="M69" s="305">
        <v>863.3</v>
      </c>
      <c r="N69" s="320">
        <v>30527500</v>
      </c>
      <c r="O69" s="321">
        <v>9.8743881370572995E-2</v>
      </c>
    </row>
    <row r="70" spans="1:15" ht="15">
      <c r="A70" s="278">
        <v>60</v>
      </c>
      <c r="B70" s="419" t="s">
        <v>58</v>
      </c>
      <c r="C70" s="278" t="s">
        <v>254</v>
      </c>
      <c r="D70" s="317">
        <v>478.35</v>
      </c>
      <c r="E70" s="317">
        <v>480.4666666666667</v>
      </c>
      <c r="F70" s="318">
        <v>458.28333333333342</v>
      </c>
      <c r="G70" s="318">
        <v>438.2166666666667</v>
      </c>
      <c r="H70" s="318">
        <v>416.03333333333342</v>
      </c>
      <c r="I70" s="318">
        <v>500.53333333333342</v>
      </c>
      <c r="J70" s="318">
        <v>522.7166666666667</v>
      </c>
      <c r="K70" s="318">
        <v>542.78333333333342</v>
      </c>
      <c r="L70" s="305">
        <v>502.65</v>
      </c>
      <c r="M70" s="305">
        <v>460.4</v>
      </c>
      <c r="N70" s="320">
        <v>10521900</v>
      </c>
      <c r="O70" s="321">
        <v>-1.4519986334130509E-3</v>
      </c>
    </row>
    <row r="71" spans="1:15" ht="15">
      <c r="A71" s="278">
        <v>61</v>
      </c>
      <c r="B71" s="419" t="s">
        <v>45</v>
      </c>
      <c r="C71" s="278" t="s">
        <v>112</v>
      </c>
      <c r="D71" s="317">
        <v>1822.3</v>
      </c>
      <c r="E71" s="317">
        <v>1805.9666666666665</v>
      </c>
      <c r="F71" s="318">
        <v>1726.583333333333</v>
      </c>
      <c r="G71" s="318">
        <v>1630.8666666666666</v>
      </c>
      <c r="H71" s="318">
        <v>1551.4833333333331</v>
      </c>
      <c r="I71" s="318">
        <v>1901.6833333333329</v>
      </c>
      <c r="J71" s="318">
        <v>1981.0666666666666</v>
      </c>
      <c r="K71" s="318">
        <v>2076.7833333333328</v>
      </c>
      <c r="L71" s="305">
        <v>1885.35</v>
      </c>
      <c r="M71" s="305">
        <v>1710.25</v>
      </c>
      <c r="N71" s="320">
        <v>1944200</v>
      </c>
      <c r="O71" s="321">
        <v>-2.7511004401760703E-2</v>
      </c>
    </row>
    <row r="72" spans="1:15" ht="15">
      <c r="A72" s="278">
        <v>62</v>
      </c>
      <c r="B72" s="419" t="s">
        <v>114</v>
      </c>
      <c r="C72" s="278" t="s">
        <v>115</v>
      </c>
      <c r="D72" s="317">
        <v>101.45</v>
      </c>
      <c r="E72" s="317">
        <v>104.18333333333334</v>
      </c>
      <c r="F72" s="318">
        <v>96.216666666666669</v>
      </c>
      <c r="G72" s="318">
        <v>90.983333333333334</v>
      </c>
      <c r="H72" s="318">
        <v>83.016666666666666</v>
      </c>
      <c r="I72" s="318">
        <v>109.41666666666667</v>
      </c>
      <c r="J72" s="318">
        <v>117.38333333333334</v>
      </c>
      <c r="K72" s="318">
        <v>122.61666666666667</v>
      </c>
      <c r="L72" s="305">
        <v>112.15</v>
      </c>
      <c r="M72" s="305">
        <v>98.95</v>
      </c>
      <c r="N72" s="320">
        <v>34510000</v>
      </c>
      <c r="O72" s="321">
        <v>-2.3375594294770204E-2</v>
      </c>
    </row>
    <row r="73" spans="1:15" ht="15">
      <c r="A73" s="278">
        <v>63</v>
      </c>
      <c r="B73" s="419" t="s">
        <v>74</v>
      </c>
      <c r="C73" s="278" t="s">
        <v>116</v>
      </c>
      <c r="D73" s="317">
        <v>200.6</v>
      </c>
      <c r="E73" s="317">
        <v>201.4</v>
      </c>
      <c r="F73" s="318">
        <v>196.20000000000002</v>
      </c>
      <c r="G73" s="318">
        <v>191.8</v>
      </c>
      <c r="H73" s="318">
        <v>186.60000000000002</v>
      </c>
      <c r="I73" s="318">
        <v>205.8</v>
      </c>
      <c r="J73" s="318">
        <v>211</v>
      </c>
      <c r="K73" s="318">
        <v>215.4</v>
      </c>
      <c r="L73" s="305">
        <v>206.6</v>
      </c>
      <c r="M73" s="305">
        <v>197</v>
      </c>
      <c r="N73" s="320">
        <v>10890600</v>
      </c>
      <c r="O73" s="321">
        <v>-3.4588777863182167E-3</v>
      </c>
    </row>
    <row r="74" spans="1:15" ht="15">
      <c r="A74" s="278">
        <v>64</v>
      </c>
      <c r="B74" s="419" t="s">
        <v>51</v>
      </c>
      <c r="C74" s="278" t="s">
        <v>117</v>
      </c>
      <c r="D74" s="317">
        <v>2457.1999999999998</v>
      </c>
      <c r="E74" s="317">
        <v>2499.1833333333329</v>
      </c>
      <c r="F74" s="318">
        <v>2383.3666666666659</v>
      </c>
      <c r="G74" s="318">
        <v>2309.5333333333328</v>
      </c>
      <c r="H74" s="318">
        <v>2193.7166666666658</v>
      </c>
      <c r="I74" s="318">
        <v>2573.016666666666</v>
      </c>
      <c r="J74" s="318">
        <v>2688.8333333333326</v>
      </c>
      <c r="K74" s="318">
        <v>2762.6666666666661</v>
      </c>
      <c r="L74" s="305">
        <v>2615</v>
      </c>
      <c r="M74" s="305">
        <v>2425.35</v>
      </c>
      <c r="N74" s="320">
        <v>9058200</v>
      </c>
      <c r="O74" s="321">
        <v>-1.8496245489711665E-2</v>
      </c>
    </row>
    <row r="75" spans="1:15" ht="15">
      <c r="A75" s="278">
        <v>65</v>
      </c>
      <c r="B75" s="419" t="s">
        <v>58</v>
      </c>
      <c r="C75" s="278" t="s">
        <v>118</v>
      </c>
      <c r="D75" s="317">
        <v>97.05</v>
      </c>
      <c r="E75" s="317">
        <v>98.34999999999998</v>
      </c>
      <c r="F75" s="318">
        <v>93.299999999999955</v>
      </c>
      <c r="G75" s="318">
        <v>89.549999999999969</v>
      </c>
      <c r="H75" s="318">
        <v>84.499999999999943</v>
      </c>
      <c r="I75" s="318">
        <v>102.09999999999997</v>
      </c>
      <c r="J75" s="318">
        <v>107.15</v>
      </c>
      <c r="K75" s="318">
        <v>110.89999999999998</v>
      </c>
      <c r="L75" s="305">
        <v>103.4</v>
      </c>
      <c r="M75" s="305">
        <v>94.6</v>
      </c>
      <c r="N75" s="320">
        <v>9117600</v>
      </c>
      <c r="O75" s="321">
        <v>3.301201637396012E-3</v>
      </c>
    </row>
    <row r="76" spans="1:15" ht="15">
      <c r="A76" s="278">
        <v>66</v>
      </c>
      <c r="B76" s="419" t="s">
        <v>55</v>
      </c>
      <c r="C76" s="278" t="s">
        <v>119</v>
      </c>
      <c r="D76" s="317">
        <v>318.64999999999998</v>
      </c>
      <c r="E76" s="317">
        <v>328.85</v>
      </c>
      <c r="F76" s="318">
        <v>305.40000000000003</v>
      </c>
      <c r="G76" s="318">
        <v>292.15000000000003</v>
      </c>
      <c r="H76" s="318">
        <v>268.70000000000005</v>
      </c>
      <c r="I76" s="318">
        <v>342.1</v>
      </c>
      <c r="J76" s="318">
        <v>365.55000000000007</v>
      </c>
      <c r="K76" s="318">
        <v>378.8</v>
      </c>
      <c r="L76" s="305">
        <v>352.3</v>
      </c>
      <c r="M76" s="305">
        <v>315.60000000000002</v>
      </c>
      <c r="N76" s="320">
        <v>78887875</v>
      </c>
      <c r="O76" s="321">
        <v>-4.3416643046501162E-2</v>
      </c>
    </row>
    <row r="77" spans="1:15" ht="15">
      <c r="A77" s="278">
        <v>67</v>
      </c>
      <c r="B77" s="419" t="s">
        <v>58</v>
      </c>
      <c r="C77" s="278" t="s">
        <v>120</v>
      </c>
      <c r="D77" s="317">
        <v>341.8</v>
      </c>
      <c r="E77" s="317">
        <v>349.05</v>
      </c>
      <c r="F77" s="318">
        <v>328.25</v>
      </c>
      <c r="G77" s="318">
        <v>314.7</v>
      </c>
      <c r="H77" s="318">
        <v>293.89999999999998</v>
      </c>
      <c r="I77" s="318">
        <v>362.6</v>
      </c>
      <c r="J77" s="318">
        <v>383.40000000000009</v>
      </c>
      <c r="K77" s="318">
        <v>396.95000000000005</v>
      </c>
      <c r="L77" s="305">
        <v>369.85</v>
      </c>
      <c r="M77" s="305">
        <v>335.5</v>
      </c>
      <c r="N77" s="320">
        <v>7410000</v>
      </c>
      <c r="O77" s="321">
        <v>6.0765647154142194E-4</v>
      </c>
    </row>
    <row r="78" spans="1:15" ht="15">
      <c r="A78" s="278">
        <v>68</v>
      </c>
      <c r="B78" s="419" t="s">
        <v>69</v>
      </c>
      <c r="C78" s="278" t="s">
        <v>121</v>
      </c>
      <c r="D78" s="317">
        <v>3.25</v>
      </c>
      <c r="E78" s="317">
        <v>3.2333333333333329</v>
      </c>
      <c r="F78" s="318">
        <v>3.1666666666666661</v>
      </c>
      <c r="G78" s="318">
        <v>3.083333333333333</v>
      </c>
      <c r="H78" s="318">
        <v>3.0166666666666662</v>
      </c>
      <c r="I78" s="318">
        <v>3.316666666666666</v>
      </c>
      <c r="J78" s="318">
        <v>3.3833333333333333</v>
      </c>
      <c r="K78" s="318">
        <v>3.4666666666666659</v>
      </c>
      <c r="L78" s="305">
        <v>3.3</v>
      </c>
      <c r="M78" s="305">
        <v>3.15</v>
      </c>
      <c r="N78" s="320">
        <v>260386000</v>
      </c>
      <c r="O78" s="321">
        <v>1.6838882510524303E-2</v>
      </c>
    </row>
    <row r="79" spans="1:15" ht="15">
      <c r="A79" s="278">
        <v>69</v>
      </c>
      <c r="B79" s="419" t="s">
        <v>55</v>
      </c>
      <c r="C79" s="278" t="s">
        <v>122</v>
      </c>
      <c r="D79" s="317">
        <v>20.45</v>
      </c>
      <c r="E79" s="317">
        <v>20.533333333333331</v>
      </c>
      <c r="F79" s="318">
        <v>19.366666666666664</v>
      </c>
      <c r="G79" s="318">
        <v>18.283333333333331</v>
      </c>
      <c r="H79" s="318">
        <v>17.116666666666664</v>
      </c>
      <c r="I79" s="318">
        <v>21.616666666666664</v>
      </c>
      <c r="J79" s="318">
        <v>22.783333333333335</v>
      </c>
      <c r="K79" s="318">
        <v>23.866666666666664</v>
      </c>
      <c r="L79" s="305">
        <v>21.7</v>
      </c>
      <c r="M79" s="305">
        <v>19.45</v>
      </c>
      <c r="N79" s="320">
        <v>122640000</v>
      </c>
      <c r="O79" s="321">
        <v>-1.5983054111303678E-2</v>
      </c>
    </row>
    <row r="80" spans="1:15" ht="15">
      <c r="A80" s="278">
        <v>70</v>
      </c>
      <c r="B80" s="419" t="s">
        <v>74</v>
      </c>
      <c r="C80" s="278" t="s">
        <v>123</v>
      </c>
      <c r="D80" s="317">
        <v>437.35</v>
      </c>
      <c r="E80" s="317">
        <v>444.0333333333333</v>
      </c>
      <c r="F80" s="318">
        <v>424.66666666666663</v>
      </c>
      <c r="G80" s="318">
        <v>411.98333333333335</v>
      </c>
      <c r="H80" s="318">
        <v>392.61666666666667</v>
      </c>
      <c r="I80" s="318">
        <v>456.71666666666658</v>
      </c>
      <c r="J80" s="318">
        <v>476.08333333333326</v>
      </c>
      <c r="K80" s="318">
        <v>488.76666666666654</v>
      </c>
      <c r="L80" s="305">
        <v>463.4</v>
      </c>
      <c r="M80" s="305">
        <v>431.35</v>
      </c>
      <c r="N80" s="320">
        <v>4317500</v>
      </c>
      <c r="O80" s="321">
        <v>-6.3291139240506328E-3</v>
      </c>
    </row>
    <row r="81" spans="1:15" ht="15">
      <c r="A81" s="278">
        <v>71</v>
      </c>
      <c r="B81" s="419" t="s">
        <v>40</v>
      </c>
      <c r="C81" s="278" t="s">
        <v>124</v>
      </c>
      <c r="D81" s="317">
        <v>990.85</v>
      </c>
      <c r="E81" s="317">
        <v>1007.1999999999999</v>
      </c>
      <c r="F81" s="318">
        <v>929.64999999999986</v>
      </c>
      <c r="G81" s="318">
        <v>868.44999999999993</v>
      </c>
      <c r="H81" s="318">
        <v>790.89999999999986</v>
      </c>
      <c r="I81" s="318">
        <v>1068.3999999999999</v>
      </c>
      <c r="J81" s="318">
        <v>1145.9499999999998</v>
      </c>
      <c r="K81" s="318">
        <v>1207.1499999999999</v>
      </c>
      <c r="L81" s="305">
        <v>1084.75</v>
      </c>
      <c r="M81" s="305">
        <v>946</v>
      </c>
      <c r="N81" s="320">
        <v>3186300</v>
      </c>
      <c r="O81" s="321">
        <v>8.833586626139818E-3</v>
      </c>
    </row>
    <row r="82" spans="1:15" ht="15">
      <c r="A82" s="278">
        <v>72</v>
      </c>
      <c r="B82" s="419" t="s">
        <v>55</v>
      </c>
      <c r="C82" s="278" t="s">
        <v>125</v>
      </c>
      <c r="D82" s="317">
        <v>401.2</v>
      </c>
      <c r="E82" s="317">
        <v>402.84999999999997</v>
      </c>
      <c r="F82" s="318">
        <v>362.29999999999995</v>
      </c>
      <c r="G82" s="318">
        <v>323.39999999999998</v>
      </c>
      <c r="H82" s="318">
        <v>282.84999999999997</v>
      </c>
      <c r="I82" s="318">
        <v>441.74999999999994</v>
      </c>
      <c r="J82" s="318">
        <v>482.3</v>
      </c>
      <c r="K82" s="318">
        <v>521.19999999999993</v>
      </c>
      <c r="L82" s="305">
        <v>443.4</v>
      </c>
      <c r="M82" s="305">
        <v>363.95</v>
      </c>
      <c r="N82" s="320">
        <v>18177600</v>
      </c>
      <c r="O82" s="321">
        <v>8.9474034768322191E-3</v>
      </c>
    </row>
    <row r="83" spans="1:15" ht="15">
      <c r="A83" s="278">
        <v>73</v>
      </c>
      <c r="B83" s="419" t="s">
        <v>69</v>
      </c>
      <c r="C83" s="278" t="s">
        <v>126</v>
      </c>
      <c r="D83" s="317">
        <v>167.3</v>
      </c>
      <c r="E83" s="317">
        <v>165.43333333333334</v>
      </c>
      <c r="F83" s="318">
        <v>160.11666666666667</v>
      </c>
      <c r="G83" s="318">
        <v>152.93333333333334</v>
      </c>
      <c r="H83" s="318">
        <v>147.61666666666667</v>
      </c>
      <c r="I83" s="318">
        <v>172.61666666666667</v>
      </c>
      <c r="J83" s="318">
        <v>177.93333333333334</v>
      </c>
      <c r="K83" s="318">
        <v>185.11666666666667</v>
      </c>
      <c r="L83" s="305">
        <v>170.75</v>
      </c>
      <c r="M83" s="305">
        <v>158.25</v>
      </c>
      <c r="N83" s="320">
        <v>6338000</v>
      </c>
      <c r="O83" s="321">
        <v>-1.7059553349875932E-2</v>
      </c>
    </row>
    <row r="84" spans="1:15" ht="15">
      <c r="A84" s="278">
        <v>74</v>
      </c>
      <c r="B84" s="419" t="s">
        <v>108</v>
      </c>
      <c r="C84" s="278" t="s">
        <v>127</v>
      </c>
      <c r="D84" s="317">
        <v>634.04999999999995</v>
      </c>
      <c r="E84" s="317">
        <v>639.44999999999993</v>
      </c>
      <c r="F84" s="318">
        <v>621.84999999999991</v>
      </c>
      <c r="G84" s="318">
        <v>609.65</v>
      </c>
      <c r="H84" s="318">
        <v>592.04999999999995</v>
      </c>
      <c r="I84" s="318">
        <v>651.64999999999986</v>
      </c>
      <c r="J84" s="318">
        <v>669.25</v>
      </c>
      <c r="K84" s="318">
        <v>681.44999999999982</v>
      </c>
      <c r="L84" s="305">
        <v>657.05</v>
      </c>
      <c r="M84" s="305">
        <v>627.25</v>
      </c>
      <c r="N84" s="320">
        <v>37740000</v>
      </c>
      <c r="O84" s="321">
        <v>2.8625043732705705E-4</v>
      </c>
    </row>
    <row r="85" spans="1:15" ht="15">
      <c r="A85" s="278">
        <v>75</v>
      </c>
      <c r="B85" s="419" t="s">
        <v>74</v>
      </c>
      <c r="C85" s="278" t="s">
        <v>128</v>
      </c>
      <c r="D85" s="317">
        <v>82</v>
      </c>
      <c r="E85" s="317">
        <v>83.283333333333331</v>
      </c>
      <c r="F85" s="318">
        <v>80.316666666666663</v>
      </c>
      <c r="G85" s="318">
        <v>78.633333333333326</v>
      </c>
      <c r="H85" s="318">
        <v>75.666666666666657</v>
      </c>
      <c r="I85" s="318">
        <v>84.966666666666669</v>
      </c>
      <c r="J85" s="318">
        <v>87.933333333333337</v>
      </c>
      <c r="K85" s="318">
        <v>89.616666666666674</v>
      </c>
      <c r="L85" s="305">
        <v>86.25</v>
      </c>
      <c r="M85" s="305">
        <v>81.599999999999994</v>
      </c>
      <c r="N85" s="320">
        <v>51096000</v>
      </c>
      <c r="O85" s="321">
        <v>-5.6822604499104853E-3</v>
      </c>
    </row>
    <row r="86" spans="1:15" ht="15">
      <c r="A86" s="278">
        <v>76</v>
      </c>
      <c r="B86" s="419" t="s">
        <v>51</v>
      </c>
      <c r="C86" s="278" t="s">
        <v>129</v>
      </c>
      <c r="D86" s="317">
        <v>179</v>
      </c>
      <c r="E86" s="317">
        <v>180.30000000000004</v>
      </c>
      <c r="F86" s="318">
        <v>175.50000000000009</v>
      </c>
      <c r="G86" s="318">
        <v>172.00000000000006</v>
      </c>
      <c r="H86" s="318">
        <v>167.2000000000001</v>
      </c>
      <c r="I86" s="318">
        <v>183.80000000000007</v>
      </c>
      <c r="J86" s="318">
        <v>188.60000000000002</v>
      </c>
      <c r="K86" s="318">
        <v>192.10000000000005</v>
      </c>
      <c r="L86" s="305">
        <v>185.1</v>
      </c>
      <c r="M86" s="305">
        <v>176.8</v>
      </c>
      <c r="N86" s="320">
        <v>75076800</v>
      </c>
      <c r="O86" s="321">
        <v>-9.9000415163031318E-4</v>
      </c>
    </row>
    <row r="87" spans="1:15" ht="15">
      <c r="A87" s="278">
        <v>77</v>
      </c>
      <c r="B87" s="419" t="s">
        <v>114</v>
      </c>
      <c r="C87" s="278" t="s">
        <v>130</v>
      </c>
      <c r="D87" s="317">
        <v>84.9</v>
      </c>
      <c r="E87" s="317">
        <v>86.716666666666654</v>
      </c>
      <c r="F87" s="318">
        <v>75.633333333333312</v>
      </c>
      <c r="G87" s="318">
        <v>66.36666666666666</v>
      </c>
      <c r="H87" s="318">
        <v>55.283333333333317</v>
      </c>
      <c r="I87" s="318">
        <v>95.983333333333306</v>
      </c>
      <c r="J87" s="318">
        <v>107.06666666666665</v>
      </c>
      <c r="K87" s="318">
        <v>116.3333333333333</v>
      </c>
      <c r="L87" s="305">
        <v>97.8</v>
      </c>
      <c r="M87" s="305">
        <v>77.45</v>
      </c>
      <c r="N87" s="320">
        <v>13285000</v>
      </c>
      <c r="O87" s="321">
        <v>-0.14262665375927719</v>
      </c>
    </row>
    <row r="88" spans="1:15" ht="15">
      <c r="A88" s="278">
        <v>78</v>
      </c>
      <c r="B88" s="419" t="s">
        <v>114</v>
      </c>
      <c r="C88" s="278" t="s">
        <v>131</v>
      </c>
      <c r="D88" s="317">
        <v>155.05000000000001</v>
      </c>
      <c r="E88" s="317">
        <v>159.94999999999999</v>
      </c>
      <c r="F88" s="318">
        <v>148.29999999999998</v>
      </c>
      <c r="G88" s="318">
        <v>141.54999999999998</v>
      </c>
      <c r="H88" s="318">
        <v>129.89999999999998</v>
      </c>
      <c r="I88" s="318">
        <v>166.7</v>
      </c>
      <c r="J88" s="318">
        <v>178.34999999999997</v>
      </c>
      <c r="K88" s="318">
        <v>185.1</v>
      </c>
      <c r="L88" s="305">
        <v>171.6</v>
      </c>
      <c r="M88" s="305">
        <v>153.19999999999999</v>
      </c>
      <c r="N88" s="320">
        <v>32625500</v>
      </c>
      <c r="O88" s="321">
        <v>-1.1980218708643867E-2</v>
      </c>
    </row>
    <row r="89" spans="1:15" ht="15">
      <c r="A89" s="278">
        <v>79</v>
      </c>
      <c r="B89" s="419" t="s">
        <v>40</v>
      </c>
      <c r="C89" s="278" t="s">
        <v>132</v>
      </c>
      <c r="D89" s="317">
        <v>1388.5</v>
      </c>
      <c r="E89" s="317">
        <v>1398.6833333333334</v>
      </c>
      <c r="F89" s="318">
        <v>1349.8166666666668</v>
      </c>
      <c r="G89" s="318">
        <v>1311.1333333333334</v>
      </c>
      <c r="H89" s="318">
        <v>1262.2666666666669</v>
      </c>
      <c r="I89" s="318">
        <v>1437.3666666666668</v>
      </c>
      <c r="J89" s="318">
        <v>1486.2333333333336</v>
      </c>
      <c r="K89" s="318">
        <v>1524.9166666666667</v>
      </c>
      <c r="L89" s="305">
        <v>1447.55</v>
      </c>
      <c r="M89" s="305">
        <v>1360</v>
      </c>
      <c r="N89" s="320">
        <v>1550500</v>
      </c>
      <c r="O89" s="321">
        <v>-3.7554314090626942E-2</v>
      </c>
    </row>
    <row r="90" spans="1:15" ht="15">
      <c r="A90" s="278">
        <v>80</v>
      </c>
      <c r="B90" s="419" t="s">
        <v>40</v>
      </c>
      <c r="C90" s="278" t="s">
        <v>133</v>
      </c>
      <c r="D90" s="317">
        <v>315.10000000000002</v>
      </c>
      <c r="E90" s="317">
        <v>317.01666666666665</v>
      </c>
      <c r="F90" s="318">
        <v>302.08333333333331</v>
      </c>
      <c r="G90" s="318">
        <v>289.06666666666666</v>
      </c>
      <c r="H90" s="318">
        <v>274.13333333333333</v>
      </c>
      <c r="I90" s="318">
        <v>330.0333333333333</v>
      </c>
      <c r="J90" s="318">
        <v>344.9666666666667</v>
      </c>
      <c r="K90" s="318">
        <v>357.98333333333329</v>
      </c>
      <c r="L90" s="305">
        <v>331.95</v>
      </c>
      <c r="M90" s="305">
        <v>304</v>
      </c>
      <c r="N90" s="320">
        <v>1132600</v>
      </c>
      <c r="O90" s="321">
        <v>-0.10607734806629834</v>
      </c>
    </row>
    <row r="91" spans="1:15" ht="15">
      <c r="A91" s="278">
        <v>81</v>
      </c>
      <c r="B91" s="419" t="s">
        <v>55</v>
      </c>
      <c r="C91" s="278" t="s">
        <v>134</v>
      </c>
      <c r="D91" s="317">
        <v>1189.1500000000001</v>
      </c>
      <c r="E91" s="317">
        <v>1199.0166666666667</v>
      </c>
      <c r="F91" s="318">
        <v>1149.3333333333333</v>
      </c>
      <c r="G91" s="318">
        <v>1109.5166666666667</v>
      </c>
      <c r="H91" s="318">
        <v>1059.8333333333333</v>
      </c>
      <c r="I91" s="318">
        <v>1238.8333333333333</v>
      </c>
      <c r="J91" s="318">
        <v>1288.5166666666667</v>
      </c>
      <c r="K91" s="318">
        <v>1328.3333333333333</v>
      </c>
      <c r="L91" s="305">
        <v>1248.7</v>
      </c>
      <c r="M91" s="305">
        <v>1159.2</v>
      </c>
      <c r="N91" s="320">
        <v>7871200</v>
      </c>
      <c r="O91" s="321">
        <v>5.5700342378251317E-3</v>
      </c>
    </row>
    <row r="92" spans="1:15" ht="15">
      <c r="A92" s="278">
        <v>82</v>
      </c>
      <c r="B92" s="419" t="s">
        <v>58</v>
      </c>
      <c r="C92" s="278" t="s">
        <v>135</v>
      </c>
      <c r="D92" s="317">
        <v>53.75</v>
      </c>
      <c r="E92" s="317">
        <v>53.733333333333327</v>
      </c>
      <c r="F92" s="318">
        <v>50.166666666666657</v>
      </c>
      <c r="G92" s="318">
        <v>46.583333333333329</v>
      </c>
      <c r="H92" s="318">
        <v>43.016666666666659</v>
      </c>
      <c r="I92" s="318">
        <v>57.316666666666656</v>
      </c>
      <c r="J92" s="318">
        <v>60.883333333333333</v>
      </c>
      <c r="K92" s="318">
        <v>64.466666666666654</v>
      </c>
      <c r="L92" s="305">
        <v>57.3</v>
      </c>
      <c r="M92" s="305">
        <v>50.15</v>
      </c>
      <c r="N92" s="320">
        <v>18457600</v>
      </c>
      <c r="O92" s="321">
        <v>-4.229607250755287E-3</v>
      </c>
    </row>
    <row r="93" spans="1:15" ht="15">
      <c r="A93" s="278">
        <v>83</v>
      </c>
      <c r="B93" s="419" t="s">
        <v>58</v>
      </c>
      <c r="C93" s="278" t="s">
        <v>136</v>
      </c>
      <c r="D93" s="317">
        <v>225.1</v>
      </c>
      <c r="E93" s="317">
        <v>223.66666666666666</v>
      </c>
      <c r="F93" s="318">
        <v>211.98333333333332</v>
      </c>
      <c r="G93" s="318">
        <v>198.86666666666667</v>
      </c>
      <c r="H93" s="318">
        <v>187.18333333333334</v>
      </c>
      <c r="I93" s="318">
        <v>236.7833333333333</v>
      </c>
      <c r="J93" s="318">
        <v>248.46666666666664</v>
      </c>
      <c r="K93" s="318">
        <v>261.58333333333326</v>
      </c>
      <c r="L93" s="305">
        <v>235.35</v>
      </c>
      <c r="M93" s="305">
        <v>210.55</v>
      </c>
      <c r="N93" s="320">
        <v>7751900</v>
      </c>
      <c r="O93" s="321">
        <v>-4.9721115537848602E-2</v>
      </c>
    </row>
    <row r="94" spans="1:15" ht="15">
      <c r="A94" s="278">
        <v>84</v>
      </c>
      <c r="B94" s="419" t="s">
        <v>65</v>
      </c>
      <c r="C94" s="278" t="s">
        <v>137</v>
      </c>
      <c r="D94" s="317">
        <v>808.1</v>
      </c>
      <c r="E94" s="317">
        <v>813.13333333333333</v>
      </c>
      <c r="F94" s="318">
        <v>792.4666666666667</v>
      </c>
      <c r="G94" s="318">
        <v>776.83333333333337</v>
      </c>
      <c r="H94" s="318">
        <v>756.16666666666674</v>
      </c>
      <c r="I94" s="318">
        <v>828.76666666666665</v>
      </c>
      <c r="J94" s="318">
        <v>849.43333333333339</v>
      </c>
      <c r="K94" s="318">
        <v>865.06666666666661</v>
      </c>
      <c r="L94" s="305">
        <v>833.8</v>
      </c>
      <c r="M94" s="305">
        <v>797.5</v>
      </c>
      <c r="N94" s="320">
        <v>11731875</v>
      </c>
      <c r="O94" s="321">
        <v>-1.5141975697286408E-2</v>
      </c>
    </row>
    <row r="95" spans="1:15" ht="15">
      <c r="A95" s="278">
        <v>85</v>
      </c>
      <c r="B95" s="419" t="s">
        <v>53</v>
      </c>
      <c r="C95" s="278" t="s">
        <v>138</v>
      </c>
      <c r="D95" s="317">
        <v>709.4</v>
      </c>
      <c r="E95" s="317">
        <v>715.31666666666661</v>
      </c>
      <c r="F95" s="318">
        <v>695.63333333333321</v>
      </c>
      <c r="G95" s="318">
        <v>681.86666666666656</v>
      </c>
      <c r="H95" s="318">
        <v>662.18333333333317</v>
      </c>
      <c r="I95" s="318">
        <v>729.08333333333326</v>
      </c>
      <c r="J95" s="318">
        <v>748.76666666666665</v>
      </c>
      <c r="K95" s="318">
        <v>762.5333333333333</v>
      </c>
      <c r="L95" s="305">
        <v>735</v>
      </c>
      <c r="M95" s="305">
        <v>701.55</v>
      </c>
      <c r="N95" s="320">
        <v>6566000</v>
      </c>
      <c r="O95" s="321">
        <v>2.6258205689277898E-2</v>
      </c>
    </row>
    <row r="96" spans="1:15" ht="15">
      <c r="A96" s="278">
        <v>86</v>
      </c>
      <c r="B96" s="419" t="s">
        <v>45</v>
      </c>
      <c r="C96" s="278" t="s">
        <v>139</v>
      </c>
      <c r="D96" s="317">
        <v>327.9</v>
      </c>
      <c r="E96" s="317">
        <v>330.84999999999997</v>
      </c>
      <c r="F96" s="318">
        <v>311.24999999999994</v>
      </c>
      <c r="G96" s="318">
        <v>294.59999999999997</v>
      </c>
      <c r="H96" s="318">
        <v>274.99999999999994</v>
      </c>
      <c r="I96" s="318">
        <v>347.49999999999994</v>
      </c>
      <c r="J96" s="318">
        <v>367.09999999999997</v>
      </c>
      <c r="K96" s="318">
        <v>383.74999999999994</v>
      </c>
      <c r="L96" s="305">
        <v>350.45</v>
      </c>
      <c r="M96" s="305">
        <v>314.2</v>
      </c>
      <c r="N96" s="320">
        <v>14792000</v>
      </c>
      <c r="O96" s="321">
        <v>-5.8793586154237722E-2</v>
      </c>
    </row>
    <row r="97" spans="1:15" ht="15">
      <c r="A97" s="278">
        <v>87</v>
      </c>
      <c r="B97" s="419" t="s">
        <v>58</v>
      </c>
      <c r="C97" s="278" t="s">
        <v>140</v>
      </c>
      <c r="D97" s="317">
        <v>158.75</v>
      </c>
      <c r="E97" s="317">
        <v>152.45000000000002</v>
      </c>
      <c r="F97" s="318">
        <v>143.45000000000005</v>
      </c>
      <c r="G97" s="318">
        <v>128.15000000000003</v>
      </c>
      <c r="H97" s="318">
        <v>119.15000000000006</v>
      </c>
      <c r="I97" s="318">
        <v>167.75000000000003</v>
      </c>
      <c r="J97" s="318">
        <v>176.74999999999997</v>
      </c>
      <c r="K97" s="318">
        <v>192.05</v>
      </c>
      <c r="L97" s="305">
        <v>161.44999999999999</v>
      </c>
      <c r="M97" s="305">
        <v>137.15</v>
      </c>
      <c r="N97" s="320">
        <v>9532800</v>
      </c>
      <c r="O97" s="321">
        <v>-8.9686783804430861E-2</v>
      </c>
    </row>
    <row r="98" spans="1:15" ht="15">
      <c r="A98" s="278">
        <v>88</v>
      </c>
      <c r="B98" s="419" t="s">
        <v>58</v>
      </c>
      <c r="C98" s="278" t="s">
        <v>141</v>
      </c>
      <c r="D98" s="317">
        <v>108.05</v>
      </c>
      <c r="E98" s="317">
        <v>106.26666666666667</v>
      </c>
      <c r="F98" s="318">
        <v>100.53333333333333</v>
      </c>
      <c r="G98" s="318">
        <v>93.016666666666666</v>
      </c>
      <c r="H98" s="318">
        <v>87.283333333333331</v>
      </c>
      <c r="I98" s="318">
        <v>113.78333333333333</v>
      </c>
      <c r="J98" s="318">
        <v>119.51666666666665</v>
      </c>
      <c r="K98" s="318">
        <v>127.03333333333333</v>
      </c>
      <c r="L98" s="305">
        <v>112</v>
      </c>
      <c r="M98" s="305">
        <v>98.75</v>
      </c>
      <c r="N98" s="320">
        <v>9450000</v>
      </c>
      <c r="O98" s="321">
        <v>2.0077720207253884E-2</v>
      </c>
    </row>
    <row r="99" spans="1:15" ht="15">
      <c r="A99" s="278">
        <v>89</v>
      </c>
      <c r="B99" s="419" t="s">
        <v>51</v>
      </c>
      <c r="C99" s="278" t="s">
        <v>142</v>
      </c>
      <c r="D99" s="317">
        <v>290.14999999999998</v>
      </c>
      <c r="E99" s="317">
        <v>293.0333333333333</v>
      </c>
      <c r="F99" s="318">
        <v>280.66666666666663</v>
      </c>
      <c r="G99" s="318">
        <v>271.18333333333334</v>
      </c>
      <c r="H99" s="318">
        <v>258.81666666666666</v>
      </c>
      <c r="I99" s="318">
        <v>302.51666666666659</v>
      </c>
      <c r="J99" s="318">
        <v>314.88333333333327</v>
      </c>
      <c r="K99" s="318">
        <v>324.36666666666656</v>
      </c>
      <c r="L99" s="305">
        <v>305.39999999999998</v>
      </c>
      <c r="M99" s="305">
        <v>283.55</v>
      </c>
      <c r="N99" s="320">
        <v>10090600</v>
      </c>
      <c r="O99" s="321">
        <v>-2.8414069345349856E-2</v>
      </c>
    </row>
    <row r="100" spans="1:15" ht="15">
      <c r="A100" s="278">
        <v>90</v>
      </c>
      <c r="B100" s="419" t="s">
        <v>45</v>
      </c>
      <c r="C100" s="278" t="s">
        <v>143</v>
      </c>
      <c r="D100" s="317">
        <v>4698.1499999999996</v>
      </c>
      <c r="E100" s="317">
        <v>4695.6166666666659</v>
      </c>
      <c r="F100" s="318">
        <v>4457.2833333333319</v>
      </c>
      <c r="G100" s="318">
        <v>4216.4166666666661</v>
      </c>
      <c r="H100" s="318">
        <v>3978.0833333333321</v>
      </c>
      <c r="I100" s="318">
        <v>4936.4833333333318</v>
      </c>
      <c r="J100" s="318">
        <v>5174.8166666666657</v>
      </c>
      <c r="K100" s="318">
        <v>5415.6833333333316</v>
      </c>
      <c r="L100" s="305">
        <v>4933.95</v>
      </c>
      <c r="M100" s="305">
        <v>4454.75</v>
      </c>
      <c r="N100" s="320">
        <v>2397600</v>
      </c>
      <c r="O100" s="321">
        <v>-2.2783778275932341E-2</v>
      </c>
    </row>
    <row r="101" spans="1:15" ht="15">
      <c r="A101" s="278">
        <v>91</v>
      </c>
      <c r="B101" s="419" t="s">
        <v>51</v>
      </c>
      <c r="C101" s="278" t="s">
        <v>144</v>
      </c>
      <c r="D101" s="317">
        <v>522.95000000000005</v>
      </c>
      <c r="E101" s="317">
        <v>522.56666666666672</v>
      </c>
      <c r="F101" s="318">
        <v>505.63333333333344</v>
      </c>
      <c r="G101" s="318">
        <v>488.31666666666672</v>
      </c>
      <c r="H101" s="318">
        <v>471.38333333333344</v>
      </c>
      <c r="I101" s="318">
        <v>539.88333333333344</v>
      </c>
      <c r="J101" s="318">
        <v>556.81666666666661</v>
      </c>
      <c r="K101" s="318">
        <v>574.13333333333344</v>
      </c>
      <c r="L101" s="305">
        <v>539.5</v>
      </c>
      <c r="M101" s="305">
        <v>505.25</v>
      </c>
      <c r="N101" s="320">
        <v>10353750</v>
      </c>
      <c r="O101" s="321">
        <v>-5.6390977443609019E-2</v>
      </c>
    </row>
    <row r="102" spans="1:15" ht="15">
      <c r="A102" s="278">
        <v>92</v>
      </c>
      <c r="B102" s="419" t="s">
        <v>58</v>
      </c>
      <c r="C102" s="278" t="s">
        <v>145</v>
      </c>
      <c r="D102" s="317">
        <v>357.5</v>
      </c>
      <c r="E102" s="317">
        <v>369.05</v>
      </c>
      <c r="F102" s="318">
        <v>341.1</v>
      </c>
      <c r="G102" s="318">
        <v>324.7</v>
      </c>
      <c r="H102" s="318">
        <v>296.75</v>
      </c>
      <c r="I102" s="318">
        <v>385.45000000000005</v>
      </c>
      <c r="J102" s="318">
        <v>413.4</v>
      </c>
      <c r="K102" s="318">
        <v>429.80000000000007</v>
      </c>
      <c r="L102" s="305">
        <v>397</v>
      </c>
      <c r="M102" s="305">
        <v>352.65</v>
      </c>
      <c r="N102" s="320">
        <v>1348100</v>
      </c>
      <c r="O102" s="321">
        <v>1.9323671497584541E-3</v>
      </c>
    </row>
    <row r="103" spans="1:15" ht="15">
      <c r="A103" s="278">
        <v>93</v>
      </c>
      <c r="B103" s="419" t="s">
        <v>74</v>
      </c>
      <c r="C103" s="278" t="s">
        <v>146</v>
      </c>
      <c r="D103" s="317">
        <v>893.5</v>
      </c>
      <c r="E103" s="317">
        <v>901.31666666666661</v>
      </c>
      <c r="F103" s="318">
        <v>857.03333333333319</v>
      </c>
      <c r="G103" s="318">
        <v>820.56666666666661</v>
      </c>
      <c r="H103" s="318">
        <v>776.28333333333319</v>
      </c>
      <c r="I103" s="318">
        <v>937.78333333333319</v>
      </c>
      <c r="J103" s="318">
        <v>982.06666666666649</v>
      </c>
      <c r="K103" s="318">
        <v>1018.5333333333332</v>
      </c>
      <c r="L103" s="305">
        <v>945.6</v>
      </c>
      <c r="M103" s="305">
        <v>864.85</v>
      </c>
      <c r="N103" s="320">
        <v>1475400</v>
      </c>
      <c r="O103" s="321">
        <v>-1.2449799196787148E-2</v>
      </c>
    </row>
    <row r="104" spans="1:15" ht="15">
      <c r="A104" s="278">
        <v>94</v>
      </c>
      <c r="B104" s="419" t="s">
        <v>108</v>
      </c>
      <c r="C104" s="278" t="s">
        <v>147</v>
      </c>
      <c r="D104" s="317">
        <v>720.2</v>
      </c>
      <c r="E104" s="317">
        <v>730.13333333333333</v>
      </c>
      <c r="F104" s="318">
        <v>697.26666666666665</v>
      </c>
      <c r="G104" s="318">
        <v>674.33333333333337</v>
      </c>
      <c r="H104" s="318">
        <v>641.4666666666667</v>
      </c>
      <c r="I104" s="318">
        <v>753.06666666666661</v>
      </c>
      <c r="J104" s="318">
        <v>785.93333333333317</v>
      </c>
      <c r="K104" s="318">
        <v>808.86666666666656</v>
      </c>
      <c r="L104" s="305">
        <v>763</v>
      </c>
      <c r="M104" s="305">
        <v>707.2</v>
      </c>
      <c r="N104" s="320">
        <v>882400</v>
      </c>
      <c r="O104" s="321">
        <v>5.1477597712106769E-2</v>
      </c>
    </row>
    <row r="105" spans="1:15" ht="15">
      <c r="A105" s="278">
        <v>95</v>
      </c>
      <c r="B105" s="419" t="s">
        <v>45</v>
      </c>
      <c r="C105" s="278" t="s">
        <v>148</v>
      </c>
      <c r="D105" s="317">
        <v>56.55</v>
      </c>
      <c r="E105" s="317">
        <v>57.683333333333337</v>
      </c>
      <c r="F105" s="318">
        <v>53.416666666666671</v>
      </c>
      <c r="G105" s="318">
        <v>50.283333333333331</v>
      </c>
      <c r="H105" s="318">
        <v>46.016666666666666</v>
      </c>
      <c r="I105" s="318">
        <v>60.816666666666677</v>
      </c>
      <c r="J105" s="318">
        <v>65.083333333333343</v>
      </c>
      <c r="K105" s="318">
        <v>68.216666666666683</v>
      </c>
      <c r="L105" s="305">
        <v>61.95</v>
      </c>
      <c r="M105" s="305">
        <v>54.55</v>
      </c>
      <c r="N105" s="320">
        <v>21640000</v>
      </c>
      <c r="O105" s="321">
        <v>0.1080389144905274</v>
      </c>
    </row>
    <row r="106" spans="1:15" ht="15">
      <c r="A106" s="278">
        <v>96</v>
      </c>
      <c r="B106" s="419" t="s">
        <v>45</v>
      </c>
      <c r="C106" s="278" t="s">
        <v>149</v>
      </c>
      <c r="D106" s="317">
        <v>57347.45</v>
      </c>
      <c r="E106" s="317">
        <v>57968.216666666667</v>
      </c>
      <c r="F106" s="318">
        <v>56036.433333333334</v>
      </c>
      <c r="G106" s="318">
        <v>54725.416666666664</v>
      </c>
      <c r="H106" s="318">
        <v>52793.633333333331</v>
      </c>
      <c r="I106" s="318">
        <v>59279.233333333337</v>
      </c>
      <c r="J106" s="318">
        <v>61211.016666666677</v>
      </c>
      <c r="K106" s="318">
        <v>62522.03333333334</v>
      </c>
      <c r="L106" s="305">
        <v>59900</v>
      </c>
      <c r="M106" s="305">
        <v>56657.2</v>
      </c>
      <c r="N106" s="320">
        <v>12970</v>
      </c>
      <c r="O106" s="321">
        <v>-2.9191616766467067E-2</v>
      </c>
    </row>
    <row r="107" spans="1:15" ht="15">
      <c r="A107" s="278">
        <v>97</v>
      </c>
      <c r="B107" s="419" t="s">
        <v>58</v>
      </c>
      <c r="C107" s="278" t="s">
        <v>150</v>
      </c>
      <c r="D107" s="317">
        <v>691.2</v>
      </c>
      <c r="E107" s="317">
        <v>699.01666666666677</v>
      </c>
      <c r="F107" s="318">
        <v>650.23333333333358</v>
      </c>
      <c r="G107" s="318">
        <v>609.26666666666677</v>
      </c>
      <c r="H107" s="318">
        <v>560.48333333333358</v>
      </c>
      <c r="I107" s="318">
        <v>739.98333333333358</v>
      </c>
      <c r="J107" s="318">
        <v>788.76666666666665</v>
      </c>
      <c r="K107" s="318">
        <v>829.73333333333358</v>
      </c>
      <c r="L107" s="305">
        <v>747.8</v>
      </c>
      <c r="M107" s="305">
        <v>658.05</v>
      </c>
      <c r="N107" s="320">
        <v>1816500</v>
      </c>
      <c r="O107" s="321">
        <v>-4.0412044374009512E-2</v>
      </c>
    </row>
    <row r="108" spans="1:15" ht="15">
      <c r="A108" s="278">
        <v>98</v>
      </c>
      <c r="B108" s="419" t="s">
        <v>114</v>
      </c>
      <c r="C108" s="278" t="s">
        <v>151</v>
      </c>
      <c r="D108" s="317">
        <v>29.45</v>
      </c>
      <c r="E108" s="317">
        <v>29.783333333333331</v>
      </c>
      <c r="F108" s="318">
        <v>28.466666666666661</v>
      </c>
      <c r="G108" s="318">
        <v>27.483333333333331</v>
      </c>
      <c r="H108" s="318">
        <v>26.166666666666661</v>
      </c>
      <c r="I108" s="318">
        <v>30.766666666666662</v>
      </c>
      <c r="J108" s="318">
        <v>32.083333333333329</v>
      </c>
      <c r="K108" s="318">
        <v>33.066666666666663</v>
      </c>
      <c r="L108" s="305">
        <v>31.1</v>
      </c>
      <c r="M108" s="305">
        <v>28.8</v>
      </c>
      <c r="N108" s="320">
        <v>17678700</v>
      </c>
      <c r="O108" s="321">
        <v>-1.3218770654329147E-3</v>
      </c>
    </row>
    <row r="109" spans="1:15" ht="15">
      <c r="A109" s="278">
        <v>99</v>
      </c>
      <c r="B109" s="419" t="s">
        <v>40</v>
      </c>
      <c r="C109" s="278" t="s">
        <v>262</v>
      </c>
      <c r="D109" s="317">
        <v>2258.5</v>
      </c>
      <c r="E109" s="317">
        <v>2288.25</v>
      </c>
      <c r="F109" s="318">
        <v>2157.35</v>
      </c>
      <c r="G109" s="318">
        <v>2056.1999999999998</v>
      </c>
      <c r="H109" s="318">
        <v>1925.2999999999997</v>
      </c>
      <c r="I109" s="318">
        <v>2389.4</v>
      </c>
      <c r="J109" s="318">
        <v>2520.2999999999997</v>
      </c>
      <c r="K109" s="318">
        <v>2621.4500000000003</v>
      </c>
      <c r="L109" s="305">
        <v>2419.15</v>
      </c>
      <c r="M109" s="305">
        <v>2187.1</v>
      </c>
      <c r="N109" s="320">
        <v>645400</v>
      </c>
      <c r="O109" s="321">
        <v>-2.0934466019417477E-2</v>
      </c>
    </row>
    <row r="110" spans="1:15" ht="15">
      <c r="A110" s="278">
        <v>100</v>
      </c>
      <c r="B110" s="419" t="s">
        <v>103</v>
      </c>
      <c r="C110" s="278" t="s">
        <v>153</v>
      </c>
      <c r="D110" s="317">
        <v>18.25</v>
      </c>
      <c r="E110" s="317">
        <v>18.25</v>
      </c>
      <c r="F110" s="318">
        <v>16.8</v>
      </c>
      <c r="G110" s="318">
        <v>15.350000000000001</v>
      </c>
      <c r="H110" s="318">
        <v>13.900000000000002</v>
      </c>
      <c r="I110" s="318">
        <v>19.7</v>
      </c>
      <c r="J110" s="318">
        <v>21.150000000000002</v>
      </c>
      <c r="K110" s="318">
        <v>22.599999999999998</v>
      </c>
      <c r="L110" s="305">
        <v>19.7</v>
      </c>
      <c r="M110" s="305">
        <v>16.8</v>
      </c>
      <c r="N110" s="320">
        <v>18216000</v>
      </c>
      <c r="O110" s="321">
        <v>6.4143007360672979E-2</v>
      </c>
    </row>
    <row r="111" spans="1:15" ht="15">
      <c r="A111" s="278">
        <v>101</v>
      </c>
      <c r="B111" s="419" t="s">
        <v>51</v>
      </c>
      <c r="C111" s="278" t="s">
        <v>154</v>
      </c>
      <c r="D111" s="317">
        <v>16872.5</v>
      </c>
      <c r="E111" s="317">
        <v>17015.600000000002</v>
      </c>
      <c r="F111" s="318">
        <v>16445.950000000004</v>
      </c>
      <c r="G111" s="318">
        <v>16019.400000000001</v>
      </c>
      <c r="H111" s="318">
        <v>15449.750000000004</v>
      </c>
      <c r="I111" s="318">
        <v>17442.150000000005</v>
      </c>
      <c r="J111" s="318">
        <v>18011.800000000007</v>
      </c>
      <c r="K111" s="318">
        <v>18438.350000000006</v>
      </c>
      <c r="L111" s="305">
        <v>17585.25</v>
      </c>
      <c r="M111" s="305">
        <v>16589.05</v>
      </c>
      <c r="N111" s="320">
        <v>372400</v>
      </c>
      <c r="O111" s="321">
        <v>5.9427336574824421E-3</v>
      </c>
    </row>
    <row r="112" spans="1:15" ht="15">
      <c r="A112" s="278">
        <v>102</v>
      </c>
      <c r="B112" s="419" t="s">
        <v>108</v>
      </c>
      <c r="C112" s="278" t="s">
        <v>155</v>
      </c>
      <c r="D112" s="317">
        <v>1048.6500000000001</v>
      </c>
      <c r="E112" s="317">
        <v>1072.0166666666667</v>
      </c>
      <c r="F112" s="318">
        <v>1011.3333333333333</v>
      </c>
      <c r="G112" s="318">
        <v>974.01666666666665</v>
      </c>
      <c r="H112" s="318">
        <v>913.33333333333326</v>
      </c>
      <c r="I112" s="318">
        <v>1109.3333333333333</v>
      </c>
      <c r="J112" s="318">
        <v>1170.0166666666667</v>
      </c>
      <c r="K112" s="318">
        <v>1207.3333333333333</v>
      </c>
      <c r="L112" s="305">
        <v>1132.7</v>
      </c>
      <c r="M112" s="305">
        <v>1034.7</v>
      </c>
      <c r="N112" s="320">
        <v>348750</v>
      </c>
      <c r="O112" s="321">
        <v>7.5839653304442039E-3</v>
      </c>
    </row>
    <row r="113" spans="1:15" ht="15">
      <c r="A113" s="278">
        <v>103</v>
      </c>
      <c r="B113" s="419" t="s">
        <v>114</v>
      </c>
      <c r="C113" s="278" t="s">
        <v>156</v>
      </c>
      <c r="D113" s="317">
        <v>75.7</v>
      </c>
      <c r="E113" s="317">
        <v>77.183333333333337</v>
      </c>
      <c r="F113" s="318">
        <v>73.26666666666668</v>
      </c>
      <c r="G113" s="318">
        <v>70.833333333333343</v>
      </c>
      <c r="H113" s="318">
        <v>66.916666666666686</v>
      </c>
      <c r="I113" s="318">
        <v>79.616666666666674</v>
      </c>
      <c r="J113" s="318">
        <v>83.533333333333331</v>
      </c>
      <c r="K113" s="318">
        <v>85.966666666666669</v>
      </c>
      <c r="L113" s="305">
        <v>81.099999999999994</v>
      </c>
      <c r="M113" s="305">
        <v>74.75</v>
      </c>
      <c r="N113" s="320">
        <v>24312000</v>
      </c>
      <c r="O113" s="321">
        <v>1.8090452261306532E-2</v>
      </c>
    </row>
    <row r="114" spans="1:15" ht="15">
      <c r="A114" s="278">
        <v>104</v>
      </c>
      <c r="B114" s="419" t="s">
        <v>43</v>
      </c>
      <c r="C114" s="278" t="s">
        <v>157</v>
      </c>
      <c r="D114" s="317">
        <v>85.25</v>
      </c>
      <c r="E114" s="317">
        <v>84.416666666666671</v>
      </c>
      <c r="F114" s="318">
        <v>81.783333333333346</v>
      </c>
      <c r="G114" s="318">
        <v>78.316666666666677</v>
      </c>
      <c r="H114" s="318">
        <v>75.683333333333351</v>
      </c>
      <c r="I114" s="318">
        <v>87.88333333333334</v>
      </c>
      <c r="J114" s="318">
        <v>90.516666666666666</v>
      </c>
      <c r="K114" s="318">
        <v>93.983333333333334</v>
      </c>
      <c r="L114" s="305">
        <v>87.05</v>
      </c>
      <c r="M114" s="305">
        <v>80.95</v>
      </c>
      <c r="N114" s="320">
        <v>46632000</v>
      </c>
      <c r="O114" s="321">
        <v>-5.9347181008902079E-3</v>
      </c>
    </row>
    <row r="115" spans="1:15" ht="15">
      <c r="A115" s="278">
        <v>105</v>
      </c>
      <c r="B115" s="419" t="s">
        <v>74</v>
      </c>
      <c r="C115" s="278" t="s">
        <v>158</v>
      </c>
      <c r="D115" s="317">
        <v>89.6</v>
      </c>
      <c r="E115" s="317">
        <v>90.433333333333337</v>
      </c>
      <c r="F115" s="318">
        <v>85.666666666666671</v>
      </c>
      <c r="G115" s="318">
        <v>81.733333333333334</v>
      </c>
      <c r="H115" s="318">
        <v>76.966666666666669</v>
      </c>
      <c r="I115" s="318">
        <v>94.366666666666674</v>
      </c>
      <c r="J115" s="318">
        <v>99.133333333333326</v>
      </c>
      <c r="K115" s="318">
        <v>103.06666666666668</v>
      </c>
      <c r="L115" s="305">
        <v>95.2</v>
      </c>
      <c r="M115" s="305">
        <v>86.5</v>
      </c>
      <c r="N115" s="320">
        <v>5496183</v>
      </c>
      <c r="O115" s="321">
        <v>-2.7660853878532773E-2</v>
      </c>
    </row>
    <row r="116" spans="1:15" ht="15">
      <c r="A116" s="278">
        <v>106</v>
      </c>
      <c r="B116" s="419" t="s">
        <v>74</v>
      </c>
      <c r="C116" s="278" t="s">
        <v>159</v>
      </c>
      <c r="D116" s="317">
        <v>74.650000000000006</v>
      </c>
      <c r="E116" s="317">
        <v>74.233333333333334</v>
      </c>
      <c r="F116" s="318">
        <v>71.766666666666666</v>
      </c>
      <c r="G116" s="318">
        <v>68.883333333333326</v>
      </c>
      <c r="H116" s="318">
        <v>66.416666666666657</v>
      </c>
      <c r="I116" s="318">
        <v>77.116666666666674</v>
      </c>
      <c r="J116" s="318">
        <v>79.583333333333343</v>
      </c>
      <c r="K116" s="318">
        <v>82.466666666666683</v>
      </c>
      <c r="L116" s="305">
        <v>76.7</v>
      </c>
      <c r="M116" s="305">
        <v>71.349999999999994</v>
      </c>
      <c r="N116" s="320">
        <v>53968300</v>
      </c>
      <c r="O116" s="321">
        <v>-3.4899919348925876E-2</v>
      </c>
    </row>
    <row r="117" spans="1:15" ht="15">
      <c r="A117" s="278">
        <v>107</v>
      </c>
      <c r="B117" s="419" t="s">
        <v>80</v>
      </c>
      <c r="C117" s="278" t="s">
        <v>160</v>
      </c>
      <c r="D117" s="317">
        <v>16842.400000000001</v>
      </c>
      <c r="E117" s="317">
        <v>17097.533333333336</v>
      </c>
      <c r="F117" s="318">
        <v>16445.066666666673</v>
      </c>
      <c r="G117" s="318">
        <v>16047.733333333337</v>
      </c>
      <c r="H117" s="318">
        <v>15395.266666666674</v>
      </c>
      <c r="I117" s="318">
        <v>17494.866666666672</v>
      </c>
      <c r="J117" s="318">
        <v>18147.333333333339</v>
      </c>
      <c r="K117" s="318">
        <v>18544.666666666672</v>
      </c>
      <c r="L117" s="305">
        <v>17750</v>
      </c>
      <c r="M117" s="305">
        <v>16700.2</v>
      </c>
      <c r="N117" s="320">
        <v>130450</v>
      </c>
      <c r="O117" s="321">
        <v>-4.0083985493414775E-3</v>
      </c>
    </row>
    <row r="118" spans="1:15" ht="15">
      <c r="A118" s="278">
        <v>108</v>
      </c>
      <c r="B118" s="419" t="s">
        <v>53</v>
      </c>
      <c r="C118" s="278" t="s">
        <v>161</v>
      </c>
      <c r="D118" s="317">
        <v>939.2</v>
      </c>
      <c r="E118" s="317">
        <v>939.7166666666667</v>
      </c>
      <c r="F118" s="318">
        <v>895.73333333333335</v>
      </c>
      <c r="G118" s="318">
        <v>852.26666666666665</v>
      </c>
      <c r="H118" s="318">
        <v>808.2833333333333</v>
      </c>
      <c r="I118" s="318">
        <v>983.18333333333339</v>
      </c>
      <c r="J118" s="318">
        <v>1027.1666666666667</v>
      </c>
      <c r="K118" s="318">
        <v>1070.6333333333334</v>
      </c>
      <c r="L118" s="305">
        <v>983.7</v>
      </c>
      <c r="M118" s="305">
        <v>896.25</v>
      </c>
      <c r="N118" s="320">
        <v>2737740</v>
      </c>
      <c r="O118" s="321">
        <v>2.2858462248903255E-2</v>
      </c>
    </row>
    <row r="119" spans="1:15" ht="15">
      <c r="A119" s="278">
        <v>109</v>
      </c>
      <c r="B119" s="419" t="s">
        <v>74</v>
      </c>
      <c r="C119" s="278" t="s">
        <v>162</v>
      </c>
      <c r="D119" s="317">
        <v>215.45</v>
      </c>
      <c r="E119" s="317">
        <v>213.75</v>
      </c>
      <c r="F119" s="318">
        <v>201.95</v>
      </c>
      <c r="G119" s="318">
        <v>188.45</v>
      </c>
      <c r="H119" s="318">
        <v>176.64999999999998</v>
      </c>
      <c r="I119" s="318">
        <v>227.25</v>
      </c>
      <c r="J119" s="318">
        <v>239.05</v>
      </c>
      <c r="K119" s="318">
        <v>252.55</v>
      </c>
      <c r="L119" s="305">
        <v>225.55</v>
      </c>
      <c r="M119" s="305">
        <v>200.25</v>
      </c>
      <c r="N119" s="320">
        <v>9969000</v>
      </c>
      <c r="O119" s="321">
        <v>-5.6234024424879299E-2</v>
      </c>
    </row>
    <row r="120" spans="1:15" ht="15">
      <c r="A120" s="278">
        <v>110</v>
      </c>
      <c r="B120" s="419" t="s">
        <v>58</v>
      </c>
      <c r="C120" s="278" t="s">
        <v>163</v>
      </c>
      <c r="D120" s="317">
        <v>91.05</v>
      </c>
      <c r="E120" s="317">
        <v>91.75</v>
      </c>
      <c r="F120" s="318">
        <v>88.05</v>
      </c>
      <c r="G120" s="318">
        <v>85.05</v>
      </c>
      <c r="H120" s="318">
        <v>81.349999999999994</v>
      </c>
      <c r="I120" s="318">
        <v>94.75</v>
      </c>
      <c r="J120" s="318">
        <v>98.449999999999989</v>
      </c>
      <c r="K120" s="318">
        <v>101.45</v>
      </c>
      <c r="L120" s="305">
        <v>95.45</v>
      </c>
      <c r="M120" s="305">
        <v>88.75</v>
      </c>
      <c r="N120" s="320">
        <v>34069000</v>
      </c>
      <c r="O120" s="321">
        <v>3.2864706956362974E-3</v>
      </c>
    </row>
    <row r="121" spans="1:15" ht="15">
      <c r="A121" s="278">
        <v>111</v>
      </c>
      <c r="B121" s="419" t="s">
        <v>51</v>
      </c>
      <c r="C121" s="278" t="s">
        <v>164</v>
      </c>
      <c r="D121" s="317">
        <v>1307.4000000000001</v>
      </c>
      <c r="E121" s="317">
        <v>1330.2833333333333</v>
      </c>
      <c r="F121" s="318">
        <v>1275.9666666666667</v>
      </c>
      <c r="G121" s="318">
        <v>1244.5333333333333</v>
      </c>
      <c r="H121" s="318">
        <v>1190.2166666666667</v>
      </c>
      <c r="I121" s="318">
        <v>1361.7166666666667</v>
      </c>
      <c r="J121" s="318">
        <v>1416.0333333333333</v>
      </c>
      <c r="K121" s="318">
        <v>1447.4666666666667</v>
      </c>
      <c r="L121" s="305">
        <v>1384.6</v>
      </c>
      <c r="M121" s="305">
        <v>1298.8499999999999</v>
      </c>
      <c r="N121" s="320">
        <v>2475500</v>
      </c>
      <c r="O121" s="321">
        <v>-5.0241157556270098E-3</v>
      </c>
    </row>
    <row r="122" spans="1:15" ht="15">
      <c r="A122" s="278">
        <v>112</v>
      </c>
      <c r="B122" s="419" t="s">
        <v>55</v>
      </c>
      <c r="C122" s="278" t="s">
        <v>165</v>
      </c>
      <c r="D122" s="317">
        <v>30.6</v>
      </c>
      <c r="E122" s="317">
        <v>30.616666666666664</v>
      </c>
      <c r="F122" s="318">
        <v>29.383333333333326</v>
      </c>
      <c r="G122" s="318">
        <v>28.166666666666661</v>
      </c>
      <c r="H122" s="318">
        <v>26.933333333333323</v>
      </c>
      <c r="I122" s="318">
        <v>31.833333333333329</v>
      </c>
      <c r="J122" s="318">
        <v>33.06666666666667</v>
      </c>
      <c r="K122" s="318">
        <v>34.283333333333331</v>
      </c>
      <c r="L122" s="305">
        <v>31.85</v>
      </c>
      <c r="M122" s="305">
        <v>29.4</v>
      </c>
      <c r="N122" s="320">
        <v>47185500</v>
      </c>
      <c r="O122" s="321">
        <v>1.1745862253069941E-2</v>
      </c>
    </row>
    <row r="123" spans="1:15" ht="15">
      <c r="A123" s="278">
        <v>113</v>
      </c>
      <c r="B123" s="419" t="s">
        <v>43</v>
      </c>
      <c r="C123" s="278" t="s">
        <v>166</v>
      </c>
      <c r="D123" s="317">
        <v>159.05000000000001</v>
      </c>
      <c r="E123" s="317">
        <v>159.51666666666668</v>
      </c>
      <c r="F123" s="318">
        <v>155.63333333333335</v>
      </c>
      <c r="G123" s="318">
        <v>152.21666666666667</v>
      </c>
      <c r="H123" s="318">
        <v>148.33333333333334</v>
      </c>
      <c r="I123" s="318">
        <v>162.93333333333337</v>
      </c>
      <c r="J123" s="318">
        <v>166.81666666666669</v>
      </c>
      <c r="K123" s="318">
        <v>170.23333333333338</v>
      </c>
      <c r="L123" s="305">
        <v>163.4</v>
      </c>
      <c r="M123" s="305">
        <v>156.1</v>
      </c>
      <c r="N123" s="320">
        <v>38152000</v>
      </c>
      <c r="O123" s="321">
        <v>4.4229149115417015E-3</v>
      </c>
    </row>
    <row r="124" spans="1:15" ht="15">
      <c r="A124" s="278">
        <v>114</v>
      </c>
      <c r="B124" s="419" t="s">
        <v>90</v>
      </c>
      <c r="C124" s="278" t="s">
        <v>167</v>
      </c>
      <c r="D124" s="317">
        <v>949.75</v>
      </c>
      <c r="E124" s="317">
        <v>970.16666666666663</v>
      </c>
      <c r="F124" s="318">
        <v>907.5333333333333</v>
      </c>
      <c r="G124" s="318">
        <v>865.31666666666672</v>
      </c>
      <c r="H124" s="318">
        <v>802.68333333333339</v>
      </c>
      <c r="I124" s="318">
        <v>1012.3833333333332</v>
      </c>
      <c r="J124" s="318">
        <v>1075.0166666666667</v>
      </c>
      <c r="K124" s="318">
        <v>1117.2333333333331</v>
      </c>
      <c r="L124" s="305">
        <v>1032.8</v>
      </c>
      <c r="M124" s="305">
        <v>927.95</v>
      </c>
      <c r="N124" s="320">
        <v>940800</v>
      </c>
      <c r="O124" s="321">
        <v>8.0882352941176475E-2</v>
      </c>
    </row>
    <row r="125" spans="1:15" ht="15">
      <c r="A125" s="278">
        <v>115</v>
      </c>
      <c r="B125" s="419" t="s">
        <v>38</v>
      </c>
      <c r="C125" s="278" t="s">
        <v>168</v>
      </c>
      <c r="D125" s="317">
        <v>459.45</v>
      </c>
      <c r="E125" s="317">
        <v>472.61666666666662</v>
      </c>
      <c r="F125" s="318">
        <v>439.48333333333323</v>
      </c>
      <c r="G125" s="318">
        <v>419.51666666666659</v>
      </c>
      <c r="H125" s="318">
        <v>386.38333333333321</v>
      </c>
      <c r="I125" s="318">
        <v>492.58333333333326</v>
      </c>
      <c r="J125" s="318">
        <v>525.71666666666658</v>
      </c>
      <c r="K125" s="318">
        <v>545.68333333333328</v>
      </c>
      <c r="L125" s="305">
        <v>505.75</v>
      </c>
      <c r="M125" s="305">
        <v>452.65</v>
      </c>
      <c r="N125" s="320">
        <v>599200</v>
      </c>
      <c r="O125" s="321">
        <v>0.14176829268292682</v>
      </c>
    </row>
    <row r="126" spans="1:15" ht="15">
      <c r="A126" s="278">
        <v>116</v>
      </c>
      <c r="B126" s="419" t="s">
        <v>55</v>
      </c>
      <c r="C126" s="278" t="s">
        <v>169</v>
      </c>
      <c r="D126" s="317">
        <v>121.1</v>
      </c>
      <c r="E126" s="317">
        <v>122.11666666666667</v>
      </c>
      <c r="F126" s="318">
        <v>109.88333333333335</v>
      </c>
      <c r="G126" s="318">
        <v>98.666666666666686</v>
      </c>
      <c r="H126" s="318">
        <v>86.433333333333366</v>
      </c>
      <c r="I126" s="318">
        <v>133.33333333333334</v>
      </c>
      <c r="J126" s="318">
        <v>145.56666666666669</v>
      </c>
      <c r="K126" s="318">
        <v>156.78333333333333</v>
      </c>
      <c r="L126" s="305">
        <v>134.35</v>
      </c>
      <c r="M126" s="305">
        <v>110.9</v>
      </c>
      <c r="N126" s="320">
        <v>14991000</v>
      </c>
      <c r="O126" s="321">
        <v>1.7039190137315826E-3</v>
      </c>
    </row>
    <row r="127" spans="1:15" ht="15">
      <c r="A127" s="278">
        <v>117</v>
      </c>
      <c r="B127" s="419" t="s">
        <v>43</v>
      </c>
      <c r="C127" s="278" t="s">
        <v>170</v>
      </c>
      <c r="D127" s="317">
        <v>87.95</v>
      </c>
      <c r="E127" s="317">
        <v>88.933333333333323</v>
      </c>
      <c r="F127" s="318">
        <v>85.366666666666646</v>
      </c>
      <c r="G127" s="318">
        <v>82.783333333333317</v>
      </c>
      <c r="H127" s="318">
        <v>79.21666666666664</v>
      </c>
      <c r="I127" s="318">
        <v>91.516666666666652</v>
      </c>
      <c r="J127" s="318">
        <v>95.083333333333343</v>
      </c>
      <c r="K127" s="318">
        <v>97.666666666666657</v>
      </c>
      <c r="L127" s="305">
        <v>92.5</v>
      </c>
      <c r="M127" s="305">
        <v>86.35</v>
      </c>
      <c r="N127" s="320">
        <v>22494000</v>
      </c>
      <c r="O127" s="321">
        <v>8.8805166846071051E-3</v>
      </c>
    </row>
    <row r="128" spans="1:15" ht="15">
      <c r="A128" s="278">
        <v>118</v>
      </c>
      <c r="B128" s="419" t="s">
        <v>74</v>
      </c>
      <c r="C128" s="278" t="s">
        <v>171</v>
      </c>
      <c r="D128" s="317">
        <v>1193.8</v>
      </c>
      <c r="E128" s="317">
        <v>1198.5833333333333</v>
      </c>
      <c r="F128" s="318">
        <v>1165.3666666666666</v>
      </c>
      <c r="G128" s="318">
        <v>1136.9333333333334</v>
      </c>
      <c r="H128" s="318">
        <v>1103.7166666666667</v>
      </c>
      <c r="I128" s="318">
        <v>1227.0166666666664</v>
      </c>
      <c r="J128" s="318">
        <v>1260.2333333333331</v>
      </c>
      <c r="K128" s="318">
        <v>1288.6666666666663</v>
      </c>
      <c r="L128" s="305">
        <v>1231.8</v>
      </c>
      <c r="M128" s="305">
        <v>1170.1500000000001</v>
      </c>
      <c r="N128" s="320">
        <v>40702000</v>
      </c>
      <c r="O128" s="321">
        <v>9.424135707554189E-3</v>
      </c>
    </row>
    <row r="129" spans="1:15" ht="15">
      <c r="A129" s="278">
        <v>119</v>
      </c>
      <c r="B129" s="419" t="s">
        <v>114</v>
      </c>
      <c r="C129" s="278" t="s">
        <v>172</v>
      </c>
      <c r="D129" s="317">
        <v>25.35</v>
      </c>
      <c r="E129" s="317">
        <v>25.5</v>
      </c>
      <c r="F129" s="318">
        <v>23.55</v>
      </c>
      <c r="G129" s="318">
        <v>21.75</v>
      </c>
      <c r="H129" s="318">
        <v>19.8</v>
      </c>
      <c r="I129" s="318">
        <v>27.3</v>
      </c>
      <c r="J129" s="318">
        <v>29.250000000000004</v>
      </c>
      <c r="K129" s="318">
        <v>31.05</v>
      </c>
      <c r="L129" s="305">
        <v>27.45</v>
      </c>
      <c r="M129" s="305">
        <v>23.7</v>
      </c>
      <c r="N129" s="320">
        <v>29673000</v>
      </c>
      <c r="O129" s="321">
        <v>-2.1119324181626186E-3</v>
      </c>
    </row>
    <row r="130" spans="1:15" ht="15">
      <c r="A130" s="278">
        <v>120</v>
      </c>
      <c r="B130" s="419" t="s">
        <v>55</v>
      </c>
      <c r="C130" s="278" t="s">
        <v>173</v>
      </c>
      <c r="D130" s="317">
        <v>183.75</v>
      </c>
      <c r="E130" s="317">
        <v>186.96666666666667</v>
      </c>
      <c r="F130" s="318">
        <v>178.13333333333333</v>
      </c>
      <c r="G130" s="318">
        <v>172.51666666666665</v>
      </c>
      <c r="H130" s="318">
        <v>163.68333333333331</v>
      </c>
      <c r="I130" s="318">
        <v>192.58333333333334</v>
      </c>
      <c r="J130" s="318">
        <v>201.41666666666666</v>
      </c>
      <c r="K130" s="318">
        <v>207.03333333333336</v>
      </c>
      <c r="L130" s="305">
        <v>195.8</v>
      </c>
      <c r="M130" s="305">
        <v>181.35</v>
      </c>
      <c r="N130" s="320">
        <v>82974000</v>
      </c>
      <c r="O130" s="321">
        <v>-2.4237078849885341E-2</v>
      </c>
    </row>
    <row r="131" spans="1:15" ht="15">
      <c r="A131" s="278">
        <v>121</v>
      </c>
      <c r="B131" s="419" t="s">
        <v>38</v>
      </c>
      <c r="C131" s="278" t="s">
        <v>174</v>
      </c>
      <c r="D131" s="317">
        <v>16142.1</v>
      </c>
      <c r="E131" s="317">
        <v>16416.133333333335</v>
      </c>
      <c r="F131" s="318">
        <v>15736.216666666671</v>
      </c>
      <c r="G131" s="318">
        <v>15330.333333333336</v>
      </c>
      <c r="H131" s="318">
        <v>14650.416666666672</v>
      </c>
      <c r="I131" s="318">
        <v>16822.01666666667</v>
      </c>
      <c r="J131" s="318">
        <v>17501.933333333334</v>
      </c>
      <c r="K131" s="318">
        <v>17907.816666666669</v>
      </c>
      <c r="L131" s="305">
        <v>17096.05</v>
      </c>
      <c r="M131" s="305">
        <v>16010.25</v>
      </c>
      <c r="N131" s="320">
        <v>154400</v>
      </c>
      <c r="O131" s="321">
        <v>3.9030955585464336E-2</v>
      </c>
    </row>
    <row r="132" spans="1:15" ht="15">
      <c r="A132" s="278">
        <v>122</v>
      </c>
      <c r="B132" s="419" t="s">
        <v>65</v>
      </c>
      <c r="C132" s="278" t="s">
        <v>175</v>
      </c>
      <c r="D132" s="317">
        <v>1103.6500000000001</v>
      </c>
      <c r="E132" s="317">
        <v>1125.1333333333334</v>
      </c>
      <c r="F132" s="318">
        <v>1071.3666666666668</v>
      </c>
      <c r="G132" s="318">
        <v>1039.0833333333333</v>
      </c>
      <c r="H132" s="318">
        <v>985.31666666666661</v>
      </c>
      <c r="I132" s="318">
        <v>1157.416666666667</v>
      </c>
      <c r="J132" s="318">
        <v>1211.1833333333338</v>
      </c>
      <c r="K132" s="318">
        <v>1243.4666666666672</v>
      </c>
      <c r="L132" s="305">
        <v>1178.9000000000001</v>
      </c>
      <c r="M132" s="305">
        <v>1092.8499999999999</v>
      </c>
      <c r="N132" s="320">
        <v>1309000</v>
      </c>
      <c r="O132" s="321">
        <v>2.1021021021021023E-2</v>
      </c>
    </row>
    <row r="133" spans="1:15" ht="15">
      <c r="A133" s="278">
        <v>123</v>
      </c>
      <c r="B133" s="419" t="s">
        <v>80</v>
      </c>
      <c r="C133" s="278" t="s">
        <v>176</v>
      </c>
      <c r="D133" s="317">
        <v>2993.6</v>
      </c>
      <c r="E133" s="317">
        <v>2982.6666666666665</v>
      </c>
      <c r="F133" s="318">
        <v>2840.333333333333</v>
      </c>
      <c r="G133" s="318">
        <v>2687.0666666666666</v>
      </c>
      <c r="H133" s="318">
        <v>2544.7333333333331</v>
      </c>
      <c r="I133" s="318">
        <v>3135.9333333333329</v>
      </c>
      <c r="J133" s="318">
        <v>3278.266666666666</v>
      </c>
      <c r="K133" s="318">
        <v>3431.5333333333328</v>
      </c>
      <c r="L133" s="305">
        <v>3125</v>
      </c>
      <c r="M133" s="305">
        <v>2829.4</v>
      </c>
      <c r="N133" s="320">
        <v>511500</v>
      </c>
      <c r="O133" s="321">
        <v>-0.11043478260869566</v>
      </c>
    </row>
    <row r="134" spans="1:15" ht="15">
      <c r="A134" s="278">
        <v>124</v>
      </c>
      <c r="B134" s="419" t="s">
        <v>58</v>
      </c>
      <c r="C134" s="278" t="s">
        <v>177</v>
      </c>
      <c r="D134" s="317">
        <v>588.6</v>
      </c>
      <c r="E134" s="317">
        <v>567.4666666666667</v>
      </c>
      <c r="F134" s="318">
        <v>536.28333333333342</v>
      </c>
      <c r="G134" s="318">
        <v>483.9666666666667</v>
      </c>
      <c r="H134" s="318">
        <v>452.78333333333342</v>
      </c>
      <c r="I134" s="318">
        <v>619.78333333333342</v>
      </c>
      <c r="J134" s="318">
        <v>650.96666666666681</v>
      </c>
      <c r="K134" s="318">
        <v>703.28333333333342</v>
      </c>
      <c r="L134" s="305">
        <v>598.65</v>
      </c>
      <c r="M134" s="305">
        <v>515.15</v>
      </c>
      <c r="N134" s="320">
        <v>1854000</v>
      </c>
      <c r="O134" s="321">
        <v>-7.2907290729072913E-2</v>
      </c>
    </row>
    <row r="135" spans="1:15" ht="15">
      <c r="A135" s="278">
        <v>125</v>
      </c>
      <c r="B135" s="419" t="s">
        <v>53</v>
      </c>
      <c r="C135" s="278" t="s">
        <v>179</v>
      </c>
      <c r="D135" s="317">
        <v>437.1</v>
      </c>
      <c r="E135" s="317">
        <v>433.34999999999997</v>
      </c>
      <c r="F135" s="318">
        <v>417.69999999999993</v>
      </c>
      <c r="G135" s="318">
        <v>398.29999999999995</v>
      </c>
      <c r="H135" s="318">
        <v>382.64999999999992</v>
      </c>
      <c r="I135" s="318">
        <v>452.74999999999994</v>
      </c>
      <c r="J135" s="318">
        <v>468.39999999999992</v>
      </c>
      <c r="K135" s="318">
        <v>487.79999999999995</v>
      </c>
      <c r="L135" s="305">
        <v>449</v>
      </c>
      <c r="M135" s="305">
        <v>413.95</v>
      </c>
      <c r="N135" s="320">
        <v>51328750</v>
      </c>
      <c r="O135" s="321">
        <v>-1.1815950329691486E-2</v>
      </c>
    </row>
    <row r="136" spans="1:15" ht="15">
      <c r="A136" s="278">
        <v>126</v>
      </c>
      <c r="B136" s="419" t="s">
        <v>90</v>
      </c>
      <c r="C136" s="278" t="s">
        <v>180</v>
      </c>
      <c r="D136" s="317">
        <v>322.7</v>
      </c>
      <c r="E136" s="317">
        <v>312.73333333333329</v>
      </c>
      <c r="F136" s="318">
        <v>299.06666666666661</v>
      </c>
      <c r="G136" s="318">
        <v>275.43333333333334</v>
      </c>
      <c r="H136" s="318">
        <v>261.76666666666665</v>
      </c>
      <c r="I136" s="318">
        <v>336.36666666666656</v>
      </c>
      <c r="J136" s="318">
        <v>350.03333333333319</v>
      </c>
      <c r="K136" s="318">
        <v>373.66666666666652</v>
      </c>
      <c r="L136" s="305">
        <v>326.39999999999998</v>
      </c>
      <c r="M136" s="305">
        <v>289.10000000000002</v>
      </c>
      <c r="N136" s="320">
        <v>4184400</v>
      </c>
      <c r="O136" s="321">
        <v>-1.9127988748241911E-2</v>
      </c>
    </row>
    <row r="137" spans="1:15" ht="15">
      <c r="A137" s="278">
        <v>127</v>
      </c>
      <c r="B137" s="419" t="s">
        <v>181</v>
      </c>
      <c r="C137" s="278" t="s">
        <v>182</v>
      </c>
      <c r="D137" s="317">
        <v>229.5</v>
      </c>
      <c r="E137" s="317">
        <v>232.33333333333334</v>
      </c>
      <c r="F137" s="318">
        <v>224.01666666666668</v>
      </c>
      <c r="G137" s="318">
        <v>218.53333333333333</v>
      </c>
      <c r="H137" s="318">
        <v>210.21666666666667</v>
      </c>
      <c r="I137" s="318">
        <v>237.81666666666669</v>
      </c>
      <c r="J137" s="318">
        <v>246.13333333333335</v>
      </c>
      <c r="K137" s="318">
        <v>251.6166666666667</v>
      </c>
      <c r="L137" s="305">
        <v>240.65</v>
      </c>
      <c r="M137" s="305">
        <v>226.85</v>
      </c>
      <c r="N137" s="320">
        <v>990900</v>
      </c>
      <c r="O137" s="321">
        <v>6.8932038834951456E-2</v>
      </c>
    </row>
    <row r="138" spans="1:15" ht="15">
      <c r="A138" s="278">
        <v>128</v>
      </c>
      <c r="B138" s="419" t="s">
        <v>40</v>
      </c>
      <c r="C138" s="278" t="s">
        <v>3467</v>
      </c>
      <c r="D138" s="317">
        <v>294.7</v>
      </c>
      <c r="E138" s="317">
        <v>290.7166666666667</v>
      </c>
      <c r="F138" s="318">
        <v>284.43333333333339</v>
      </c>
      <c r="G138" s="318">
        <v>274.16666666666669</v>
      </c>
      <c r="H138" s="318">
        <v>267.88333333333338</v>
      </c>
      <c r="I138" s="318">
        <v>300.98333333333341</v>
      </c>
      <c r="J138" s="318">
        <v>307.26666666666671</v>
      </c>
      <c r="K138" s="318">
        <v>317.53333333333342</v>
      </c>
      <c r="L138" s="305">
        <v>297</v>
      </c>
      <c r="M138" s="305">
        <v>280.45</v>
      </c>
      <c r="N138" s="320">
        <v>7489800</v>
      </c>
      <c r="O138" s="321">
        <v>-6.3154339750084429E-2</v>
      </c>
    </row>
    <row r="139" spans="1:15" ht="15">
      <c r="A139" s="278">
        <v>129</v>
      </c>
      <c r="B139" s="419" t="s">
        <v>45</v>
      </c>
      <c r="C139" s="278" t="s">
        <v>184</v>
      </c>
      <c r="D139" s="317">
        <v>67.95</v>
      </c>
      <c r="E139" s="317">
        <v>68.666666666666671</v>
      </c>
      <c r="F139" s="318">
        <v>65.13333333333334</v>
      </c>
      <c r="G139" s="318">
        <v>62.316666666666663</v>
      </c>
      <c r="H139" s="318">
        <v>58.783333333333331</v>
      </c>
      <c r="I139" s="318">
        <v>71.483333333333348</v>
      </c>
      <c r="J139" s="318">
        <v>75.01666666666668</v>
      </c>
      <c r="K139" s="318">
        <v>77.833333333333357</v>
      </c>
      <c r="L139" s="305">
        <v>72.2</v>
      </c>
      <c r="M139" s="305">
        <v>65.849999999999994</v>
      </c>
      <c r="N139" s="320">
        <v>56502000</v>
      </c>
      <c r="O139" s="321">
        <v>1.6241299303944315E-2</v>
      </c>
    </row>
    <row r="140" spans="1:15" ht="15">
      <c r="A140" s="278">
        <v>130</v>
      </c>
      <c r="B140" s="419" t="s">
        <v>43</v>
      </c>
      <c r="C140" s="278" t="s">
        <v>186</v>
      </c>
      <c r="D140" s="317">
        <v>35.6</v>
      </c>
      <c r="E140" s="317">
        <v>35.050000000000004</v>
      </c>
      <c r="F140" s="318">
        <v>33.650000000000006</v>
      </c>
      <c r="G140" s="318">
        <v>31.700000000000003</v>
      </c>
      <c r="H140" s="318">
        <v>30.300000000000004</v>
      </c>
      <c r="I140" s="318">
        <v>37.000000000000007</v>
      </c>
      <c r="J140" s="318">
        <v>38.4</v>
      </c>
      <c r="K140" s="318">
        <v>40.350000000000009</v>
      </c>
      <c r="L140" s="305">
        <v>36.450000000000003</v>
      </c>
      <c r="M140" s="305">
        <v>33.1</v>
      </c>
      <c r="N140" s="320">
        <v>41697000</v>
      </c>
      <c r="O140" s="321">
        <v>-4.2768595041322313E-2</v>
      </c>
    </row>
    <row r="141" spans="1:15" ht="15">
      <c r="A141" s="278">
        <v>131</v>
      </c>
      <c r="B141" s="419" t="s">
        <v>114</v>
      </c>
      <c r="C141" s="278" t="s">
        <v>187</v>
      </c>
      <c r="D141" s="317">
        <v>274.35000000000002</v>
      </c>
      <c r="E141" s="317">
        <v>278.59999999999997</v>
      </c>
      <c r="F141" s="318">
        <v>262.49999999999994</v>
      </c>
      <c r="G141" s="318">
        <v>250.64999999999998</v>
      </c>
      <c r="H141" s="318">
        <v>234.54999999999995</v>
      </c>
      <c r="I141" s="318">
        <v>290.44999999999993</v>
      </c>
      <c r="J141" s="318">
        <v>306.54999999999995</v>
      </c>
      <c r="K141" s="318">
        <v>318.39999999999992</v>
      </c>
      <c r="L141" s="305">
        <v>294.7</v>
      </c>
      <c r="M141" s="305">
        <v>266.75</v>
      </c>
      <c r="N141" s="320">
        <v>13836000</v>
      </c>
      <c r="O141" s="321">
        <v>-2.3398623610375861E-2</v>
      </c>
    </row>
    <row r="142" spans="1:15" ht="15">
      <c r="A142" s="278">
        <v>132</v>
      </c>
      <c r="B142" s="419" t="s">
        <v>108</v>
      </c>
      <c r="C142" s="278" t="s">
        <v>188</v>
      </c>
      <c r="D142" s="317">
        <v>1713.2</v>
      </c>
      <c r="E142" s="317">
        <v>1742.4333333333334</v>
      </c>
      <c r="F142" s="318">
        <v>1676.6666666666667</v>
      </c>
      <c r="G142" s="318">
        <v>1640.1333333333334</v>
      </c>
      <c r="H142" s="318">
        <v>1574.3666666666668</v>
      </c>
      <c r="I142" s="318">
        <v>1778.9666666666667</v>
      </c>
      <c r="J142" s="318">
        <v>1844.7333333333331</v>
      </c>
      <c r="K142" s="318">
        <v>1881.2666666666667</v>
      </c>
      <c r="L142" s="305">
        <v>1808.2</v>
      </c>
      <c r="M142" s="305">
        <v>1705.9</v>
      </c>
      <c r="N142" s="320">
        <v>15585750</v>
      </c>
      <c r="O142" s="321">
        <v>7.417102966841187E-3</v>
      </c>
    </row>
    <row r="143" spans="1:15" ht="15">
      <c r="A143" s="278">
        <v>133</v>
      </c>
      <c r="B143" s="419" t="s">
        <v>108</v>
      </c>
      <c r="C143" s="278" t="s">
        <v>189</v>
      </c>
      <c r="D143" s="317">
        <v>557.65</v>
      </c>
      <c r="E143" s="317">
        <v>555.54999999999995</v>
      </c>
      <c r="F143" s="318">
        <v>541.54999999999995</v>
      </c>
      <c r="G143" s="318">
        <v>525.45000000000005</v>
      </c>
      <c r="H143" s="318">
        <v>511.45000000000005</v>
      </c>
      <c r="I143" s="318">
        <v>571.64999999999986</v>
      </c>
      <c r="J143" s="318">
        <v>585.64999999999986</v>
      </c>
      <c r="K143" s="318">
        <v>601.74999999999977</v>
      </c>
      <c r="L143" s="305">
        <v>569.54999999999995</v>
      </c>
      <c r="M143" s="305">
        <v>539.45000000000005</v>
      </c>
      <c r="N143" s="320">
        <v>11584800</v>
      </c>
      <c r="O143" s="321">
        <v>-3.7007481296758106E-2</v>
      </c>
    </row>
    <row r="144" spans="1:15" ht="15">
      <c r="A144" s="278">
        <v>134</v>
      </c>
      <c r="B144" s="419" t="s">
        <v>51</v>
      </c>
      <c r="C144" s="278" t="s">
        <v>190</v>
      </c>
      <c r="D144" s="317">
        <v>915.6</v>
      </c>
      <c r="E144" s="317">
        <v>928.06666666666661</v>
      </c>
      <c r="F144" s="318">
        <v>884.28333333333319</v>
      </c>
      <c r="G144" s="318">
        <v>852.96666666666658</v>
      </c>
      <c r="H144" s="318">
        <v>809.18333333333317</v>
      </c>
      <c r="I144" s="318">
        <v>959.38333333333321</v>
      </c>
      <c r="J144" s="318">
        <v>1003.1666666666665</v>
      </c>
      <c r="K144" s="318">
        <v>1034.4833333333331</v>
      </c>
      <c r="L144" s="305">
        <v>971.85</v>
      </c>
      <c r="M144" s="305">
        <v>896.75</v>
      </c>
      <c r="N144" s="320">
        <v>6037500</v>
      </c>
      <c r="O144" s="321">
        <v>2.1703261835258281E-2</v>
      </c>
    </row>
    <row r="145" spans="1:15" ht="15">
      <c r="A145" s="278">
        <v>135</v>
      </c>
      <c r="B145" s="419" t="s">
        <v>53</v>
      </c>
      <c r="C145" s="278" t="s">
        <v>191</v>
      </c>
      <c r="D145" s="317">
        <v>2545.1</v>
      </c>
      <c r="E145" s="317">
        <v>2519.4833333333331</v>
      </c>
      <c r="F145" s="318">
        <v>2400.6166666666663</v>
      </c>
      <c r="G145" s="318">
        <v>2256.1333333333332</v>
      </c>
      <c r="H145" s="318">
        <v>2137.2666666666664</v>
      </c>
      <c r="I145" s="318">
        <v>2663.9666666666662</v>
      </c>
      <c r="J145" s="318">
        <v>2782.833333333333</v>
      </c>
      <c r="K145" s="318">
        <v>2927.3166666666662</v>
      </c>
      <c r="L145" s="305">
        <v>2638.35</v>
      </c>
      <c r="M145" s="305">
        <v>2375</v>
      </c>
      <c r="N145" s="320">
        <v>461500</v>
      </c>
      <c r="O145" s="321">
        <v>0.19404915912031048</v>
      </c>
    </row>
    <row r="146" spans="1:15" ht="15">
      <c r="A146" s="278">
        <v>136</v>
      </c>
      <c r="B146" s="419" t="s">
        <v>43</v>
      </c>
      <c r="C146" s="278" t="s">
        <v>192</v>
      </c>
      <c r="D146" s="317">
        <v>293.10000000000002</v>
      </c>
      <c r="E146" s="317">
        <v>296.59999999999997</v>
      </c>
      <c r="F146" s="318">
        <v>285.54999999999995</v>
      </c>
      <c r="G146" s="318">
        <v>278</v>
      </c>
      <c r="H146" s="318">
        <v>266.95</v>
      </c>
      <c r="I146" s="318">
        <v>304.14999999999992</v>
      </c>
      <c r="J146" s="318">
        <v>315.2</v>
      </c>
      <c r="K146" s="318">
        <v>322.74999999999989</v>
      </c>
      <c r="L146" s="305">
        <v>307.64999999999998</v>
      </c>
      <c r="M146" s="305">
        <v>289.05</v>
      </c>
      <c r="N146" s="320">
        <v>1332000</v>
      </c>
      <c r="O146" s="321">
        <v>-3.4782608695652174E-2</v>
      </c>
    </row>
    <row r="147" spans="1:15" ht="15">
      <c r="A147" s="278">
        <v>137</v>
      </c>
      <c r="B147" s="419" t="s">
        <v>45</v>
      </c>
      <c r="C147" s="278" t="s">
        <v>193</v>
      </c>
      <c r="D147" s="317">
        <v>283.3</v>
      </c>
      <c r="E147" s="317">
        <v>276.86666666666667</v>
      </c>
      <c r="F147" s="318">
        <v>268.18333333333334</v>
      </c>
      <c r="G147" s="318">
        <v>253.06666666666666</v>
      </c>
      <c r="H147" s="318">
        <v>244.38333333333333</v>
      </c>
      <c r="I147" s="318">
        <v>291.98333333333335</v>
      </c>
      <c r="J147" s="318">
        <v>300.66666666666674</v>
      </c>
      <c r="K147" s="318">
        <v>315.78333333333336</v>
      </c>
      <c r="L147" s="305">
        <v>285.55</v>
      </c>
      <c r="M147" s="305">
        <v>261.75</v>
      </c>
      <c r="N147" s="320">
        <v>2543400</v>
      </c>
      <c r="O147" s="321">
        <v>9.662398137369034E-2</v>
      </c>
    </row>
    <row r="148" spans="1:15" ht="15">
      <c r="A148" s="278">
        <v>138</v>
      </c>
      <c r="B148" s="419" t="s">
        <v>51</v>
      </c>
      <c r="C148" s="278" t="s">
        <v>194</v>
      </c>
      <c r="D148" s="317">
        <v>920.1</v>
      </c>
      <c r="E148" s="317">
        <v>920.81666666666661</v>
      </c>
      <c r="F148" s="318">
        <v>902.28333333333319</v>
      </c>
      <c r="G148" s="318">
        <v>884.46666666666658</v>
      </c>
      <c r="H148" s="318">
        <v>865.93333333333317</v>
      </c>
      <c r="I148" s="318">
        <v>938.63333333333321</v>
      </c>
      <c r="J148" s="318">
        <v>957.16666666666652</v>
      </c>
      <c r="K148" s="318">
        <v>974.98333333333323</v>
      </c>
      <c r="L148" s="305">
        <v>939.35</v>
      </c>
      <c r="M148" s="305">
        <v>903</v>
      </c>
      <c r="N148" s="320">
        <v>424900</v>
      </c>
      <c r="O148" s="321">
        <v>6.1188811188811192E-2</v>
      </c>
    </row>
    <row r="149" spans="1:15" ht="15">
      <c r="A149" s="278">
        <v>139</v>
      </c>
      <c r="B149" s="419" t="s">
        <v>58</v>
      </c>
      <c r="C149" s="278" t="s">
        <v>195</v>
      </c>
      <c r="D149" s="317">
        <v>144.35</v>
      </c>
      <c r="E149" s="317">
        <v>146.41666666666666</v>
      </c>
      <c r="F149" s="318">
        <v>137.48333333333332</v>
      </c>
      <c r="G149" s="318">
        <v>130.61666666666667</v>
      </c>
      <c r="H149" s="318">
        <v>121.68333333333334</v>
      </c>
      <c r="I149" s="318">
        <v>153.2833333333333</v>
      </c>
      <c r="J149" s="318">
        <v>162.21666666666664</v>
      </c>
      <c r="K149" s="318">
        <v>169.08333333333329</v>
      </c>
      <c r="L149" s="305">
        <v>155.35</v>
      </c>
      <c r="M149" s="305">
        <v>139.55000000000001</v>
      </c>
      <c r="N149" s="320">
        <v>1824100</v>
      </c>
      <c r="O149" s="321">
        <v>0.16251354279523295</v>
      </c>
    </row>
    <row r="150" spans="1:15" ht="15">
      <c r="A150" s="278">
        <v>140</v>
      </c>
      <c r="B150" s="419" t="s">
        <v>38</v>
      </c>
      <c r="C150" s="278" t="s">
        <v>196</v>
      </c>
      <c r="D150" s="317">
        <v>3257.75</v>
      </c>
      <c r="E150" s="317">
        <v>3286.8833333333332</v>
      </c>
      <c r="F150" s="318">
        <v>3185.3666666666663</v>
      </c>
      <c r="G150" s="318">
        <v>3112.9833333333331</v>
      </c>
      <c r="H150" s="318">
        <v>3011.4666666666662</v>
      </c>
      <c r="I150" s="318">
        <v>3359.2666666666664</v>
      </c>
      <c r="J150" s="318">
        <v>3460.7833333333328</v>
      </c>
      <c r="K150" s="318">
        <v>3533.1666666666665</v>
      </c>
      <c r="L150" s="305">
        <v>3388.4</v>
      </c>
      <c r="M150" s="305">
        <v>3214.5</v>
      </c>
      <c r="N150" s="320">
        <v>1808000</v>
      </c>
      <c r="O150" s="321">
        <v>-4.52049007182087E-2</v>
      </c>
    </row>
    <row r="151" spans="1:15" ht="15">
      <c r="A151" s="278">
        <v>141</v>
      </c>
      <c r="B151" s="419" t="s">
        <v>181</v>
      </c>
      <c r="C151" s="278" t="s">
        <v>198</v>
      </c>
      <c r="D151" s="317">
        <v>321.7</v>
      </c>
      <c r="E151" s="317">
        <v>326.48333333333329</v>
      </c>
      <c r="F151" s="318">
        <v>312.61666666666656</v>
      </c>
      <c r="G151" s="318">
        <v>303.53333333333325</v>
      </c>
      <c r="H151" s="318">
        <v>289.66666666666652</v>
      </c>
      <c r="I151" s="318">
        <v>335.56666666666661</v>
      </c>
      <c r="J151" s="318">
        <v>349.43333333333328</v>
      </c>
      <c r="K151" s="318">
        <v>358.51666666666665</v>
      </c>
      <c r="L151" s="305">
        <v>340.35</v>
      </c>
      <c r="M151" s="305">
        <v>317.39999999999998</v>
      </c>
      <c r="N151" s="320">
        <v>12806100</v>
      </c>
      <c r="O151" s="321">
        <v>1.2740213523131672E-2</v>
      </c>
    </row>
    <row r="152" spans="1:15" ht="15">
      <c r="A152" s="278">
        <v>142</v>
      </c>
      <c r="B152" s="419" t="s">
        <v>114</v>
      </c>
      <c r="C152" s="278" t="s">
        <v>199</v>
      </c>
      <c r="D152" s="317">
        <v>70.650000000000006</v>
      </c>
      <c r="E152" s="317">
        <v>69.966666666666654</v>
      </c>
      <c r="F152" s="318">
        <v>66.133333333333312</v>
      </c>
      <c r="G152" s="318">
        <v>61.61666666666666</v>
      </c>
      <c r="H152" s="318">
        <v>57.783333333333317</v>
      </c>
      <c r="I152" s="318">
        <v>74.483333333333306</v>
      </c>
      <c r="J152" s="318">
        <v>78.316666666666649</v>
      </c>
      <c r="K152" s="318">
        <v>82.8333333333333</v>
      </c>
      <c r="L152" s="305">
        <v>73.8</v>
      </c>
      <c r="M152" s="305">
        <v>65.45</v>
      </c>
      <c r="N152" s="320">
        <v>89005000</v>
      </c>
      <c r="O152" s="321">
        <v>2.1039107042479722E-2</v>
      </c>
    </row>
    <row r="153" spans="1:15" ht="15">
      <c r="A153" s="278">
        <v>143</v>
      </c>
      <c r="B153" s="419" t="s">
        <v>65</v>
      </c>
      <c r="C153" s="278" t="s">
        <v>200</v>
      </c>
      <c r="D153" s="317">
        <v>482.15</v>
      </c>
      <c r="E153" s="317">
        <v>493.45</v>
      </c>
      <c r="F153" s="318">
        <v>465.65</v>
      </c>
      <c r="G153" s="318">
        <v>449.15</v>
      </c>
      <c r="H153" s="318">
        <v>421.34999999999997</v>
      </c>
      <c r="I153" s="318">
        <v>509.95</v>
      </c>
      <c r="J153" s="318">
        <v>537.75</v>
      </c>
      <c r="K153" s="318">
        <v>554.25</v>
      </c>
      <c r="L153" s="305">
        <v>521.25</v>
      </c>
      <c r="M153" s="305">
        <v>476.95</v>
      </c>
      <c r="N153" s="320">
        <v>1328000</v>
      </c>
      <c r="O153" s="321">
        <v>6.070287539936102E-2</v>
      </c>
    </row>
    <row r="154" spans="1:15" ht="15">
      <c r="A154" s="278">
        <v>144</v>
      </c>
      <c r="B154" s="419" t="s">
        <v>108</v>
      </c>
      <c r="C154" s="278" t="s">
        <v>201</v>
      </c>
      <c r="D154" s="317">
        <v>193.65</v>
      </c>
      <c r="E154" s="317">
        <v>194.9</v>
      </c>
      <c r="F154" s="318">
        <v>189.25</v>
      </c>
      <c r="G154" s="318">
        <v>184.85</v>
      </c>
      <c r="H154" s="318">
        <v>179.2</v>
      </c>
      <c r="I154" s="318">
        <v>199.3</v>
      </c>
      <c r="J154" s="318">
        <v>204.95000000000005</v>
      </c>
      <c r="K154" s="318">
        <v>209.35000000000002</v>
      </c>
      <c r="L154" s="305">
        <v>200.55</v>
      </c>
      <c r="M154" s="305">
        <v>190.5</v>
      </c>
      <c r="N154" s="320">
        <v>19347200</v>
      </c>
      <c r="O154" s="321">
        <v>-5.7556322973195198E-3</v>
      </c>
    </row>
    <row r="155" spans="1:15" ht="15">
      <c r="A155" s="278">
        <v>145</v>
      </c>
      <c r="B155" s="419" t="s">
        <v>55</v>
      </c>
      <c r="C155" s="278" t="s">
        <v>202</v>
      </c>
      <c r="D155" s="317">
        <v>23.85</v>
      </c>
      <c r="E155" s="317">
        <v>23.3</v>
      </c>
      <c r="F155" s="318">
        <v>22.200000000000003</v>
      </c>
      <c r="G155" s="318">
        <v>20.55</v>
      </c>
      <c r="H155" s="318">
        <v>19.450000000000003</v>
      </c>
      <c r="I155" s="318">
        <v>24.950000000000003</v>
      </c>
      <c r="J155" s="318">
        <v>26.050000000000004</v>
      </c>
      <c r="K155" s="318">
        <v>27.700000000000003</v>
      </c>
      <c r="L155" s="305">
        <v>24.4</v>
      </c>
      <c r="M155" s="305">
        <v>21.65</v>
      </c>
      <c r="N155" s="320">
        <v>57411200</v>
      </c>
      <c r="O155" s="321">
        <v>-1.5987933634992457E-2</v>
      </c>
    </row>
    <row r="156" spans="1:15" ht="15">
      <c r="A156" s="278">
        <v>146</v>
      </c>
      <c r="B156" s="419" t="s">
        <v>90</v>
      </c>
      <c r="C156" s="278" t="s">
        <v>203</v>
      </c>
      <c r="D156" s="317">
        <v>143.30000000000001</v>
      </c>
      <c r="E156" s="317">
        <v>142.33333333333334</v>
      </c>
      <c r="F156" s="318">
        <v>136.31666666666669</v>
      </c>
      <c r="G156" s="318">
        <v>129.33333333333334</v>
      </c>
      <c r="H156" s="318">
        <v>123.31666666666669</v>
      </c>
      <c r="I156" s="318">
        <v>149.31666666666669</v>
      </c>
      <c r="J156" s="318">
        <v>155.33333333333334</v>
      </c>
      <c r="K156" s="318">
        <v>162.31666666666669</v>
      </c>
      <c r="L156" s="305">
        <v>148.35</v>
      </c>
      <c r="M156" s="305">
        <v>135.35</v>
      </c>
      <c r="N156" s="320">
        <v>19104600</v>
      </c>
      <c r="O156" s="321">
        <v>-1.7793594306049823E-4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O13" sqref="O1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43930</v>
      </c>
    </row>
    <row r="7" spans="1:15">
      <c r="A7"/>
    </row>
    <row r="8" spans="1:15" ht="28.5" customHeight="1">
      <c r="A8" s="488" t="s">
        <v>16</v>
      </c>
      <c r="B8" s="489" t="s">
        <v>18</v>
      </c>
      <c r="C8" s="487" t="s">
        <v>19</v>
      </c>
      <c r="D8" s="487" t="s">
        <v>20</v>
      </c>
      <c r="E8" s="487" t="s">
        <v>21</v>
      </c>
      <c r="F8" s="487"/>
      <c r="G8" s="487"/>
      <c r="H8" s="487" t="s">
        <v>22</v>
      </c>
      <c r="I8" s="487"/>
      <c r="J8" s="487"/>
      <c r="K8" s="275"/>
      <c r="L8" s="283"/>
      <c r="M8" s="283"/>
    </row>
    <row r="9" spans="1:15" ht="36" customHeight="1">
      <c r="A9" s="483"/>
      <c r="B9" s="485"/>
      <c r="C9" s="490" t="s">
        <v>23</v>
      </c>
      <c r="D9" s="490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8748.75</v>
      </c>
      <c r="D10" s="304">
        <v>8844.7833333333328</v>
      </c>
      <c r="E10" s="304">
        <v>8557.866666666665</v>
      </c>
      <c r="F10" s="304">
        <v>8366.9833333333318</v>
      </c>
      <c r="G10" s="304">
        <v>8080.0666666666639</v>
      </c>
      <c r="H10" s="304">
        <v>9035.6666666666661</v>
      </c>
      <c r="I10" s="304">
        <v>9322.5833333333339</v>
      </c>
      <c r="J10" s="304">
        <v>9513.4666666666672</v>
      </c>
      <c r="K10" s="303">
        <v>9131.7000000000007</v>
      </c>
      <c r="L10" s="303">
        <v>8653.9</v>
      </c>
      <c r="M10" s="308"/>
    </row>
    <row r="11" spans="1:15">
      <c r="A11" s="302">
        <v>2</v>
      </c>
      <c r="B11" s="278" t="s">
        <v>221</v>
      </c>
      <c r="C11" s="305">
        <v>18946.45</v>
      </c>
      <c r="D11" s="280">
        <v>19251.150000000001</v>
      </c>
      <c r="E11" s="280">
        <v>18178.200000000004</v>
      </c>
      <c r="F11" s="280">
        <v>17409.950000000004</v>
      </c>
      <c r="G11" s="280">
        <v>16337.000000000007</v>
      </c>
      <c r="H11" s="280">
        <v>20019.400000000001</v>
      </c>
      <c r="I11" s="280">
        <v>21092.35</v>
      </c>
      <c r="J11" s="280">
        <v>21860.6</v>
      </c>
      <c r="K11" s="305">
        <v>20324.099999999999</v>
      </c>
      <c r="L11" s="305">
        <v>18482.900000000001</v>
      </c>
      <c r="M11" s="308"/>
    </row>
    <row r="12" spans="1:15">
      <c r="A12" s="302">
        <v>3</v>
      </c>
      <c r="B12" s="286" t="s">
        <v>222</v>
      </c>
      <c r="C12" s="305">
        <v>1331.15</v>
      </c>
      <c r="D12" s="280">
        <v>1331.8166666666666</v>
      </c>
      <c r="E12" s="280">
        <v>1301.7833333333333</v>
      </c>
      <c r="F12" s="280">
        <v>1272.4166666666667</v>
      </c>
      <c r="G12" s="280">
        <v>1242.3833333333334</v>
      </c>
      <c r="H12" s="280">
        <v>1361.1833333333332</v>
      </c>
      <c r="I12" s="280">
        <v>1391.2166666666665</v>
      </c>
      <c r="J12" s="280">
        <v>1420.583333333333</v>
      </c>
      <c r="K12" s="305">
        <v>1361.85</v>
      </c>
      <c r="L12" s="305">
        <v>1302.45</v>
      </c>
      <c r="M12" s="308"/>
    </row>
    <row r="13" spans="1:15">
      <c r="A13" s="302">
        <v>4</v>
      </c>
      <c r="B13" s="278" t="s">
        <v>223</v>
      </c>
      <c r="C13" s="305">
        <v>2439.4</v>
      </c>
      <c r="D13" s="280">
        <v>2452.7999999999997</v>
      </c>
      <c r="E13" s="280">
        <v>2391.9499999999994</v>
      </c>
      <c r="F13" s="280">
        <v>2344.4999999999995</v>
      </c>
      <c r="G13" s="280">
        <v>2283.6499999999992</v>
      </c>
      <c r="H13" s="280">
        <v>2500.2499999999995</v>
      </c>
      <c r="I13" s="280">
        <v>2561.1</v>
      </c>
      <c r="J13" s="280">
        <v>2608.5499999999997</v>
      </c>
      <c r="K13" s="305">
        <v>2513.65</v>
      </c>
      <c r="L13" s="305">
        <v>2405.35</v>
      </c>
      <c r="M13" s="308"/>
    </row>
    <row r="14" spans="1:15">
      <c r="A14" s="302">
        <v>5</v>
      </c>
      <c r="B14" s="278" t="s">
        <v>224</v>
      </c>
      <c r="C14" s="305">
        <v>12491.55</v>
      </c>
      <c r="D14" s="280">
        <v>12608.933333333334</v>
      </c>
      <c r="E14" s="280">
        <v>12320.366666666669</v>
      </c>
      <c r="F14" s="280">
        <v>12149.183333333334</v>
      </c>
      <c r="G14" s="280">
        <v>11860.616666666669</v>
      </c>
      <c r="H14" s="280">
        <v>12780.116666666669</v>
      </c>
      <c r="I14" s="280">
        <v>13068.683333333334</v>
      </c>
      <c r="J14" s="280">
        <v>13239.866666666669</v>
      </c>
      <c r="K14" s="305">
        <v>12897.5</v>
      </c>
      <c r="L14" s="305">
        <v>12437.75</v>
      </c>
      <c r="M14" s="308"/>
    </row>
    <row r="15" spans="1:15">
      <c r="A15" s="302">
        <v>6</v>
      </c>
      <c r="B15" s="278" t="s">
        <v>225</v>
      </c>
      <c r="C15" s="305">
        <v>2262.5500000000002</v>
      </c>
      <c r="D15" s="280">
        <v>2271.7999999999997</v>
      </c>
      <c r="E15" s="280">
        <v>2214.5999999999995</v>
      </c>
      <c r="F15" s="280">
        <v>2166.6499999999996</v>
      </c>
      <c r="G15" s="280">
        <v>2109.4499999999994</v>
      </c>
      <c r="H15" s="280">
        <v>2319.7499999999995</v>
      </c>
      <c r="I15" s="280">
        <v>2376.9499999999994</v>
      </c>
      <c r="J15" s="280">
        <v>2424.8999999999996</v>
      </c>
      <c r="K15" s="305">
        <v>2329</v>
      </c>
      <c r="L15" s="305">
        <v>2223.85</v>
      </c>
      <c r="M15" s="308"/>
    </row>
    <row r="16" spans="1:15">
      <c r="A16" s="302">
        <v>7</v>
      </c>
      <c r="B16" s="278" t="s">
        <v>226</v>
      </c>
      <c r="C16" s="305">
        <v>3287.8</v>
      </c>
      <c r="D16" s="280">
        <v>3294.3666666666668</v>
      </c>
      <c r="E16" s="280">
        <v>3172.3333333333335</v>
      </c>
      <c r="F16" s="280">
        <v>3056.8666666666668</v>
      </c>
      <c r="G16" s="280">
        <v>2934.8333333333335</v>
      </c>
      <c r="H16" s="280">
        <v>3409.8333333333335</v>
      </c>
      <c r="I16" s="280">
        <v>3531.8666666666663</v>
      </c>
      <c r="J16" s="280">
        <v>3647.3333333333335</v>
      </c>
      <c r="K16" s="305">
        <v>3416.4</v>
      </c>
      <c r="L16" s="305">
        <v>3178.9</v>
      </c>
      <c r="M16" s="308"/>
    </row>
    <row r="17" spans="1:13">
      <c r="A17" s="302">
        <v>8</v>
      </c>
      <c r="B17" s="278" t="s">
        <v>39</v>
      </c>
      <c r="C17" s="278">
        <v>956.05</v>
      </c>
      <c r="D17" s="280">
        <v>975.73333333333323</v>
      </c>
      <c r="E17" s="280">
        <v>921.56666666666638</v>
      </c>
      <c r="F17" s="280">
        <v>887.08333333333314</v>
      </c>
      <c r="G17" s="280">
        <v>832.91666666666629</v>
      </c>
      <c r="H17" s="280">
        <v>1010.2166666666665</v>
      </c>
      <c r="I17" s="280">
        <v>1064.3833333333332</v>
      </c>
      <c r="J17" s="280">
        <v>1098.8666666666666</v>
      </c>
      <c r="K17" s="278">
        <v>1029.9000000000001</v>
      </c>
      <c r="L17" s="278">
        <v>941.25</v>
      </c>
      <c r="M17" s="278">
        <v>21.536269999999998</v>
      </c>
    </row>
    <row r="18" spans="1:13">
      <c r="A18" s="302">
        <v>9</v>
      </c>
      <c r="B18" s="278" t="s">
        <v>227</v>
      </c>
      <c r="C18" s="278">
        <v>480.3</v>
      </c>
      <c r="D18" s="280">
        <v>475.76666666666665</v>
      </c>
      <c r="E18" s="280">
        <v>461.5333333333333</v>
      </c>
      <c r="F18" s="280">
        <v>442.76666666666665</v>
      </c>
      <c r="G18" s="280">
        <v>428.5333333333333</v>
      </c>
      <c r="H18" s="280">
        <v>494.5333333333333</v>
      </c>
      <c r="I18" s="280">
        <v>508.76666666666665</v>
      </c>
      <c r="J18" s="280">
        <v>527.5333333333333</v>
      </c>
      <c r="K18" s="278">
        <v>490</v>
      </c>
      <c r="L18" s="278">
        <v>457</v>
      </c>
      <c r="M18" s="278">
        <v>17.91057</v>
      </c>
    </row>
    <row r="19" spans="1:13">
      <c r="A19" s="302">
        <v>10</v>
      </c>
      <c r="B19" s="278" t="s">
        <v>42</v>
      </c>
      <c r="C19" s="278">
        <v>250.85</v>
      </c>
      <c r="D19" s="280">
        <v>249.81666666666669</v>
      </c>
      <c r="E19" s="280">
        <v>243.78333333333339</v>
      </c>
      <c r="F19" s="280">
        <v>236.7166666666667</v>
      </c>
      <c r="G19" s="280">
        <v>230.68333333333339</v>
      </c>
      <c r="H19" s="280">
        <v>256.88333333333338</v>
      </c>
      <c r="I19" s="280">
        <v>262.91666666666669</v>
      </c>
      <c r="J19" s="280">
        <v>269.98333333333335</v>
      </c>
      <c r="K19" s="278">
        <v>255.85</v>
      </c>
      <c r="L19" s="278">
        <v>242.75</v>
      </c>
      <c r="M19" s="278">
        <v>68.978830000000002</v>
      </c>
    </row>
    <row r="20" spans="1:13">
      <c r="A20" s="302">
        <v>11</v>
      </c>
      <c r="B20" s="278" t="s">
        <v>44</v>
      </c>
      <c r="C20" s="278">
        <v>28.95</v>
      </c>
      <c r="D20" s="280">
        <v>29.2</v>
      </c>
      <c r="E20" s="280">
        <v>27.25</v>
      </c>
      <c r="F20" s="280">
        <v>25.55</v>
      </c>
      <c r="G20" s="280">
        <v>23.6</v>
      </c>
      <c r="H20" s="280">
        <v>30.9</v>
      </c>
      <c r="I20" s="280">
        <v>32.849999999999994</v>
      </c>
      <c r="J20" s="280">
        <v>34.549999999999997</v>
      </c>
      <c r="K20" s="278">
        <v>31.15</v>
      </c>
      <c r="L20" s="278">
        <v>27.5</v>
      </c>
      <c r="M20" s="278">
        <v>123.08064</v>
      </c>
    </row>
    <row r="21" spans="1:13">
      <c r="A21" s="302">
        <v>12</v>
      </c>
      <c r="B21" s="278" t="s">
        <v>228</v>
      </c>
      <c r="C21" s="278">
        <v>45.6</v>
      </c>
      <c r="D21" s="280">
        <v>45.916666666666664</v>
      </c>
      <c r="E21" s="280">
        <v>43.93333333333333</v>
      </c>
      <c r="F21" s="280">
        <v>42.266666666666666</v>
      </c>
      <c r="G21" s="280">
        <v>40.283333333333331</v>
      </c>
      <c r="H21" s="280">
        <v>47.583333333333329</v>
      </c>
      <c r="I21" s="280">
        <v>49.566666666666663</v>
      </c>
      <c r="J21" s="280">
        <v>51.233333333333327</v>
      </c>
      <c r="K21" s="278">
        <v>47.9</v>
      </c>
      <c r="L21" s="278">
        <v>44.25</v>
      </c>
      <c r="M21" s="278">
        <v>12.53267</v>
      </c>
    </row>
    <row r="22" spans="1:13">
      <c r="A22" s="302">
        <v>13</v>
      </c>
      <c r="B22" s="278" t="s">
        <v>229</v>
      </c>
      <c r="C22" s="278">
        <v>149</v>
      </c>
      <c r="D22" s="280">
        <v>149.51666666666668</v>
      </c>
      <c r="E22" s="280">
        <v>146.23333333333335</v>
      </c>
      <c r="F22" s="280">
        <v>143.46666666666667</v>
      </c>
      <c r="G22" s="280">
        <v>140.18333333333334</v>
      </c>
      <c r="H22" s="280">
        <v>152.28333333333336</v>
      </c>
      <c r="I22" s="280">
        <v>155.56666666666672</v>
      </c>
      <c r="J22" s="280">
        <v>158.33333333333337</v>
      </c>
      <c r="K22" s="278">
        <v>152.80000000000001</v>
      </c>
      <c r="L22" s="278">
        <v>146.75</v>
      </c>
      <c r="M22" s="278">
        <v>4.16099</v>
      </c>
    </row>
    <row r="23" spans="1:13">
      <c r="A23" s="302">
        <v>14</v>
      </c>
      <c r="B23" s="278" t="s">
        <v>230</v>
      </c>
      <c r="C23" s="278">
        <v>1367.5</v>
      </c>
      <c r="D23" s="280">
        <v>1380.8333333333333</v>
      </c>
      <c r="E23" s="280">
        <v>1311.6666666666665</v>
      </c>
      <c r="F23" s="280">
        <v>1255.8333333333333</v>
      </c>
      <c r="G23" s="280">
        <v>1186.6666666666665</v>
      </c>
      <c r="H23" s="280">
        <v>1436.6666666666665</v>
      </c>
      <c r="I23" s="280">
        <v>1505.833333333333</v>
      </c>
      <c r="J23" s="280">
        <v>1561.6666666666665</v>
      </c>
      <c r="K23" s="278">
        <v>1450</v>
      </c>
      <c r="L23" s="278">
        <v>1325</v>
      </c>
      <c r="M23" s="278">
        <v>1.6658200000000001</v>
      </c>
    </row>
    <row r="24" spans="1:13">
      <c r="A24" s="302">
        <v>15</v>
      </c>
      <c r="B24" s="278" t="s">
        <v>231</v>
      </c>
      <c r="C24" s="278">
        <v>2671.15</v>
      </c>
      <c r="D24" s="280">
        <v>2577.9499999999998</v>
      </c>
      <c r="E24" s="280">
        <v>2419.3999999999996</v>
      </c>
      <c r="F24" s="280">
        <v>2167.6499999999996</v>
      </c>
      <c r="G24" s="280">
        <v>2009.0999999999995</v>
      </c>
      <c r="H24" s="280">
        <v>2829.7</v>
      </c>
      <c r="I24" s="280">
        <v>2988.25</v>
      </c>
      <c r="J24" s="280">
        <v>3240</v>
      </c>
      <c r="K24" s="278">
        <v>2736.5</v>
      </c>
      <c r="L24" s="278">
        <v>2326.1999999999998</v>
      </c>
      <c r="M24" s="278">
        <v>3.7125900000000001</v>
      </c>
    </row>
    <row r="25" spans="1:13">
      <c r="A25" s="302">
        <v>16</v>
      </c>
      <c r="B25" s="278" t="s">
        <v>46</v>
      </c>
      <c r="C25" s="278">
        <v>502.05</v>
      </c>
      <c r="D25" s="280">
        <v>501.38333333333338</v>
      </c>
      <c r="E25" s="280">
        <v>489.11666666666679</v>
      </c>
      <c r="F25" s="280">
        <v>476.18333333333339</v>
      </c>
      <c r="G25" s="280">
        <v>463.9166666666668</v>
      </c>
      <c r="H25" s="280">
        <v>514.31666666666683</v>
      </c>
      <c r="I25" s="280">
        <v>526.58333333333326</v>
      </c>
      <c r="J25" s="280">
        <v>539.51666666666677</v>
      </c>
      <c r="K25" s="278">
        <v>513.65</v>
      </c>
      <c r="L25" s="278">
        <v>488.45</v>
      </c>
      <c r="M25" s="278">
        <v>7.5531199999999998</v>
      </c>
    </row>
    <row r="26" spans="1:13">
      <c r="A26" s="302">
        <v>17</v>
      </c>
      <c r="B26" s="278" t="s">
        <v>47</v>
      </c>
      <c r="C26" s="278">
        <v>149.69999999999999</v>
      </c>
      <c r="D26" s="280">
        <v>152.46666666666667</v>
      </c>
      <c r="E26" s="280">
        <v>145.43333333333334</v>
      </c>
      <c r="F26" s="280">
        <v>141.16666666666666</v>
      </c>
      <c r="G26" s="280">
        <v>134.13333333333333</v>
      </c>
      <c r="H26" s="280">
        <v>156.73333333333335</v>
      </c>
      <c r="I26" s="280">
        <v>163.76666666666671</v>
      </c>
      <c r="J26" s="280">
        <v>168.03333333333336</v>
      </c>
      <c r="K26" s="278">
        <v>159.5</v>
      </c>
      <c r="L26" s="278">
        <v>148.19999999999999</v>
      </c>
      <c r="M26" s="278">
        <v>104.21438000000001</v>
      </c>
    </row>
    <row r="27" spans="1:13">
      <c r="A27" s="302">
        <v>18</v>
      </c>
      <c r="B27" s="278" t="s">
        <v>48</v>
      </c>
      <c r="C27" s="278">
        <v>1263.95</v>
      </c>
      <c r="D27" s="280">
        <v>1271.1166666666668</v>
      </c>
      <c r="E27" s="280">
        <v>1203.8333333333335</v>
      </c>
      <c r="F27" s="280">
        <v>1143.7166666666667</v>
      </c>
      <c r="G27" s="280">
        <v>1076.4333333333334</v>
      </c>
      <c r="H27" s="280">
        <v>1331.2333333333336</v>
      </c>
      <c r="I27" s="280">
        <v>1398.5166666666669</v>
      </c>
      <c r="J27" s="280">
        <v>1458.6333333333337</v>
      </c>
      <c r="K27" s="278">
        <v>1338.4</v>
      </c>
      <c r="L27" s="278">
        <v>1211</v>
      </c>
      <c r="M27" s="278">
        <v>20.7027</v>
      </c>
    </row>
    <row r="28" spans="1:13">
      <c r="A28" s="302">
        <v>19</v>
      </c>
      <c r="B28" s="278" t="s">
        <v>49</v>
      </c>
      <c r="C28" s="278">
        <v>83.4</v>
      </c>
      <c r="D28" s="280">
        <v>84.183333333333337</v>
      </c>
      <c r="E28" s="280">
        <v>81.216666666666669</v>
      </c>
      <c r="F28" s="280">
        <v>79.033333333333331</v>
      </c>
      <c r="G28" s="280">
        <v>76.066666666666663</v>
      </c>
      <c r="H28" s="280">
        <v>86.366666666666674</v>
      </c>
      <c r="I28" s="280">
        <v>89.333333333333343</v>
      </c>
      <c r="J28" s="280">
        <v>91.51666666666668</v>
      </c>
      <c r="K28" s="278">
        <v>87.15</v>
      </c>
      <c r="L28" s="278">
        <v>82</v>
      </c>
      <c r="M28" s="278">
        <v>29.50752</v>
      </c>
    </row>
    <row r="29" spans="1:13">
      <c r="A29" s="302">
        <v>20</v>
      </c>
      <c r="B29" s="278" t="s">
        <v>50</v>
      </c>
      <c r="C29" s="278">
        <v>43.85</v>
      </c>
      <c r="D29" s="280">
        <v>43.466666666666669</v>
      </c>
      <c r="E29" s="280">
        <v>39.13333333333334</v>
      </c>
      <c r="F29" s="280">
        <v>34.416666666666671</v>
      </c>
      <c r="G29" s="280">
        <v>30.083333333333343</v>
      </c>
      <c r="H29" s="280">
        <v>48.183333333333337</v>
      </c>
      <c r="I29" s="280">
        <v>52.516666666666666</v>
      </c>
      <c r="J29" s="280">
        <v>57.233333333333334</v>
      </c>
      <c r="K29" s="278">
        <v>47.8</v>
      </c>
      <c r="L29" s="278">
        <v>38.75</v>
      </c>
      <c r="M29" s="278">
        <v>768.17768000000001</v>
      </c>
    </row>
    <row r="30" spans="1:13">
      <c r="A30" s="302">
        <v>21</v>
      </c>
      <c r="B30" s="278" t="s">
        <v>52</v>
      </c>
      <c r="C30" s="278">
        <v>1608.95</v>
      </c>
      <c r="D30" s="280">
        <v>1632.25</v>
      </c>
      <c r="E30" s="280">
        <v>1576.7</v>
      </c>
      <c r="F30" s="280">
        <v>1544.45</v>
      </c>
      <c r="G30" s="280">
        <v>1488.9</v>
      </c>
      <c r="H30" s="280">
        <v>1664.5</v>
      </c>
      <c r="I30" s="280">
        <v>1720.0500000000002</v>
      </c>
      <c r="J30" s="280">
        <v>1752.3</v>
      </c>
      <c r="K30" s="278">
        <v>1687.8</v>
      </c>
      <c r="L30" s="278">
        <v>1600</v>
      </c>
      <c r="M30" s="278">
        <v>23.82216</v>
      </c>
    </row>
    <row r="31" spans="1:13">
      <c r="A31" s="302">
        <v>22</v>
      </c>
      <c r="B31" s="278" t="s">
        <v>54</v>
      </c>
      <c r="C31" s="278">
        <v>438.15</v>
      </c>
      <c r="D31" s="280">
        <v>446.91666666666669</v>
      </c>
      <c r="E31" s="280">
        <v>417.53333333333336</v>
      </c>
      <c r="F31" s="280">
        <v>396.91666666666669</v>
      </c>
      <c r="G31" s="280">
        <v>367.53333333333336</v>
      </c>
      <c r="H31" s="280">
        <v>467.53333333333336</v>
      </c>
      <c r="I31" s="280">
        <v>496.91666666666669</v>
      </c>
      <c r="J31" s="280">
        <v>517.5333333333333</v>
      </c>
      <c r="K31" s="278">
        <v>476.3</v>
      </c>
      <c r="L31" s="278">
        <v>426.3</v>
      </c>
      <c r="M31" s="278">
        <v>131.86213000000001</v>
      </c>
    </row>
    <row r="32" spans="1:13">
      <c r="A32" s="302">
        <v>23</v>
      </c>
      <c r="B32" s="278" t="s">
        <v>232</v>
      </c>
      <c r="C32" s="278">
        <v>2278.75</v>
      </c>
      <c r="D32" s="280">
        <v>2252.85</v>
      </c>
      <c r="E32" s="280">
        <v>2226.9499999999998</v>
      </c>
      <c r="F32" s="280">
        <v>2175.15</v>
      </c>
      <c r="G32" s="280">
        <v>2149.25</v>
      </c>
      <c r="H32" s="280">
        <v>2304.6499999999996</v>
      </c>
      <c r="I32" s="280">
        <v>2330.5500000000002</v>
      </c>
      <c r="J32" s="280">
        <v>2382.3499999999995</v>
      </c>
      <c r="K32" s="278">
        <v>2278.75</v>
      </c>
      <c r="L32" s="278">
        <v>2201.0500000000002</v>
      </c>
      <c r="M32" s="278">
        <v>1.5335000000000001</v>
      </c>
    </row>
    <row r="33" spans="1:13">
      <c r="A33" s="302">
        <v>24</v>
      </c>
      <c r="B33" s="278" t="s">
        <v>56</v>
      </c>
      <c r="C33" s="278">
        <v>391.35</v>
      </c>
      <c r="D33" s="280">
        <v>397.51666666666665</v>
      </c>
      <c r="E33" s="280">
        <v>367.33333333333331</v>
      </c>
      <c r="F33" s="280">
        <v>343.31666666666666</v>
      </c>
      <c r="G33" s="280">
        <v>313.13333333333333</v>
      </c>
      <c r="H33" s="280">
        <v>421.5333333333333</v>
      </c>
      <c r="I33" s="280">
        <v>451.7166666666667</v>
      </c>
      <c r="J33" s="280">
        <v>475.73333333333329</v>
      </c>
      <c r="K33" s="278">
        <v>427.7</v>
      </c>
      <c r="L33" s="278">
        <v>373.5</v>
      </c>
      <c r="M33" s="278">
        <v>649.30772000000002</v>
      </c>
    </row>
    <row r="34" spans="1:13">
      <c r="A34" s="302">
        <v>25</v>
      </c>
      <c r="B34" s="278" t="s">
        <v>57</v>
      </c>
      <c r="C34" s="278">
        <v>2241.6999999999998</v>
      </c>
      <c r="D34" s="280">
        <v>2264.5666666666666</v>
      </c>
      <c r="E34" s="280">
        <v>2145.6833333333334</v>
      </c>
      <c r="F34" s="280">
        <v>2049.666666666667</v>
      </c>
      <c r="G34" s="280">
        <v>1930.7833333333338</v>
      </c>
      <c r="H34" s="280">
        <v>2360.583333333333</v>
      </c>
      <c r="I34" s="280">
        <v>2479.4666666666662</v>
      </c>
      <c r="J34" s="280">
        <v>2575.4833333333327</v>
      </c>
      <c r="K34" s="278">
        <v>2383.4499999999998</v>
      </c>
      <c r="L34" s="278">
        <v>2168.5500000000002</v>
      </c>
      <c r="M34" s="278">
        <v>8.4087499999999995</v>
      </c>
    </row>
    <row r="35" spans="1:13">
      <c r="A35" s="302">
        <v>26</v>
      </c>
      <c r="B35" s="278" t="s">
        <v>60</v>
      </c>
      <c r="C35" s="278">
        <v>2332.9</v>
      </c>
      <c r="D35" s="280">
        <v>2283.6833333333329</v>
      </c>
      <c r="E35" s="280">
        <v>2193.3666666666659</v>
      </c>
      <c r="F35" s="280">
        <v>2053.833333333333</v>
      </c>
      <c r="G35" s="280">
        <v>1963.516666666666</v>
      </c>
      <c r="H35" s="280">
        <v>2423.2166666666658</v>
      </c>
      <c r="I35" s="280">
        <v>2513.5333333333324</v>
      </c>
      <c r="J35" s="280">
        <v>2653.0666666666657</v>
      </c>
      <c r="K35" s="278">
        <v>2374</v>
      </c>
      <c r="L35" s="278">
        <v>2144.15</v>
      </c>
      <c r="M35" s="278">
        <v>91.093459999999993</v>
      </c>
    </row>
    <row r="36" spans="1:13">
      <c r="A36" s="302">
        <v>27</v>
      </c>
      <c r="B36" s="278" t="s">
        <v>59</v>
      </c>
      <c r="C36" s="278">
        <v>4608.5</v>
      </c>
      <c r="D36" s="280">
        <v>4698.7666666666664</v>
      </c>
      <c r="E36" s="280">
        <v>4447.5333333333328</v>
      </c>
      <c r="F36" s="280">
        <v>4286.5666666666666</v>
      </c>
      <c r="G36" s="280">
        <v>4035.333333333333</v>
      </c>
      <c r="H36" s="280">
        <v>4859.7333333333327</v>
      </c>
      <c r="I36" s="280">
        <v>5110.9666666666662</v>
      </c>
      <c r="J36" s="280">
        <v>5271.9333333333325</v>
      </c>
      <c r="K36" s="278">
        <v>4950</v>
      </c>
      <c r="L36" s="278">
        <v>4537.8</v>
      </c>
      <c r="M36" s="278">
        <v>11.130570000000001</v>
      </c>
    </row>
    <row r="37" spans="1:13">
      <c r="A37" s="302">
        <v>28</v>
      </c>
      <c r="B37" s="278" t="s">
        <v>233</v>
      </c>
      <c r="C37" s="278">
        <v>2024.75</v>
      </c>
      <c r="D37" s="280">
        <v>2007.8666666666668</v>
      </c>
      <c r="E37" s="280">
        <v>1941.8833333333337</v>
      </c>
      <c r="F37" s="280">
        <v>1859.0166666666669</v>
      </c>
      <c r="G37" s="280">
        <v>1793.0333333333338</v>
      </c>
      <c r="H37" s="280">
        <v>2090.7333333333336</v>
      </c>
      <c r="I37" s="280">
        <v>2156.7166666666667</v>
      </c>
      <c r="J37" s="280">
        <v>2239.5833333333335</v>
      </c>
      <c r="K37" s="278">
        <v>2073.85</v>
      </c>
      <c r="L37" s="278">
        <v>1925</v>
      </c>
      <c r="M37" s="278">
        <v>0.25452999999999998</v>
      </c>
    </row>
    <row r="38" spans="1:13">
      <c r="A38" s="302">
        <v>29</v>
      </c>
      <c r="B38" s="278" t="s">
        <v>61</v>
      </c>
      <c r="C38" s="278">
        <v>821.35</v>
      </c>
      <c r="D38" s="280">
        <v>832.7833333333333</v>
      </c>
      <c r="E38" s="280">
        <v>803.56666666666661</v>
      </c>
      <c r="F38" s="280">
        <v>785.7833333333333</v>
      </c>
      <c r="G38" s="280">
        <v>756.56666666666661</v>
      </c>
      <c r="H38" s="280">
        <v>850.56666666666661</v>
      </c>
      <c r="I38" s="280">
        <v>879.7833333333333</v>
      </c>
      <c r="J38" s="280">
        <v>897.56666666666661</v>
      </c>
      <c r="K38" s="278">
        <v>862</v>
      </c>
      <c r="L38" s="278">
        <v>815</v>
      </c>
      <c r="M38" s="278">
        <v>4.4407899999999998</v>
      </c>
    </row>
    <row r="39" spans="1:13">
      <c r="A39" s="302">
        <v>30</v>
      </c>
      <c r="B39" s="278" t="s">
        <v>234</v>
      </c>
      <c r="C39" s="278">
        <v>193.75</v>
      </c>
      <c r="D39" s="280">
        <v>190.1</v>
      </c>
      <c r="E39" s="280">
        <v>171.14999999999998</v>
      </c>
      <c r="F39" s="280">
        <v>148.54999999999998</v>
      </c>
      <c r="G39" s="280">
        <v>129.59999999999997</v>
      </c>
      <c r="H39" s="280">
        <v>212.7</v>
      </c>
      <c r="I39" s="280">
        <v>231.64999999999998</v>
      </c>
      <c r="J39" s="280">
        <v>254.25</v>
      </c>
      <c r="K39" s="278">
        <v>209.05</v>
      </c>
      <c r="L39" s="278">
        <v>167.5</v>
      </c>
      <c r="M39" s="278">
        <v>306.92919000000001</v>
      </c>
    </row>
    <row r="40" spans="1:13">
      <c r="A40" s="302">
        <v>31</v>
      </c>
      <c r="B40" s="278" t="s">
        <v>62</v>
      </c>
      <c r="C40" s="278">
        <v>48.35</v>
      </c>
      <c r="D40" s="280">
        <v>49.04999999999999</v>
      </c>
      <c r="E40" s="280">
        <v>46.59999999999998</v>
      </c>
      <c r="F40" s="280">
        <v>44.849999999999987</v>
      </c>
      <c r="G40" s="280">
        <v>42.399999999999977</v>
      </c>
      <c r="H40" s="280">
        <v>50.799999999999983</v>
      </c>
      <c r="I40" s="280">
        <v>53.249999999999986</v>
      </c>
      <c r="J40" s="280">
        <v>54.999999999999986</v>
      </c>
      <c r="K40" s="278">
        <v>51.5</v>
      </c>
      <c r="L40" s="278">
        <v>47.3</v>
      </c>
      <c r="M40" s="278">
        <v>271.59204</v>
      </c>
    </row>
    <row r="41" spans="1:13">
      <c r="A41" s="302">
        <v>32</v>
      </c>
      <c r="B41" s="278" t="s">
        <v>63</v>
      </c>
      <c r="C41" s="278">
        <v>33.35</v>
      </c>
      <c r="D41" s="280">
        <v>33.533333333333331</v>
      </c>
      <c r="E41" s="280">
        <v>32.316666666666663</v>
      </c>
      <c r="F41" s="280">
        <v>31.283333333333331</v>
      </c>
      <c r="G41" s="280">
        <v>30.066666666666663</v>
      </c>
      <c r="H41" s="280">
        <v>34.566666666666663</v>
      </c>
      <c r="I41" s="280">
        <v>35.783333333333331</v>
      </c>
      <c r="J41" s="280">
        <v>36.816666666666663</v>
      </c>
      <c r="K41" s="278">
        <v>34.75</v>
      </c>
      <c r="L41" s="278">
        <v>32.5</v>
      </c>
      <c r="M41" s="278">
        <v>12.36627</v>
      </c>
    </row>
    <row r="42" spans="1:13">
      <c r="A42" s="302">
        <v>33</v>
      </c>
      <c r="B42" s="278" t="s">
        <v>64</v>
      </c>
      <c r="C42" s="278">
        <v>1240.05</v>
      </c>
      <c r="D42" s="280">
        <v>1269.0166666666667</v>
      </c>
      <c r="E42" s="280">
        <v>1199.0333333333333</v>
      </c>
      <c r="F42" s="280">
        <v>1158.0166666666667</v>
      </c>
      <c r="G42" s="280">
        <v>1088.0333333333333</v>
      </c>
      <c r="H42" s="280">
        <v>1310.0333333333333</v>
      </c>
      <c r="I42" s="280">
        <v>1380.0166666666664</v>
      </c>
      <c r="J42" s="280">
        <v>1421.0333333333333</v>
      </c>
      <c r="K42" s="278">
        <v>1339</v>
      </c>
      <c r="L42" s="278">
        <v>1228</v>
      </c>
      <c r="M42" s="278">
        <v>13.46088</v>
      </c>
    </row>
    <row r="43" spans="1:13">
      <c r="A43" s="302">
        <v>34</v>
      </c>
      <c r="B43" s="278" t="s">
        <v>67</v>
      </c>
      <c r="C43" s="278">
        <v>463.5</v>
      </c>
      <c r="D43" s="280">
        <v>470.38333333333338</v>
      </c>
      <c r="E43" s="280">
        <v>453.11666666666679</v>
      </c>
      <c r="F43" s="280">
        <v>442.73333333333341</v>
      </c>
      <c r="G43" s="280">
        <v>425.46666666666681</v>
      </c>
      <c r="H43" s="280">
        <v>480.76666666666677</v>
      </c>
      <c r="I43" s="280">
        <v>498.0333333333333</v>
      </c>
      <c r="J43" s="280">
        <v>508.41666666666674</v>
      </c>
      <c r="K43" s="278">
        <v>487.65</v>
      </c>
      <c r="L43" s="278">
        <v>460</v>
      </c>
      <c r="M43" s="278">
        <v>17.290620000000001</v>
      </c>
    </row>
    <row r="44" spans="1:13">
      <c r="A44" s="302">
        <v>35</v>
      </c>
      <c r="B44" s="278" t="s">
        <v>66</v>
      </c>
      <c r="C44" s="278">
        <v>66.400000000000006</v>
      </c>
      <c r="D44" s="280">
        <v>67.599999999999994</v>
      </c>
      <c r="E44" s="280">
        <v>63.899999999999991</v>
      </c>
      <c r="F44" s="280">
        <v>61.399999999999991</v>
      </c>
      <c r="G44" s="280">
        <v>57.699999999999989</v>
      </c>
      <c r="H44" s="280">
        <v>70.099999999999994</v>
      </c>
      <c r="I44" s="280">
        <v>73.799999999999983</v>
      </c>
      <c r="J44" s="280">
        <v>76.3</v>
      </c>
      <c r="K44" s="278">
        <v>71.3</v>
      </c>
      <c r="L44" s="278">
        <v>65.099999999999994</v>
      </c>
      <c r="M44" s="278">
        <v>166.99885</v>
      </c>
    </row>
    <row r="45" spans="1:13">
      <c r="A45" s="302">
        <v>36</v>
      </c>
      <c r="B45" s="278" t="s">
        <v>68</v>
      </c>
      <c r="C45" s="278">
        <v>231.55</v>
      </c>
      <c r="D45" s="280">
        <v>235.71666666666667</v>
      </c>
      <c r="E45" s="280">
        <v>210.43333333333334</v>
      </c>
      <c r="F45" s="280">
        <v>189.31666666666666</v>
      </c>
      <c r="G45" s="280">
        <v>164.03333333333333</v>
      </c>
      <c r="H45" s="280">
        <v>256.83333333333337</v>
      </c>
      <c r="I45" s="280">
        <v>282.11666666666667</v>
      </c>
      <c r="J45" s="280">
        <v>303.23333333333335</v>
      </c>
      <c r="K45" s="278">
        <v>261</v>
      </c>
      <c r="L45" s="278">
        <v>214.6</v>
      </c>
      <c r="M45" s="278">
        <v>50.306809999999999</v>
      </c>
    </row>
    <row r="46" spans="1:13">
      <c r="A46" s="302">
        <v>37</v>
      </c>
      <c r="B46" s="278" t="s">
        <v>71</v>
      </c>
      <c r="C46" s="278">
        <v>21.25</v>
      </c>
      <c r="D46" s="280">
        <v>21.616666666666664</v>
      </c>
      <c r="E46" s="280">
        <v>20.583333333333329</v>
      </c>
      <c r="F46" s="280">
        <v>19.916666666666664</v>
      </c>
      <c r="G46" s="280">
        <v>18.883333333333329</v>
      </c>
      <c r="H46" s="280">
        <v>22.283333333333328</v>
      </c>
      <c r="I46" s="280">
        <v>23.316666666666666</v>
      </c>
      <c r="J46" s="280">
        <v>23.983333333333327</v>
      </c>
      <c r="K46" s="278">
        <v>22.65</v>
      </c>
      <c r="L46" s="278">
        <v>20.95</v>
      </c>
      <c r="M46" s="278">
        <v>284.24498999999997</v>
      </c>
    </row>
    <row r="47" spans="1:13">
      <c r="A47" s="302">
        <v>38</v>
      </c>
      <c r="B47" s="278" t="s">
        <v>75</v>
      </c>
      <c r="C47" s="278">
        <v>342.3</v>
      </c>
      <c r="D47" s="280">
        <v>348.91666666666669</v>
      </c>
      <c r="E47" s="280">
        <v>333.63333333333338</v>
      </c>
      <c r="F47" s="280">
        <v>324.9666666666667</v>
      </c>
      <c r="G47" s="280">
        <v>309.68333333333339</v>
      </c>
      <c r="H47" s="280">
        <v>357.58333333333337</v>
      </c>
      <c r="I47" s="280">
        <v>372.86666666666667</v>
      </c>
      <c r="J47" s="280">
        <v>381.53333333333336</v>
      </c>
      <c r="K47" s="278">
        <v>364.2</v>
      </c>
      <c r="L47" s="278">
        <v>340.25</v>
      </c>
      <c r="M47" s="278">
        <v>91.782629999999997</v>
      </c>
    </row>
    <row r="48" spans="1:13">
      <c r="A48" s="302">
        <v>39</v>
      </c>
      <c r="B48" s="278" t="s">
        <v>70</v>
      </c>
      <c r="C48" s="278">
        <v>461.65</v>
      </c>
      <c r="D48" s="280">
        <v>468.58333333333331</v>
      </c>
      <c r="E48" s="280">
        <v>446.06666666666661</v>
      </c>
      <c r="F48" s="280">
        <v>430.48333333333329</v>
      </c>
      <c r="G48" s="280">
        <v>407.96666666666658</v>
      </c>
      <c r="H48" s="280">
        <v>484.16666666666663</v>
      </c>
      <c r="I48" s="280">
        <v>506.68333333333339</v>
      </c>
      <c r="J48" s="280">
        <v>522.26666666666665</v>
      </c>
      <c r="K48" s="278">
        <v>491.1</v>
      </c>
      <c r="L48" s="278">
        <v>453</v>
      </c>
      <c r="M48" s="278">
        <v>133.88084000000001</v>
      </c>
    </row>
    <row r="49" spans="1:13">
      <c r="A49" s="302">
        <v>40</v>
      </c>
      <c r="B49" s="278" t="s">
        <v>126</v>
      </c>
      <c r="C49" s="278">
        <v>166.4</v>
      </c>
      <c r="D49" s="280">
        <v>164.95000000000002</v>
      </c>
      <c r="E49" s="280">
        <v>159.50000000000003</v>
      </c>
      <c r="F49" s="280">
        <v>152.60000000000002</v>
      </c>
      <c r="G49" s="280">
        <v>147.15000000000003</v>
      </c>
      <c r="H49" s="280">
        <v>171.85000000000002</v>
      </c>
      <c r="I49" s="280">
        <v>177.3</v>
      </c>
      <c r="J49" s="280">
        <v>184.20000000000002</v>
      </c>
      <c r="K49" s="278">
        <v>170.4</v>
      </c>
      <c r="L49" s="278">
        <v>158.05000000000001</v>
      </c>
      <c r="M49" s="278">
        <v>81.931319999999999</v>
      </c>
    </row>
    <row r="50" spans="1:13">
      <c r="A50" s="302">
        <v>41</v>
      </c>
      <c r="B50" s="278" t="s">
        <v>72</v>
      </c>
      <c r="C50" s="278">
        <v>327.39999999999998</v>
      </c>
      <c r="D50" s="280">
        <v>329.13333333333333</v>
      </c>
      <c r="E50" s="280">
        <v>313.26666666666665</v>
      </c>
      <c r="F50" s="280">
        <v>299.13333333333333</v>
      </c>
      <c r="G50" s="280">
        <v>283.26666666666665</v>
      </c>
      <c r="H50" s="280">
        <v>343.26666666666665</v>
      </c>
      <c r="I50" s="280">
        <v>359.13333333333333</v>
      </c>
      <c r="J50" s="280">
        <v>373.26666666666665</v>
      </c>
      <c r="K50" s="278">
        <v>345</v>
      </c>
      <c r="L50" s="278">
        <v>315</v>
      </c>
      <c r="M50" s="278">
        <v>143.03728000000001</v>
      </c>
    </row>
    <row r="51" spans="1:13">
      <c r="A51" s="302">
        <v>42</v>
      </c>
      <c r="B51" s="278" t="s">
        <v>235</v>
      </c>
      <c r="C51" s="278">
        <v>784.2</v>
      </c>
      <c r="D51" s="280">
        <v>804.16666666666663</v>
      </c>
      <c r="E51" s="280">
        <v>754.0333333333333</v>
      </c>
      <c r="F51" s="280">
        <v>723.86666666666667</v>
      </c>
      <c r="G51" s="280">
        <v>673.73333333333335</v>
      </c>
      <c r="H51" s="280">
        <v>834.33333333333326</v>
      </c>
      <c r="I51" s="280">
        <v>884.4666666666667</v>
      </c>
      <c r="J51" s="280">
        <v>914.63333333333321</v>
      </c>
      <c r="K51" s="278">
        <v>854.3</v>
      </c>
      <c r="L51" s="278">
        <v>774</v>
      </c>
      <c r="M51" s="278">
        <v>0.76612000000000002</v>
      </c>
    </row>
    <row r="52" spans="1:13">
      <c r="A52" s="302">
        <v>43</v>
      </c>
      <c r="B52" s="278" t="s">
        <v>73</v>
      </c>
      <c r="C52" s="278">
        <v>9609.2000000000007</v>
      </c>
      <c r="D52" s="280">
        <v>9432.4000000000015</v>
      </c>
      <c r="E52" s="280">
        <v>9154.9500000000025</v>
      </c>
      <c r="F52" s="280">
        <v>8700.7000000000007</v>
      </c>
      <c r="G52" s="280">
        <v>8423.2500000000018</v>
      </c>
      <c r="H52" s="280">
        <v>9886.6500000000033</v>
      </c>
      <c r="I52" s="280">
        <v>10164.1</v>
      </c>
      <c r="J52" s="280">
        <v>10618.350000000004</v>
      </c>
      <c r="K52" s="278">
        <v>9709.85</v>
      </c>
      <c r="L52" s="278">
        <v>8978.15</v>
      </c>
      <c r="M52" s="278">
        <v>0.29888999999999999</v>
      </c>
    </row>
    <row r="53" spans="1:13">
      <c r="A53" s="302">
        <v>44</v>
      </c>
      <c r="B53" s="278" t="s">
        <v>76</v>
      </c>
      <c r="C53" s="278">
        <v>2775.55</v>
      </c>
      <c r="D53" s="280">
        <v>2841.5166666666664</v>
      </c>
      <c r="E53" s="280">
        <v>2693.0333333333328</v>
      </c>
      <c r="F53" s="280">
        <v>2610.5166666666664</v>
      </c>
      <c r="G53" s="280">
        <v>2462.0333333333328</v>
      </c>
      <c r="H53" s="280">
        <v>2924.0333333333328</v>
      </c>
      <c r="I53" s="280">
        <v>3072.5166666666664</v>
      </c>
      <c r="J53" s="280">
        <v>3155.0333333333328</v>
      </c>
      <c r="K53" s="278">
        <v>2990</v>
      </c>
      <c r="L53" s="278">
        <v>2759</v>
      </c>
      <c r="M53" s="278">
        <v>10.37961</v>
      </c>
    </row>
    <row r="54" spans="1:13">
      <c r="A54" s="302">
        <v>45</v>
      </c>
      <c r="B54" s="278" t="s">
        <v>82</v>
      </c>
      <c r="C54" s="278">
        <v>451.4</v>
      </c>
      <c r="D54" s="280">
        <v>455.4666666666667</v>
      </c>
      <c r="E54" s="280">
        <v>435.93333333333339</v>
      </c>
      <c r="F54" s="280">
        <v>420.4666666666667</v>
      </c>
      <c r="G54" s="280">
        <v>400.93333333333339</v>
      </c>
      <c r="H54" s="280">
        <v>470.93333333333339</v>
      </c>
      <c r="I54" s="280">
        <v>490.4666666666667</v>
      </c>
      <c r="J54" s="280">
        <v>505.93333333333339</v>
      </c>
      <c r="K54" s="278">
        <v>475</v>
      </c>
      <c r="L54" s="278">
        <v>440</v>
      </c>
      <c r="M54" s="278">
        <v>4.06921</v>
      </c>
    </row>
    <row r="55" spans="1:13">
      <c r="A55" s="302">
        <v>46</v>
      </c>
      <c r="B55" s="278" t="s">
        <v>77</v>
      </c>
      <c r="C55" s="278">
        <v>349.85</v>
      </c>
      <c r="D55" s="280">
        <v>348.84999999999997</v>
      </c>
      <c r="E55" s="280">
        <v>330.99999999999994</v>
      </c>
      <c r="F55" s="280">
        <v>312.14999999999998</v>
      </c>
      <c r="G55" s="280">
        <v>294.29999999999995</v>
      </c>
      <c r="H55" s="280">
        <v>367.69999999999993</v>
      </c>
      <c r="I55" s="280">
        <v>385.54999999999995</v>
      </c>
      <c r="J55" s="280">
        <v>404.39999999999992</v>
      </c>
      <c r="K55" s="278">
        <v>366.7</v>
      </c>
      <c r="L55" s="278">
        <v>330</v>
      </c>
      <c r="M55" s="278">
        <v>349.40618999999998</v>
      </c>
    </row>
    <row r="56" spans="1:13">
      <c r="A56" s="302">
        <v>47</v>
      </c>
      <c r="B56" s="278" t="s">
        <v>78</v>
      </c>
      <c r="C56" s="278">
        <v>87.4</v>
      </c>
      <c r="D56" s="280">
        <v>88.149999999999991</v>
      </c>
      <c r="E56" s="280">
        <v>83.549999999999983</v>
      </c>
      <c r="F56" s="280">
        <v>79.699999999999989</v>
      </c>
      <c r="G56" s="280">
        <v>75.09999999999998</v>
      </c>
      <c r="H56" s="280">
        <v>91.999999999999986</v>
      </c>
      <c r="I56" s="280">
        <v>96.59999999999998</v>
      </c>
      <c r="J56" s="280">
        <v>100.44999999999999</v>
      </c>
      <c r="K56" s="278">
        <v>92.75</v>
      </c>
      <c r="L56" s="278">
        <v>84.3</v>
      </c>
      <c r="M56" s="278">
        <v>84.346670000000003</v>
      </c>
    </row>
    <row r="57" spans="1:13">
      <c r="A57" s="302">
        <v>48</v>
      </c>
      <c r="B57" s="278" t="s">
        <v>79</v>
      </c>
      <c r="C57" s="278">
        <v>112.95</v>
      </c>
      <c r="D57" s="280">
        <v>111</v>
      </c>
      <c r="E57" s="280">
        <v>107</v>
      </c>
      <c r="F57" s="280">
        <v>101.05</v>
      </c>
      <c r="G57" s="280">
        <v>97.05</v>
      </c>
      <c r="H57" s="280">
        <v>116.95</v>
      </c>
      <c r="I57" s="280">
        <v>120.95</v>
      </c>
      <c r="J57" s="280">
        <v>126.9</v>
      </c>
      <c r="K57" s="278">
        <v>115</v>
      </c>
      <c r="L57" s="278">
        <v>105.05</v>
      </c>
      <c r="M57" s="278">
        <v>15.18037</v>
      </c>
    </row>
    <row r="58" spans="1:13">
      <c r="A58" s="302">
        <v>49</v>
      </c>
      <c r="B58" s="278" t="s">
        <v>83</v>
      </c>
      <c r="C58" s="278">
        <v>150.75</v>
      </c>
      <c r="D58" s="280">
        <v>143.71666666666667</v>
      </c>
      <c r="E58" s="280">
        <v>132.63333333333333</v>
      </c>
      <c r="F58" s="280">
        <v>114.51666666666665</v>
      </c>
      <c r="G58" s="280">
        <v>103.43333333333331</v>
      </c>
      <c r="H58" s="280">
        <v>161.83333333333334</v>
      </c>
      <c r="I58" s="280">
        <v>172.91666666666666</v>
      </c>
      <c r="J58" s="280">
        <v>191.03333333333336</v>
      </c>
      <c r="K58" s="278">
        <v>154.80000000000001</v>
      </c>
      <c r="L58" s="278">
        <v>125.6</v>
      </c>
      <c r="M58" s="278">
        <v>77.781450000000007</v>
      </c>
    </row>
    <row r="59" spans="1:13">
      <c r="A59" s="302">
        <v>50</v>
      </c>
      <c r="B59" s="278" t="s">
        <v>84</v>
      </c>
      <c r="C59" s="278">
        <v>512.75</v>
      </c>
      <c r="D59" s="280">
        <v>510.91666666666669</v>
      </c>
      <c r="E59" s="280">
        <v>491.83333333333337</v>
      </c>
      <c r="F59" s="280">
        <v>470.91666666666669</v>
      </c>
      <c r="G59" s="280">
        <v>451.83333333333337</v>
      </c>
      <c r="H59" s="280">
        <v>531.83333333333337</v>
      </c>
      <c r="I59" s="280">
        <v>550.91666666666674</v>
      </c>
      <c r="J59" s="280">
        <v>571.83333333333337</v>
      </c>
      <c r="K59" s="278">
        <v>530</v>
      </c>
      <c r="L59" s="278">
        <v>490</v>
      </c>
      <c r="M59" s="278">
        <v>194.56193999999999</v>
      </c>
    </row>
    <row r="60" spans="1:13">
      <c r="A60" s="302">
        <v>51</v>
      </c>
      <c r="B60" s="278" t="s">
        <v>236</v>
      </c>
      <c r="C60" s="278">
        <v>118.9</v>
      </c>
      <c r="D60" s="280">
        <v>118.03333333333335</v>
      </c>
      <c r="E60" s="280">
        <v>113.06666666666669</v>
      </c>
      <c r="F60" s="280">
        <v>107.23333333333335</v>
      </c>
      <c r="G60" s="280">
        <v>102.26666666666669</v>
      </c>
      <c r="H60" s="280">
        <v>123.86666666666669</v>
      </c>
      <c r="I60" s="280">
        <v>128.83333333333337</v>
      </c>
      <c r="J60" s="280">
        <v>134.66666666666669</v>
      </c>
      <c r="K60" s="278">
        <v>123</v>
      </c>
      <c r="L60" s="278">
        <v>112.2</v>
      </c>
      <c r="M60" s="278">
        <v>12.440619999999999</v>
      </c>
    </row>
    <row r="61" spans="1:13">
      <c r="A61" s="302">
        <v>52</v>
      </c>
      <c r="B61" s="278" t="s">
        <v>85</v>
      </c>
      <c r="C61" s="278">
        <v>137.35</v>
      </c>
      <c r="D61" s="280">
        <v>139.25</v>
      </c>
      <c r="E61" s="280">
        <v>135.1</v>
      </c>
      <c r="F61" s="280">
        <v>132.85</v>
      </c>
      <c r="G61" s="280">
        <v>128.69999999999999</v>
      </c>
      <c r="H61" s="280">
        <v>141.5</v>
      </c>
      <c r="I61" s="280">
        <v>145.64999999999998</v>
      </c>
      <c r="J61" s="280">
        <v>147.9</v>
      </c>
      <c r="K61" s="278">
        <v>143.4</v>
      </c>
      <c r="L61" s="278">
        <v>137</v>
      </c>
      <c r="M61" s="278">
        <v>70.702960000000004</v>
      </c>
    </row>
    <row r="62" spans="1:13">
      <c r="A62" s="302">
        <v>53</v>
      </c>
      <c r="B62" s="278" t="s">
        <v>86</v>
      </c>
      <c r="C62" s="278">
        <v>1340.75</v>
      </c>
      <c r="D62" s="280">
        <v>1353.6000000000001</v>
      </c>
      <c r="E62" s="280">
        <v>1298.2000000000003</v>
      </c>
      <c r="F62" s="280">
        <v>1255.6500000000001</v>
      </c>
      <c r="G62" s="280">
        <v>1200.2500000000002</v>
      </c>
      <c r="H62" s="280">
        <v>1396.1500000000003</v>
      </c>
      <c r="I62" s="280">
        <v>1451.5500000000004</v>
      </c>
      <c r="J62" s="280">
        <v>1494.1000000000004</v>
      </c>
      <c r="K62" s="278">
        <v>1409</v>
      </c>
      <c r="L62" s="278">
        <v>1311.05</v>
      </c>
      <c r="M62" s="278">
        <v>11.299709999999999</v>
      </c>
    </row>
    <row r="63" spans="1:13">
      <c r="A63" s="302">
        <v>54</v>
      </c>
      <c r="B63" s="278" t="s">
        <v>87</v>
      </c>
      <c r="C63" s="278">
        <v>333.75</v>
      </c>
      <c r="D63" s="280">
        <v>338.6</v>
      </c>
      <c r="E63" s="280">
        <v>323.25000000000006</v>
      </c>
      <c r="F63" s="280">
        <v>312.75000000000006</v>
      </c>
      <c r="G63" s="280">
        <v>297.40000000000009</v>
      </c>
      <c r="H63" s="280">
        <v>349.1</v>
      </c>
      <c r="I63" s="280">
        <v>364.44999999999993</v>
      </c>
      <c r="J63" s="280">
        <v>374.95</v>
      </c>
      <c r="K63" s="278">
        <v>353.95</v>
      </c>
      <c r="L63" s="278">
        <v>328.1</v>
      </c>
      <c r="M63" s="278">
        <v>15.362640000000001</v>
      </c>
    </row>
    <row r="64" spans="1:13">
      <c r="A64" s="302">
        <v>55</v>
      </c>
      <c r="B64" s="278" t="s">
        <v>237</v>
      </c>
      <c r="C64" s="278">
        <v>511.1</v>
      </c>
      <c r="D64" s="280">
        <v>508.91666666666669</v>
      </c>
      <c r="E64" s="280">
        <v>497.28333333333342</v>
      </c>
      <c r="F64" s="280">
        <v>483.46666666666675</v>
      </c>
      <c r="G64" s="280">
        <v>471.83333333333348</v>
      </c>
      <c r="H64" s="280">
        <v>522.73333333333335</v>
      </c>
      <c r="I64" s="280">
        <v>534.36666666666667</v>
      </c>
      <c r="J64" s="280">
        <v>548.18333333333328</v>
      </c>
      <c r="K64" s="278">
        <v>520.54999999999995</v>
      </c>
      <c r="L64" s="278">
        <v>495.1</v>
      </c>
      <c r="M64" s="278">
        <v>2.6973099999999999</v>
      </c>
    </row>
    <row r="65" spans="1:13">
      <c r="A65" s="302">
        <v>56</v>
      </c>
      <c r="B65" s="278" t="s">
        <v>238</v>
      </c>
      <c r="C65" s="278">
        <v>210.9</v>
      </c>
      <c r="D65" s="280">
        <v>212.95000000000002</v>
      </c>
      <c r="E65" s="280">
        <v>206.05000000000004</v>
      </c>
      <c r="F65" s="280">
        <v>201.20000000000002</v>
      </c>
      <c r="G65" s="280">
        <v>194.30000000000004</v>
      </c>
      <c r="H65" s="280">
        <v>217.80000000000004</v>
      </c>
      <c r="I65" s="280">
        <v>224.70000000000002</v>
      </c>
      <c r="J65" s="280">
        <v>229.55000000000004</v>
      </c>
      <c r="K65" s="278">
        <v>219.85</v>
      </c>
      <c r="L65" s="278">
        <v>208.1</v>
      </c>
      <c r="M65" s="278">
        <v>6.3531599999999999</v>
      </c>
    </row>
    <row r="66" spans="1:13">
      <c r="A66" s="302">
        <v>57</v>
      </c>
      <c r="B66" s="278" t="s">
        <v>88</v>
      </c>
      <c r="C66" s="278">
        <v>330.05</v>
      </c>
      <c r="D66" s="280">
        <v>316.03333333333336</v>
      </c>
      <c r="E66" s="280">
        <v>294.01666666666671</v>
      </c>
      <c r="F66" s="280">
        <v>257.98333333333335</v>
      </c>
      <c r="G66" s="280">
        <v>235.9666666666667</v>
      </c>
      <c r="H66" s="280">
        <v>352.06666666666672</v>
      </c>
      <c r="I66" s="280">
        <v>374.08333333333337</v>
      </c>
      <c r="J66" s="280">
        <v>410.11666666666673</v>
      </c>
      <c r="K66" s="278">
        <v>338.05</v>
      </c>
      <c r="L66" s="278">
        <v>280</v>
      </c>
      <c r="M66" s="278">
        <v>56.040559999999999</v>
      </c>
    </row>
    <row r="67" spans="1:13">
      <c r="A67" s="302">
        <v>58</v>
      </c>
      <c r="B67" s="278" t="s">
        <v>94</v>
      </c>
      <c r="C67" s="278">
        <v>138</v>
      </c>
      <c r="D67" s="280">
        <v>140.54999999999998</v>
      </c>
      <c r="E67" s="280">
        <v>134.29999999999995</v>
      </c>
      <c r="F67" s="280">
        <v>130.59999999999997</v>
      </c>
      <c r="G67" s="280">
        <v>124.34999999999994</v>
      </c>
      <c r="H67" s="280">
        <v>144.24999999999997</v>
      </c>
      <c r="I67" s="280">
        <v>150.50000000000003</v>
      </c>
      <c r="J67" s="280">
        <v>154.19999999999999</v>
      </c>
      <c r="K67" s="278">
        <v>146.80000000000001</v>
      </c>
      <c r="L67" s="278">
        <v>136.85</v>
      </c>
      <c r="M67" s="278">
        <v>79.444860000000006</v>
      </c>
    </row>
    <row r="68" spans="1:13">
      <c r="A68" s="302">
        <v>59</v>
      </c>
      <c r="B68" s="278" t="s">
        <v>89</v>
      </c>
      <c r="C68" s="278">
        <v>488.3</v>
      </c>
      <c r="D68" s="280">
        <v>491.90000000000003</v>
      </c>
      <c r="E68" s="280">
        <v>466.40000000000009</v>
      </c>
      <c r="F68" s="280">
        <v>444.50000000000006</v>
      </c>
      <c r="G68" s="280">
        <v>419.00000000000011</v>
      </c>
      <c r="H68" s="280">
        <v>513.80000000000007</v>
      </c>
      <c r="I68" s="280">
        <v>539.29999999999995</v>
      </c>
      <c r="J68" s="280">
        <v>561.20000000000005</v>
      </c>
      <c r="K68" s="278">
        <v>517.4</v>
      </c>
      <c r="L68" s="278">
        <v>470</v>
      </c>
      <c r="M68" s="278">
        <v>56.42445</v>
      </c>
    </row>
    <row r="69" spans="1:13">
      <c r="A69" s="302">
        <v>60</v>
      </c>
      <c r="B69" s="278" t="s">
        <v>239</v>
      </c>
      <c r="C69" s="278">
        <v>462.95</v>
      </c>
      <c r="D69" s="280">
        <v>473.7</v>
      </c>
      <c r="E69" s="280">
        <v>444.4</v>
      </c>
      <c r="F69" s="280">
        <v>425.84999999999997</v>
      </c>
      <c r="G69" s="280">
        <v>396.54999999999995</v>
      </c>
      <c r="H69" s="280">
        <v>492.25</v>
      </c>
      <c r="I69" s="280">
        <v>521.55000000000007</v>
      </c>
      <c r="J69" s="280">
        <v>540.1</v>
      </c>
      <c r="K69" s="278">
        <v>503</v>
      </c>
      <c r="L69" s="278">
        <v>455.15</v>
      </c>
      <c r="M69" s="278">
        <v>0.69189000000000001</v>
      </c>
    </row>
    <row r="70" spans="1:13">
      <c r="A70" s="302">
        <v>61</v>
      </c>
      <c r="B70" s="278" t="s">
        <v>92</v>
      </c>
      <c r="C70" s="278">
        <v>2168.9499999999998</v>
      </c>
      <c r="D70" s="280">
        <v>2141.2166666666667</v>
      </c>
      <c r="E70" s="280">
        <v>2067.8333333333335</v>
      </c>
      <c r="F70" s="280">
        <v>1966.7166666666667</v>
      </c>
      <c r="G70" s="280">
        <v>1893.3333333333335</v>
      </c>
      <c r="H70" s="280">
        <v>2242.3333333333335</v>
      </c>
      <c r="I70" s="280">
        <v>2315.7166666666667</v>
      </c>
      <c r="J70" s="280">
        <v>2416.8333333333335</v>
      </c>
      <c r="K70" s="278">
        <v>2214.6</v>
      </c>
      <c r="L70" s="278">
        <v>2040.1</v>
      </c>
      <c r="M70" s="278">
        <v>12.28905</v>
      </c>
    </row>
    <row r="71" spans="1:13">
      <c r="A71" s="302">
        <v>62</v>
      </c>
      <c r="B71" s="278" t="s">
        <v>95</v>
      </c>
      <c r="C71" s="278">
        <v>3683</v>
      </c>
      <c r="D71" s="280">
        <v>3639.6666666666665</v>
      </c>
      <c r="E71" s="280">
        <v>3514.333333333333</v>
      </c>
      <c r="F71" s="280">
        <v>3345.6666666666665</v>
      </c>
      <c r="G71" s="280">
        <v>3220.333333333333</v>
      </c>
      <c r="H71" s="280">
        <v>3808.333333333333</v>
      </c>
      <c r="I71" s="280">
        <v>3933.6666666666661</v>
      </c>
      <c r="J71" s="280">
        <v>4102.333333333333</v>
      </c>
      <c r="K71" s="278">
        <v>3765</v>
      </c>
      <c r="L71" s="278">
        <v>3471</v>
      </c>
      <c r="M71" s="278">
        <v>25.22297</v>
      </c>
    </row>
    <row r="72" spans="1:13">
      <c r="A72" s="302">
        <v>63</v>
      </c>
      <c r="B72" s="278" t="s">
        <v>240</v>
      </c>
      <c r="C72" s="278">
        <v>38.15</v>
      </c>
      <c r="D72" s="280">
        <v>38.733333333333327</v>
      </c>
      <c r="E72" s="280">
        <v>37.566666666666656</v>
      </c>
      <c r="F72" s="280">
        <v>36.983333333333327</v>
      </c>
      <c r="G72" s="280">
        <v>35.816666666666656</v>
      </c>
      <c r="H72" s="280">
        <v>39.316666666666656</v>
      </c>
      <c r="I72" s="280">
        <v>40.483333333333327</v>
      </c>
      <c r="J72" s="280">
        <v>41.066666666666656</v>
      </c>
      <c r="K72" s="278">
        <v>39.9</v>
      </c>
      <c r="L72" s="278">
        <v>38.15</v>
      </c>
      <c r="M72" s="278">
        <v>21.942730000000001</v>
      </c>
    </row>
    <row r="73" spans="1:13">
      <c r="A73" s="302">
        <v>64</v>
      </c>
      <c r="B73" s="278" t="s">
        <v>96</v>
      </c>
      <c r="C73" s="278">
        <v>13158.5</v>
      </c>
      <c r="D73" s="280">
        <v>13202.833333333334</v>
      </c>
      <c r="E73" s="280">
        <v>12755.666666666668</v>
      </c>
      <c r="F73" s="280">
        <v>12352.833333333334</v>
      </c>
      <c r="G73" s="280">
        <v>11905.666666666668</v>
      </c>
      <c r="H73" s="280">
        <v>13605.666666666668</v>
      </c>
      <c r="I73" s="280">
        <v>14052.833333333336</v>
      </c>
      <c r="J73" s="280">
        <v>14455.666666666668</v>
      </c>
      <c r="K73" s="278">
        <v>13650</v>
      </c>
      <c r="L73" s="278">
        <v>12800</v>
      </c>
      <c r="M73" s="278">
        <v>2.7999900000000002</v>
      </c>
    </row>
    <row r="74" spans="1:13">
      <c r="A74" s="302">
        <v>65</v>
      </c>
      <c r="B74" s="278" t="s">
        <v>241</v>
      </c>
      <c r="C74" s="278">
        <v>222.45</v>
      </c>
      <c r="D74" s="280">
        <v>216.91666666666666</v>
      </c>
      <c r="E74" s="280">
        <v>205.83333333333331</v>
      </c>
      <c r="F74" s="280">
        <v>189.21666666666667</v>
      </c>
      <c r="G74" s="280">
        <v>178.13333333333333</v>
      </c>
      <c r="H74" s="280">
        <v>233.5333333333333</v>
      </c>
      <c r="I74" s="280">
        <v>244.61666666666662</v>
      </c>
      <c r="J74" s="280">
        <v>261.23333333333329</v>
      </c>
      <c r="K74" s="278">
        <v>228</v>
      </c>
      <c r="L74" s="278">
        <v>200.3</v>
      </c>
      <c r="M74" s="278">
        <v>13.72921</v>
      </c>
    </row>
    <row r="75" spans="1:13">
      <c r="A75" s="302">
        <v>66</v>
      </c>
      <c r="B75" s="278" t="s">
        <v>242</v>
      </c>
      <c r="C75" s="278">
        <v>592.35</v>
      </c>
      <c r="D75" s="280">
        <v>592.56666666666672</v>
      </c>
      <c r="E75" s="280">
        <v>581.78333333333342</v>
      </c>
      <c r="F75" s="280">
        <v>571.2166666666667</v>
      </c>
      <c r="G75" s="280">
        <v>560.43333333333339</v>
      </c>
      <c r="H75" s="280">
        <v>603.13333333333344</v>
      </c>
      <c r="I75" s="280">
        <v>613.91666666666674</v>
      </c>
      <c r="J75" s="280">
        <v>624.48333333333346</v>
      </c>
      <c r="K75" s="278">
        <v>603.35</v>
      </c>
      <c r="L75" s="278">
        <v>582</v>
      </c>
      <c r="M75" s="278">
        <v>0.26201999999999998</v>
      </c>
    </row>
    <row r="76" spans="1:13">
      <c r="A76" s="302">
        <v>67</v>
      </c>
      <c r="B76" s="278" t="s">
        <v>243</v>
      </c>
      <c r="C76" s="278">
        <v>63.55</v>
      </c>
      <c r="D76" s="280">
        <v>62.816666666666663</v>
      </c>
      <c r="E76" s="280">
        <v>61.283333333333331</v>
      </c>
      <c r="F76" s="280">
        <v>59.016666666666666</v>
      </c>
      <c r="G76" s="280">
        <v>57.483333333333334</v>
      </c>
      <c r="H76" s="280">
        <v>65.083333333333329</v>
      </c>
      <c r="I76" s="280">
        <v>66.61666666666666</v>
      </c>
      <c r="J76" s="280">
        <v>68.883333333333326</v>
      </c>
      <c r="K76" s="278">
        <v>64.349999999999994</v>
      </c>
      <c r="L76" s="278">
        <v>60.55</v>
      </c>
      <c r="M76" s="278">
        <v>13.15957</v>
      </c>
    </row>
    <row r="77" spans="1:13">
      <c r="A77" s="302">
        <v>68</v>
      </c>
      <c r="B77" s="278" t="s">
        <v>98</v>
      </c>
      <c r="C77" s="278">
        <v>642.35</v>
      </c>
      <c r="D77" s="280">
        <v>660.30000000000007</v>
      </c>
      <c r="E77" s="280">
        <v>618.40000000000009</v>
      </c>
      <c r="F77" s="280">
        <v>594.45000000000005</v>
      </c>
      <c r="G77" s="280">
        <v>552.55000000000007</v>
      </c>
      <c r="H77" s="280">
        <v>684.25000000000011</v>
      </c>
      <c r="I77" s="280">
        <v>726.15</v>
      </c>
      <c r="J77" s="280">
        <v>750.10000000000014</v>
      </c>
      <c r="K77" s="278">
        <v>702.2</v>
      </c>
      <c r="L77" s="278">
        <v>636.35</v>
      </c>
      <c r="M77" s="278">
        <v>43.550510000000003</v>
      </c>
    </row>
    <row r="78" spans="1:13">
      <c r="A78" s="302">
        <v>69</v>
      </c>
      <c r="B78" s="278" t="s">
        <v>99</v>
      </c>
      <c r="C78" s="278">
        <v>139.85</v>
      </c>
      <c r="D78" s="280">
        <v>140.6</v>
      </c>
      <c r="E78" s="280">
        <v>135.25</v>
      </c>
      <c r="F78" s="280">
        <v>130.65</v>
      </c>
      <c r="G78" s="280">
        <v>125.30000000000001</v>
      </c>
      <c r="H78" s="280">
        <v>145.19999999999999</v>
      </c>
      <c r="I78" s="280">
        <v>150.54999999999995</v>
      </c>
      <c r="J78" s="280">
        <v>155.14999999999998</v>
      </c>
      <c r="K78" s="278">
        <v>145.94999999999999</v>
      </c>
      <c r="L78" s="278">
        <v>136</v>
      </c>
      <c r="M78" s="278">
        <v>15.53529</v>
      </c>
    </row>
    <row r="79" spans="1:13">
      <c r="A79" s="302">
        <v>70</v>
      </c>
      <c r="B79" s="278" t="s">
        <v>100</v>
      </c>
      <c r="C79" s="278">
        <v>40.85</v>
      </c>
      <c r="D79" s="280">
        <v>42.233333333333334</v>
      </c>
      <c r="E79" s="280">
        <v>39.116666666666667</v>
      </c>
      <c r="F79" s="280">
        <v>37.383333333333333</v>
      </c>
      <c r="G79" s="280">
        <v>34.266666666666666</v>
      </c>
      <c r="H79" s="280">
        <v>43.966666666666669</v>
      </c>
      <c r="I79" s="280">
        <v>47.083333333333343</v>
      </c>
      <c r="J79" s="280">
        <v>48.81666666666667</v>
      </c>
      <c r="K79" s="278">
        <v>45.35</v>
      </c>
      <c r="L79" s="278">
        <v>40.5</v>
      </c>
      <c r="M79" s="278">
        <v>387.77868999999998</v>
      </c>
    </row>
    <row r="80" spans="1:13">
      <c r="A80" s="302">
        <v>71</v>
      </c>
      <c r="B80" s="278" t="s">
        <v>371</v>
      </c>
      <c r="C80" s="278">
        <v>123.3</v>
      </c>
      <c r="D80" s="280">
        <v>123.53333333333335</v>
      </c>
      <c r="E80" s="280">
        <v>121.11666666666669</v>
      </c>
      <c r="F80" s="280">
        <v>118.93333333333334</v>
      </c>
      <c r="G80" s="280">
        <v>116.51666666666668</v>
      </c>
      <c r="H80" s="280">
        <v>125.7166666666667</v>
      </c>
      <c r="I80" s="280">
        <v>128.13333333333335</v>
      </c>
      <c r="J80" s="280">
        <v>130.31666666666672</v>
      </c>
      <c r="K80" s="278">
        <v>125.95</v>
      </c>
      <c r="L80" s="278">
        <v>121.35</v>
      </c>
      <c r="M80" s="278">
        <v>9.5223700000000004</v>
      </c>
    </row>
    <row r="81" spans="1:13">
      <c r="A81" s="302">
        <v>72</v>
      </c>
      <c r="B81" s="278" t="s">
        <v>244</v>
      </c>
      <c r="C81" s="278">
        <v>6.05</v>
      </c>
      <c r="D81" s="280">
        <v>6.05</v>
      </c>
      <c r="E81" s="280">
        <v>6.05</v>
      </c>
      <c r="F81" s="280">
        <v>6.05</v>
      </c>
      <c r="G81" s="280">
        <v>6.05</v>
      </c>
      <c r="H81" s="280">
        <v>6.05</v>
      </c>
      <c r="I81" s="280">
        <v>6.05</v>
      </c>
      <c r="J81" s="280">
        <v>6.05</v>
      </c>
      <c r="K81" s="278">
        <v>6.05</v>
      </c>
      <c r="L81" s="278">
        <v>6.05</v>
      </c>
      <c r="M81" s="278">
        <v>7.5360699999999996</v>
      </c>
    </row>
    <row r="82" spans="1:13">
      <c r="A82" s="302">
        <v>73</v>
      </c>
      <c r="B82" s="278" t="s">
        <v>245</v>
      </c>
      <c r="C82" s="278">
        <v>63.85</v>
      </c>
      <c r="D82" s="280">
        <v>63.85</v>
      </c>
      <c r="E82" s="280">
        <v>63.85</v>
      </c>
      <c r="F82" s="280">
        <v>63.85</v>
      </c>
      <c r="G82" s="280">
        <v>63.85</v>
      </c>
      <c r="H82" s="280">
        <v>63.85</v>
      </c>
      <c r="I82" s="280">
        <v>63.85</v>
      </c>
      <c r="J82" s="280">
        <v>63.85</v>
      </c>
      <c r="K82" s="278">
        <v>63.85</v>
      </c>
      <c r="L82" s="278">
        <v>63.85</v>
      </c>
      <c r="M82" s="278">
        <v>2.3184</v>
      </c>
    </row>
    <row r="83" spans="1:13">
      <c r="A83" s="302">
        <v>74</v>
      </c>
      <c r="B83" s="278" t="s">
        <v>101</v>
      </c>
      <c r="C83" s="278">
        <v>85.55</v>
      </c>
      <c r="D83" s="280">
        <v>88.100000000000009</v>
      </c>
      <c r="E83" s="280">
        <v>81.250000000000014</v>
      </c>
      <c r="F83" s="280">
        <v>76.95</v>
      </c>
      <c r="G83" s="280">
        <v>70.100000000000009</v>
      </c>
      <c r="H83" s="280">
        <v>92.40000000000002</v>
      </c>
      <c r="I83" s="280">
        <v>99.250000000000014</v>
      </c>
      <c r="J83" s="280">
        <v>103.55000000000003</v>
      </c>
      <c r="K83" s="278">
        <v>94.95</v>
      </c>
      <c r="L83" s="278">
        <v>83.8</v>
      </c>
      <c r="M83" s="278">
        <v>278.92588999999998</v>
      </c>
    </row>
    <row r="84" spans="1:13">
      <c r="A84" s="302">
        <v>75</v>
      </c>
      <c r="B84" s="278" t="s">
        <v>104</v>
      </c>
      <c r="C84" s="278">
        <v>16.600000000000001</v>
      </c>
      <c r="D84" s="280">
        <v>16.833333333333332</v>
      </c>
      <c r="E84" s="280">
        <v>16.216666666666665</v>
      </c>
      <c r="F84" s="280">
        <v>15.833333333333332</v>
      </c>
      <c r="G84" s="280">
        <v>15.216666666666665</v>
      </c>
      <c r="H84" s="280">
        <v>17.216666666666665</v>
      </c>
      <c r="I84" s="280">
        <v>17.833333333333332</v>
      </c>
      <c r="J84" s="280">
        <v>18.216666666666665</v>
      </c>
      <c r="K84" s="278">
        <v>17.45</v>
      </c>
      <c r="L84" s="278">
        <v>16.45</v>
      </c>
      <c r="M84" s="278">
        <v>157.55865</v>
      </c>
    </row>
    <row r="85" spans="1:13">
      <c r="A85" s="302">
        <v>76</v>
      </c>
      <c r="B85" s="278" t="s">
        <v>246</v>
      </c>
      <c r="C85" s="278">
        <v>111.1</v>
      </c>
      <c r="D85" s="280">
        <v>112.89999999999999</v>
      </c>
      <c r="E85" s="280">
        <v>108.89999999999998</v>
      </c>
      <c r="F85" s="280">
        <v>106.69999999999999</v>
      </c>
      <c r="G85" s="280">
        <v>102.69999999999997</v>
      </c>
      <c r="H85" s="280">
        <v>115.09999999999998</v>
      </c>
      <c r="I85" s="280">
        <v>119.10000000000001</v>
      </c>
      <c r="J85" s="280">
        <v>121.29999999999998</v>
      </c>
      <c r="K85" s="278">
        <v>116.9</v>
      </c>
      <c r="L85" s="278">
        <v>110.7</v>
      </c>
      <c r="M85" s="278">
        <v>1.6426099999999999</v>
      </c>
    </row>
    <row r="86" spans="1:13">
      <c r="A86" s="302">
        <v>77</v>
      </c>
      <c r="B86" s="278" t="s">
        <v>102</v>
      </c>
      <c r="C86" s="278">
        <v>233.6</v>
      </c>
      <c r="D86" s="280">
        <v>234.2833333333333</v>
      </c>
      <c r="E86" s="280">
        <v>224.36666666666662</v>
      </c>
      <c r="F86" s="280">
        <v>215.13333333333333</v>
      </c>
      <c r="G86" s="280">
        <v>205.21666666666664</v>
      </c>
      <c r="H86" s="280">
        <v>243.51666666666659</v>
      </c>
      <c r="I86" s="280">
        <v>253.43333333333328</v>
      </c>
      <c r="J86" s="280">
        <v>262.66666666666657</v>
      </c>
      <c r="K86" s="278">
        <v>244.2</v>
      </c>
      <c r="L86" s="278">
        <v>225.05</v>
      </c>
      <c r="M86" s="278">
        <v>47.139049999999997</v>
      </c>
    </row>
    <row r="87" spans="1:13">
      <c r="A87" s="302">
        <v>78</v>
      </c>
      <c r="B87" s="278" t="s">
        <v>247</v>
      </c>
      <c r="C87" s="278">
        <v>387.2</v>
      </c>
      <c r="D87" s="280">
        <v>379.06666666666666</v>
      </c>
      <c r="E87" s="280">
        <v>363.13333333333333</v>
      </c>
      <c r="F87" s="280">
        <v>339.06666666666666</v>
      </c>
      <c r="G87" s="280">
        <v>323.13333333333333</v>
      </c>
      <c r="H87" s="280">
        <v>403.13333333333333</v>
      </c>
      <c r="I87" s="280">
        <v>419.06666666666661</v>
      </c>
      <c r="J87" s="280">
        <v>443.13333333333333</v>
      </c>
      <c r="K87" s="278">
        <v>395</v>
      </c>
      <c r="L87" s="278">
        <v>355</v>
      </c>
      <c r="M87" s="278">
        <v>2.9081800000000002</v>
      </c>
    </row>
    <row r="88" spans="1:13">
      <c r="A88" s="302">
        <v>79</v>
      </c>
      <c r="B88" s="278" t="s">
        <v>105</v>
      </c>
      <c r="C88" s="278">
        <v>600</v>
      </c>
      <c r="D88" s="280">
        <v>596.83333333333337</v>
      </c>
      <c r="E88" s="280">
        <v>564.7166666666667</v>
      </c>
      <c r="F88" s="280">
        <v>529.43333333333328</v>
      </c>
      <c r="G88" s="280">
        <v>497.31666666666661</v>
      </c>
      <c r="H88" s="280">
        <v>632.11666666666679</v>
      </c>
      <c r="I88" s="280">
        <v>664.23333333333335</v>
      </c>
      <c r="J88" s="280">
        <v>699.51666666666688</v>
      </c>
      <c r="K88" s="278">
        <v>628.95000000000005</v>
      </c>
      <c r="L88" s="278">
        <v>561.54999999999995</v>
      </c>
      <c r="M88" s="278">
        <v>25.269480000000001</v>
      </c>
    </row>
    <row r="89" spans="1:13">
      <c r="A89" s="302">
        <v>80</v>
      </c>
      <c r="B89" s="278" t="s">
        <v>248</v>
      </c>
      <c r="C89" s="278">
        <v>278.39999999999998</v>
      </c>
      <c r="D89" s="280">
        <v>279.56666666666666</v>
      </c>
      <c r="E89" s="280">
        <v>274.13333333333333</v>
      </c>
      <c r="F89" s="280">
        <v>269.86666666666667</v>
      </c>
      <c r="G89" s="280">
        <v>264.43333333333334</v>
      </c>
      <c r="H89" s="280">
        <v>283.83333333333331</v>
      </c>
      <c r="I89" s="280">
        <v>289.26666666666659</v>
      </c>
      <c r="J89" s="280">
        <v>293.5333333333333</v>
      </c>
      <c r="K89" s="278">
        <v>285</v>
      </c>
      <c r="L89" s="278">
        <v>275.3</v>
      </c>
      <c r="M89" s="278">
        <v>4.9723199999999999</v>
      </c>
    </row>
    <row r="90" spans="1:13">
      <c r="A90" s="302">
        <v>81</v>
      </c>
      <c r="B90" s="278" t="s">
        <v>249</v>
      </c>
      <c r="C90" s="278">
        <v>687.15</v>
      </c>
      <c r="D90" s="280">
        <v>695.65</v>
      </c>
      <c r="E90" s="280">
        <v>666.4</v>
      </c>
      <c r="F90" s="280">
        <v>645.65</v>
      </c>
      <c r="G90" s="280">
        <v>616.4</v>
      </c>
      <c r="H90" s="280">
        <v>716.4</v>
      </c>
      <c r="I90" s="280">
        <v>745.65</v>
      </c>
      <c r="J90" s="280">
        <v>766.4</v>
      </c>
      <c r="K90" s="278">
        <v>724.9</v>
      </c>
      <c r="L90" s="278">
        <v>674.9</v>
      </c>
      <c r="M90" s="278">
        <v>6.4346800000000002</v>
      </c>
    </row>
    <row r="91" spans="1:13">
      <c r="A91" s="302">
        <v>82</v>
      </c>
      <c r="B91" s="278" t="s">
        <v>250</v>
      </c>
      <c r="C91" s="278">
        <v>154.6</v>
      </c>
      <c r="D91" s="280">
        <v>154.6</v>
      </c>
      <c r="E91" s="280">
        <v>154.6</v>
      </c>
      <c r="F91" s="280">
        <v>154.6</v>
      </c>
      <c r="G91" s="280">
        <v>154.6</v>
      </c>
      <c r="H91" s="280">
        <v>154.6</v>
      </c>
      <c r="I91" s="280">
        <v>154.6</v>
      </c>
      <c r="J91" s="280">
        <v>154.6</v>
      </c>
      <c r="K91" s="278">
        <v>154.6</v>
      </c>
      <c r="L91" s="278">
        <v>154.6</v>
      </c>
      <c r="M91" s="278">
        <v>0.43375000000000002</v>
      </c>
    </row>
    <row r="92" spans="1:13">
      <c r="A92" s="302">
        <v>83</v>
      </c>
      <c r="B92" s="278" t="s">
        <v>106</v>
      </c>
      <c r="C92" s="278">
        <v>512.6</v>
      </c>
      <c r="D92" s="280">
        <v>515.16666666666663</v>
      </c>
      <c r="E92" s="280">
        <v>497.83333333333326</v>
      </c>
      <c r="F92" s="280">
        <v>483.06666666666661</v>
      </c>
      <c r="G92" s="280">
        <v>465.73333333333323</v>
      </c>
      <c r="H92" s="280">
        <v>529.93333333333328</v>
      </c>
      <c r="I92" s="280">
        <v>547.26666666666654</v>
      </c>
      <c r="J92" s="280">
        <v>562.0333333333333</v>
      </c>
      <c r="K92" s="278">
        <v>532.5</v>
      </c>
      <c r="L92" s="278">
        <v>500.4</v>
      </c>
      <c r="M92" s="278">
        <v>24.02047</v>
      </c>
    </row>
    <row r="93" spans="1:13">
      <c r="A93" s="302">
        <v>84</v>
      </c>
      <c r="B93" s="278" t="s">
        <v>251</v>
      </c>
      <c r="C93" s="278">
        <v>190.15</v>
      </c>
      <c r="D93" s="280">
        <v>190.68333333333331</v>
      </c>
      <c r="E93" s="280">
        <v>180.86666666666662</v>
      </c>
      <c r="F93" s="280">
        <v>171.58333333333331</v>
      </c>
      <c r="G93" s="280">
        <v>161.76666666666662</v>
      </c>
      <c r="H93" s="280">
        <v>199.96666666666661</v>
      </c>
      <c r="I93" s="280">
        <v>209.78333333333327</v>
      </c>
      <c r="J93" s="280">
        <v>219.06666666666661</v>
      </c>
      <c r="K93" s="278">
        <v>200.5</v>
      </c>
      <c r="L93" s="278">
        <v>181.4</v>
      </c>
      <c r="M93" s="278">
        <v>4.1744399999999997</v>
      </c>
    </row>
    <row r="94" spans="1:13">
      <c r="A94" s="302">
        <v>85</v>
      </c>
      <c r="B94" s="278" t="s">
        <v>252</v>
      </c>
      <c r="C94" s="278">
        <v>559.54999999999995</v>
      </c>
      <c r="D94" s="280">
        <v>538.26666666666665</v>
      </c>
      <c r="E94" s="280">
        <v>516.98333333333335</v>
      </c>
      <c r="F94" s="280">
        <v>474.41666666666669</v>
      </c>
      <c r="G94" s="280">
        <v>453.13333333333338</v>
      </c>
      <c r="H94" s="280">
        <v>580.83333333333326</v>
      </c>
      <c r="I94" s="280">
        <v>602.11666666666656</v>
      </c>
      <c r="J94" s="280">
        <v>644.68333333333328</v>
      </c>
      <c r="K94" s="278">
        <v>559.54999999999995</v>
      </c>
      <c r="L94" s="278">
        <v>495.7</v>
      </c>
      <c r="M94" s="278">
        <v>2.3169599999999999</v>
      </c>
    </row>
    <row r="95" spans="1:13">
      <c r="A95" s="302">
        <v>86</v>
      </c>
      <c r="B95" s="278" t="s">
        <v>109</v>
      </c>
      <c r="C95" s="278">
        <v>463.1</v>
      </c>
      <c r="D95" s="280">
        <v>462.9666666666667</v>
      </c>
      <c r="E95" s="280">
        <v>449.13333333333338</v>
      </c>
      <c r="F95" s="280">
        <v>435.16666666666669</v>
      </c>
      <c r="G95" s="280">
        <v>421.33333333333337</v>
      </c>
      <c r="H95" s="280">
        <v>476.93333333333339</v>
      </c>
      <c r="I95" s="280">
        <v>490.76666666666665</v>
      </c>
      <c r="J95" s="280">
        <v>504.73333333333341</v>
      </c>
      <c r="K95" s="278">
        <v>476.8</v>
      </c>
      <c r="L95" s="278">
        <v>449</v>
      </c>
      <c r="M95" s="278">
        <v>79.910619999999994</v>
      </c>
    </row>
    <row r="96" spans="1:13">
      <c r="A96" s="302">
        <v>87</v>
      </c>
      <c r="B96" s="278" t="s">
        <v>253</v>
      </c>
      <c r="C96" s="278">
        <v>2318.75</v>
      </c>
      <c r="D96" s="280">
        <v>2324.2666666666669</v>
      </c>
      <c r="E96" s="280">
        <v>2208.5333333333338</v>
      </c>
      <c r="F96" s="280">
        <v>2098.3166666666671</v>
      </c>
      <c r="G96" s="280">
        <v>1982.5833333333339</v>
      </c>
      <c r="H96" s="280">
        <v>2434.4833333333336</v>
      </c>
      <c r="I96" s="280">
        <v>2550.2166666666662</v>
      </c>
      <c r="J96" s="280">
        <v>2660.4333333333334</v>
      </c>
      <c r="K96" s="278">
        <v>2440</v>
      </c>
      <c r="L96" s="278">
        <v>2214.0500000000002</v>
      </c>
      <c r="M96" s="278">
        <v>6.0103600000000004</v>
      </c>
    </row>
    <row r="97" spans="1:13">
      <c r="A97" s="302">
        <v>88</v>
      </c>
      <c r="B97" s="278" t="s">
        <v>111</v>
      </c>
      <c r="C97" s="278">
        <v>888.9</v>
      </c>
      <c r="D97" s="280">
        <v>900</v>
      </c>
      <c r="E97" s="280">
        <v>855</v>
      </c>
      <c r="F97" s="280">
        <v>821.1</v>
      </c>
      <c r="G97" s="280">
        <v>776.1</v>
      </c>
      <c r="H97" s="280">
        <v>933.9</v>
      </c>
      <c r="I97" s="280">
        <v>978.9</v>
      </c>
      <c r="J97" s="280">
        <v>1012.8</v>
      </c>
      <c r="K97" s="278">
        <v>945</v>
      </c>
      <c r="L97" s="278">
        <v>866.1</v>
      </c>
      <c r="M97" s="278">
        <v>281.09877</v>
      </c>
    </row>
    <row r="98" spans="1:13">
      <c r="A98" s="302">
        <v>89</v>
      </c>
      <c r="B98" s="278" t="s">
        <v>254</v>
      </c>
      <c r="C98" s="278">
        <v>476.6</v>
      </c>
      <c r="D98" s="280">
        <v>478.18333333333339</v>
      </c>
      <c r="E98" s="280">
        <v>455.81666666666678</v>
      </c>
      <c r="F98" s="280">
        <v>435.03333333333336</v>
      </c>
      <c r="G98" s="280">
        <v>412.66666666666674</v>
      </c>
      <c r="H98" s="280">
        <v>498.96666666666681</v>
      </c>
      <c r="I98" s="280">
        <v>521.33333333333337</v>
      </c>
      <c r="J98" s="280">
        <v>542.11666666666679</v>
      </c>
      <c r="K98" s="278">
        <v>500.55</v>
      </c>
      <c r="L98" s="278">
        <v>457.4</v>
      </c>
      <c r="M98" s="278">
        <v>71.753399999999999</v>
      </c>
    </row>
    <row r="99" spans="1:13">
      <c r="A99" s="302">
        <v>90</v>
      </c>
      <c r="B99" s="278" t="s">
        <v>107</v>
      </c>
      <c r="C99" s="278">
        <v>531.6</v>
      </c>
      <c r="D99" s="280">
        <v>519.83333333333337</v>
      </c>
      <c r="E99" s="280">
        <v>503.86666666666679</v>
      </c>
      <c r="F99" s="280">
        <v>476.13333333333344</v>
      </c>
      <c r="G99" s="280">
        <v>460.16666666666686</v>
      </c>
      <c r="H99" s="280">
        <v>547.56666666666672</v>
      </c>
      <c r="I99" s="280">
        <v>563.53333333333319</v>
      </c>
      <c r="J99" s="280">
        <v>591.26666666666665</v>
      </c>
      <c r="K99" s="278">
        <v>535.79999999999995</v>
      </c>
      <c r="L99" s="278">
        <v>492.1</v>
      </c>
      <c r="M99" s="278">
        <v>18.110389999999999</v>
      </c>
    </row>
    <row r="100" spans="1:13">
      <c r="A100" s="302">
        <v>91</v>
      </c>
      <c r="B100" s="278" t="s">
        <v>112</v>
      </c>
      <c r="C100" s="278">
        <v>1821.65</v>
      </c>
      <c r="D100" s="280">
        <v>1801.8166666666666</v>
      </c>
      <c r="E100" s="280">
        <v>1719.8333333333333</v>
      </c>
      <c r="F100" s="280">
        <v>1618.0166666666667</v>
      </c>
      <c r="G100" s="280">
        <v>1536.0333333333333</v>
      </c>
      <c r="H100" s="280">
        <v>1903.6333333333332</v>
      </c>
      <c r="I100" s="280">
        <v>1985.6166666666668</v>
      </c>
      <c r="J100" s="280">
        <v>2087.4333333333334</v>
      </c>
      <c r="K100" s="278">
        <v>1883.8</v>
      </c>
      <c r="L100" s="278">
        <v>1700</v>
      </c>
      <c r="M100" s="278">
        <v>13.767060000000001</v>
      </c>
    </row>
    <row r="101" spans="1:13">
      <c r="A101" s="302">
        <v>92</v>
      </c>
      <c r="B101" s="278" t="s">
        <v>113</v>
      </c>
      <c r="C101" s="278">
        <v>249.35</v>
      </c>
      <c r="D101" s="280">
        <v>248.71666666666667</v>
      </c>
      <c r="E101" s="280">
        <v>232.63333333333333</v>
      </c>
      <c r="F101" s="280">
        <v>215.91666666666666</v>
      </c>
      <c r="G101" s="280">
        <v>199.83333333333331</v>
      </c>
      <c r="H101" s="280">
        <v>265.43333333333334</v>
      </c>
      <c r="I101" s="280">
        <v>281.51666666666665</v>
      </c>
      <c r="J101" s="280">
        <v>298.23333333333335</v>
      </c>
      <c r="K101" s="278">
        <v>264.8</v>
      </c>
      <c r="L101" s="278">
        <v>232</v>
      </c>
      <c r="M101" s="278">
        <v>5.3985700000000003</v>
      </c>
    </row>
    <row r="102" spans="1:13">
      <c r="A102" s="302">
        <v>93</v>
      </c>
      <c r="B102" s="278" t="s">
        <v>115</v>
      </c>
      <c r="C102" s="278">
        <v>100.85</v>
      </c>
      <c r="D102" s="280">
        <v>103.84999999999998</v>
      </c>
      <c r="E102" s="280">
        <v>95.899999999999963</v>
      </c>
      <c r="F102" s="280">
        <v>90.949999999999989</v>
      </c>
      <c r="G102" s="280">
        <v>82.999999999999972</v>
      </c>
      <c r="H102" s="280">
        <v>108.79999999999995</v>
      </c>
      <c r="I102" s="280">
        <v>116.74999999999997</v>
      </c>
      <c r="J102" s="280">
        <v>121.69999999999995</v>
      </c>
      <c r="K102" s="278">
        <v>111.8</v>
      </c>
      <c r="L102" s="278">
        <v>98.9</v>
      </c>
      <c r="M102" s="278">
        <v>242.27475000000001</v>
      </c>
    </row>
    <row r="103" spans="1:13">
      <c r="A103" s="302">
        <v>94</v>
      </c>
      <c r="B103" s="278" t="s">
        <v>116</v>
      </c>
      <c r="C103" s="278">
        <v>199.5</v>
      </c>
      <c r="D103" s="280">
        <v>199.88333333333333</v>
      </c>
      <c r="E103" s="280">
        <v>195.06666666666666</v>
      </c>
      <c r="F103" s="280">
        <v>190.63333333333333</v>
      </c>
      <c r="G103" s="280">
        <v>185.81666666666666</v>
      </c>
      <c r="H103" s="280">
        <v>204.31666666666666</v>
      </c>
      <c r="I103" s="280">
        <v>209.13333333333333</v>
      </c>
      <c r="J103" s="280">
        <v>213.56666666666666</v>
      </c>
      <c r="K103" s="278">
        <v>204.7</v>
      </c>
      <c r="L103" s="278">
        <v>195.45</v>
      </c>
      <c r="M103" s="278">
        <v>59.053789999999999</v>
      </c>
    </row>
    <row r="104" spans="1:13">
      <c r="A104" s="302">
        <v>95</v>
      </c>
      <c r="B104" s="278" t="s">
        <v>117</v>
      </c>
      <c r="C104" s="278">
        <v>2460.85</v>
      </c>
      <c r="D104" s="280">
        <v>2497.5166666666664</v>
      </c>
      <c r="E104" s="280">
        <v>2380.7333333333327</v>
      </c>
      <c r="F104" s="280">
        <v>2300.6166666666663</v>
      </c>
      <c r="G104" s="280">
        <v>2183.8333333333326</v>
      </c>
      <c r="H104" s="280">
        <v>2577.6333333333328</v>
      </c>
      <c r="I104" s="280">
        <v>2694.4166666666665</v>
      </c>
      <c r="J104" s="280">
        <v>2774.5333333333328</v>
      </c>
      <c r="K104" s="278">
        <v>2614.3000000000002</v>
      </c>
      <c r="L104" s="278">
        <v>2417.4</v>
      </c>
      <c r="M104" s="278">
        <v>97.91892</v>
      </c>
    </row>
    <row r="105" spans="1:13">
      <c r="A105" s="302">
        <v>96</v>
      </c>
      <c r="B105" s="278" t="s">
        <v>255</v>
      </c>
      <c r="C105" s="278">
        <v>165.95</v>
      </c>
      <c r="D105" s="280">
        <v>166.63333333333333</v>
      </c>
      <c r="E105" s="280">
        <v>163.31666666666666</v>
      </c>
      <c r="F105" s="280">
        <v>160.68333333333334</v>
      </c>
      <c r="G105" s="280">
        <v>157.36666666666667</v>
      </c>
      <c r="H105" s="280">
        <v>169.26666666666665</v>
      </c>
      <c r="I105" s="280">
        <v>172.58333333333331</v>
      </c>
      <c r="J105" s="280">
        <v>175.21666666666664</v>
      </c>
      <c r="K105" s="278">
        <v>169.95</v>
      </c>
      <c r="L105" s="278">
        <v>164</v>
      </c>
      <c r="M105" s="278">
        <v>3.8264200000000002</v>
      </c>
    </row>
    <row r="106" spans="1:13">
      <c r="A106" s="302">
        <v>97</v>
      </c>
      <c r="B106" s="278" t="s">
        <v>256</v>
      </c>
      <c r="C106" s="278">
        <v>21.15</v>
      </c>
      <c r="D106" s="280">
        <v>21.116666666666664</v>
      </c>
      <c r="E106" s="280">
        <v>20.533333333333328</v>
      </c>
      <c r="F106" s="280">
        <v>19.916666666666664</v>
      </c>
      <c r="G106" s="280">
        <v>19.333333333333329</v>
      </c>
      <c r="H106" s="280">
        <v>21.733333333333327</v>
      </c>
      <c r="I106" s="280">
        <v>22.316666666666663</v>
      </c>
      <c r="J106" s="280">
        <v>22.933333333333326</v>
      </c>
      <c r="K106" s="278">
        <v>21.7</v>
      </c>
      <c r="L106" s="278">
        <v>20.5</v>
      </c>
      <c r="M106" s="278">
        <v>13.315239999999999</v>
      </c>
    </row>
    <row r="107" spans="1:13">
      <c r="A107" s="302">
        <v>98</v>
      </c>
      <c r="B107" s="278" t="s">
        <v>110</v>
      </c>
      <c r="C107" s="278">
        <v>1558.8</v>
      </c>
      <c r="D107" s="280">
        <v>1595.2666666666667</v>
      </c>
      <c r="E107" s="280">
        <v>1498.5333333333333</v>
      </c>
      <c r="F107" s="280">
        <v>1438.2666666666667</v>
      </c>
      <c r="G107" s="280">
        <v>1341.5333333333333</v>
      </c>
      <c r="H107" s="280">
        <v>1655.5333333333333</v>
      </c>
      <c r="I107" s="280">
        <v>1752.2666666666664</v>
      </c>
      <c r="J107" s="280">
        <v>1812.5333333333333</v>
      </c>
      <c r="K107" s="278">
        <v>1692</v>
      </c>
      <c r="L107" s="278">
        <v>1535</v>
      </c>
      <c r="M107" s="278">
        <v>89.749870000000001</v>
      </c>
    </row>
    <row r="108" spans="1:13">
      <c r="A108" s="302">
        <v>99</v>
      </c>
      <c r="B108" s="278" t="s">
        <v>119</v>
      </c>
      <c r="C108" s="278">
        <v>318.95</v>
      </c>
      <c r="D108" s="280">
        <v>328.93333333333334</v>
      </c>
      <c r="E108" s="280">
        <v>305.11666666666667</v>
      </c>
      <c r="F108" s="280">
        <v>291.28333333333336</v>
      </c>
      <c r="G108" s="280">
        <v>267.4666666666667</v>
      </c>
      <c r="H108" s="280">
        <v>342.76666666666665</v>
      </c>
      <c r="I108" s="280">
        <v>366.58333333333337</v>
      </c>
      <c r="J108" s="280">
        <v>380.41666666666663</v>
      </c>
      <c r="K108" s="278">
        <v>352.75</v>
      </c>
      <c r="L108" s="278">
        <v>315.10000000000002</v>
      </c>
      <c r="M108" s="278">
        <v>739.31641999999999</v>
      </c>
    </row>
    <row r="109" spans="1:13">
      <c r="A109" s="302">
        <v>100</v>
      </c>
      <c r="B109" s="278" t="s">
        <v>257</v>
      </c>
      <c r="C109" s="278">
        <v>1150.95</v>
      </c>
      <c r="D109" s="280">
        <v>1146.3000000000002</v>
      </c>
      <c r="E109" s="280">
        <v>1112.7000000000003</v>
      </c>
      <c r="F109" s="280">
        <v>1074.45</v>
      </c>
      <c r="G109" s="280">
        <v>1040.8500000000001</v>
      </c>
      <c r="H109" s="280">
        <v>1184.5500000000004</v>
      </c>
      <c r="I109" s="280">
        <v>1218.1500000000003</v>
      </c>
      <c r="J109" s="280">
        <v>1256.4000000000005</v>
      </c>
      <c r="K109" s="278">
        <v>1179.9000000000001</v>
      </c>
      <c r="L109" s="278">
        <v>1108.05</v>
      </c>
      <c r="M109" s="278">
        <v>5.7519099999999996</v>
      </c>
    </row>
    <row r="110" spans="1:13">
      <c r="A110" s="302">
        <v>101</v>
      </c>
      <c r="B110" s="278" t="s">
        <v>120</v>
      </c>
      <c r="C110" s="278">
        <v>340.65</v>
      </c>
      <c r="D110" s="280">
        <v>347.86666666666662</v>
      </c>
      <c r="E110" s="280">
        <v>327.18333333333322</v>
      </c>
      <c r="F110" s="280">
        <v>313.71666666666658</v>
      </c>
      <c r="G110" s="280">
        <v>293.03333333333319</v>
      </c>
      <c r="H110" s="280">
        <v>361.33333333333326</v>
      </c>
      <c r="I110" s="280">
        <v>382.01666666666665</v>
      </c>
      <c r="J110" s="280">
        <v>395.48333333333329</v>
      </c>
      <c r="K110" s="278">
        <v>368.55</v>
      </c>
      <c r="L110" s="278">
        <v>334.4</v>
      </c>
      <c r="M110" s="278">
        <v>39.701329999999999</v>
      </c>
    </row>
    <row r="111" spans="1:13">
      <c r="A111" s="302">
        <v>102</v>
      </c>
      <c r="B111" s="278" t="s">
        <v>258</v>
      </c>
      <c r="C111" s="278">
        <v>19.7</v>
      </c>
      <c r="D111" s="280">
        <v>19.966666666666665</v>
      </c>
      <c r="E111" s="280">
        <v>19.233333333333331</v>
      </c>
      <c r="F111" s="280">
        <v>18.766666666666666</v>
      </c>
      <c r="G111" s="280">
        <v>18.033333333333331</v>
      </c>
      <c r="H111" s="280">
        <v>20.43333333333333</v>
      </c>
      <c r="I111" s="280">
        <v>21.166666666666664</v>
      </c>
      <c r="J111" s="280">
        <v>21.633333333333329</v>
      </c>
      <c r="K111" s="278">
        <v>20.7</v>
      </c>
      <c r="L111" s="278">
        <v>19.5</v>
      </c>
      <c r="M111" s="278">
        <v>19.695340000000002</v>
      </c>
    </row>
    <row r="112" spans="1:13">
      <c r="A112" s="302">
        <v>103</v>
      </c>
      <c r="B112" s="278" t="s">
        <v>122</v>
      </c>
      <c r="C112" s="278">
        <v>20.55</v>
      </c>
      <c r="D112" s="280">
        <v>20.766666666666669</v>
      </c>
      <c r="E112" s="280">
        <v>19.63333333333334</v>
      </c>
      <c r="F112" s="280">
        <v>18.716666666666672</v>
      </c>
      <c r="G112" s="280">
        <v>17.583333333333343</v>
      </c>
      <c r="H112" s="280">
        <v>21.683333333333337</v>
      </c>
      <c r="I112" s="280">
        <v>22.81666666666667</v>
      </c>
      <c r="J112" s="280">
        <v>23.733333333333334</v>
      </c>
      <c r="K112" s="278">
        <v>21.9</v>
      </c>
      <c r="L112" s="278">
        <v>19.850000000000001</v>
      </c>
      <c r="M112" s="278">
        <v>285.80351000000002</v>
      </c>
    </row>
    <row r="113" spans="1:13">
      <c r="A113" s="302">
        <v>104</v>
      </c>
      <c r="B113" s="278" t="s">
        <v>129</v>
      </c>
      <c r="C113" s="278">
        <v>178.65</v>
      </c>
      <c r="D113" s="280">
        <v>179.76666666666665</v>
      </c>
      <c r="E113" s="280">
        <v>175.5333333333333</v>
      </c>
      <c r="F113" s="280">
        <v>172.41666666666666</v>
      </c>
      <c r="G113" s="280">
        <v>168.18333333333331</v>
      </c>
      <c r="H113" s="280">
        <v>182.8833333333333</v>
      </c>
      <c r="I113" s="280">
        <v>187.11666666666665</v>
      </c>
      <c r="J113" s="280">
        <v>190.23333333333329</v>
      </c>
      <c r="K113" s="278">
        <v>184</v>
      </c>
      <c r="L113" s="278">
        <v>176.65</v>
      </c>
      <c r="M113" s="278">
        <v>375.61322000000001</v>
      </c>
    </row>
    <row r="114" spans="1:13">
      <c r="A114" s="302">
        <v>105</v>
      </c>
      <c r="B114" s="278" t="s">
        <v>118</v>
      </c>
      <c r="C114" s="278">
        <v>96.85</v>
      </c>
      <c r="D114" s="280">
        <v>98.116666666666674</v>
      </c>
      <c r="E114" s="280">
        <v>93.783333333333346</v>
      </c>
      <c r="F114" s="280">
        <v>90.716666666666669</v>
      </c>
      <c r="G114" s="280">
        <v>86.38333333333334</v>
      </c>
      <c r="H114" s="280">
        <v>101.18333333333335</v>
      </c>
      <c r="I114" s="280">
        <v>105.51666666666667</v>
      </c>
      <c r="J114" s="280">
        <v>108.58333333333336</v>
      </c>
      <c r="K114" s="278">
        <v>102.45</v>
      </c>
      <c r="L114" s="278">
        <v>95.05</v>
      </c>
      <c r="M114" s="278">
        <v>217.33148</v>
      </c>
    </row>
    <row r="115" spans="1:13">
      <c r="A115" s="302">
        <v>106</v>
      </c>
      <c r="B115" s="278" t="s">
        <v>259</v>
      </c>
      <c r="C115" s="278">
        <v>102.4</v>
      </c>
      <c r="D115" s="280">
        <v>104.2</v>
      </c>
      <c r="E115" s="280">
        <v>99.800000000000011</v>
      </c>
      <c r="F115" s="280">
        <v>97.2</v>
      </c>
      <c r="G115" s="280">
        <v>92.800000000000011</v>
      </c>
      <c r="H115" s="280">
        <v>106.80000000000001</v>
      </c>
      <c r="I115" s="280">
        <v>111.20000000000002</v>
      </c>
      <c r="J115" s="280">
        <v>113.80000000000001</v>
      </c>
      <c r="K115" s="278">
        <v>108.6</v>
      </c>
      <c r="L115" s="278">
        <v>101.6</v>
      </c>
      <c r="M115" s="278">
        <v>2.8519999999999999</v>
      </c>
    </row>
    <row r="116" spans="1:13">
      <c r="A116" s="302">
        <v>107</v>
      </c>
      <c r="B116" s="278" t="s">
        <v>260</v>
      </c>
      <c r="C116" s="278">
        <v>45.75</v>
      </c>
      <c r="D116" s="280">
        <v>46.466666666666669</v>
      </c>
      <c r="E116" s="280">
        <v>44.63333333333334</v>
      </c>
      <c r="F116" s="280">
        <v>43.516666666666673</v>
      </c>
      <c r="G116" s="280">
        <v>41.683333333333344</v>
      </c>
      <c r="H116" s="280">
        <v>47.583333333333336</v>
      </c>
      <c r="I116" s="280">
        <v>49.416666666666664</v>
      </c>
      <c r="J116" s="280">
        <v>50.533333333333331</v>
      </c>
      <c r="K116" s="278">
        <v>48.3</v>
      </c>
      <c r="L116" s="278">
        <v>45.35</v>
      </c>
      <c r="M116" s="278">
        <v>16.632269999999998</v>
      </c>
    </row>
    <row r="117" spans="1:13">
      <c r="A117" s="302">
        <v>108</v>
      </c>
      <c r="B117" s="278" t="s">
        <v>261</v>
      </c>
      <c r="C117" s="278">
        <v>75.05</v>
      </c>
      <c r="D117" s="280">
        <v>76.016666666666666</v>
      </c>
      <c r="E117" s="280">
        <v>71.633333333333326</v>
      </c>
      <c r="F117" s="280">
        <v>68.216666666666654</v>
      </c>
      <c r="G117" s="280">
        <v>63.833333333333314</v>
      </c>
      <c r="H117" s="280">
        <v>79.433333333333337</v>
      </c>
      <c r="I117" s="280">
        <v>83.816666666666691</v>
      </c>
      <c r="J117" s="280">
        <v>87.233333333333348</v>
      </c>
      <c r="K117" s="278">
        <v>80.400000000000006</v>
      </c>
      <c r="L117" s="278">
        <v>72.599999999999994</v>
      </c>
      <c r="M117" s="278">
        <v>43.025149999999996</v>
      </c>
    </row>
    <row r="118" spans="1:13">
      <c r="A118" s="302">
        <v>109</v>
      </c>
      <c r="B118" s="278" t="s">
        <v>128</v>
      </c>
      <c r="C118" s="278">
        <v>81.75</v>
      </c>
      <c r="D118" s="280">
        <v>82.95</v>
      </c>
      <c r="E118" s="280">
        <v>79.900000000000006</v>
      </c>
      <c r="F118" s="280">
        <v>78.05</v>
      </c>
      <c r="G118" s="280">
        <v>75</v>
      </c>
      <c r="H118" s="280">
        <v>84.800000000000011</v>
      </c>
      <c r="I118" s="280">
        <v>87.85</v>
      </c>
      <c r="J118" s="280">
        <v>89.700000000000017</v>
      </c>
      <c r="K118" s="278">
        <v>86</v>
      </c>
      <c r="L118" s="278">
        <v>81.099999999999994</v>
      </c>
      <c r="M118" s="278">
        <v>204.33620999999999</v>
      </c>
    </row>
    <row r="119" spans="1:13">
      <c r="A119" s="302">
        <v>110</v>
      </c>
      <c r="B119" s="278" t="s">
        <v>123</v>
      </c>
      <c r="C119" s="278">
        <v>435.65</v>
      </c>
      <c r="D119" s="280">
        <v>441.55</v>
      </c>
      <c r="E119" s="280">
        <v>423.1</v>
      </c>
      <c r="F119" s="280">
        <v>410.55</v>
      </c>
      <c r="G119" s="280">
        <v>392.1</v>
      </c>
      <c r="H119" s="280">
        <v>454.1</v>
      </c>
      <c r="I119" s="280">
        <v>472.54999999999995</v>
      </c>
      <c r="J119" s="280">
        <v>485.1</v>
      </c>
      <c r="K119" s="278">
        <v>460</v>
      </c>
      <c r="L119" s="278">
        <v>429</v>
      </c>
      <c r="M119" s="278">
        <v>34.391489999999997</v>
      </c>
    </row>
    <row r="120" spans="1:13">
      <c r="A120" s="302">
        <v>111</v>
      </c>
      <c r="B120" s="278" t="s">
        <v>125</v>
      </c>
      <c r="C120" s="278">
        <v>399.15</v>
      </c>
      <c r="D120" s="280">
        <v>400.84999999999997</v>
      </c>
      <c r="E120" s="280">
        <v>360.29999999999995</v>
      </c>
      <c r="F120" s="280">
        <v>321.45</v>
      </c>
      <c r="G120" s="280">
        <v>280.89999999999998</v>
      </c>
      <c r="H120" s="280">
        <v>439.69999999999993</v>
      </c>
      <c r="I120" s="280">
        <v>480.25</v>
      </c>
      <c r="J120" s="280">
        <v>519.09999999999991</v>
      </c>
      <c r="K120" s="278">
        <v>441.4</v>
      </c>
      <c r="L120" s="278">
        <v>362</v>
      </c>
      <c r="M120" s="278">
        <v>560.93740000000003</v>
      </c>
    </row>
    <row r="121" spans="1:13">
      <c r="A121" s="302">
        <v>112</v>
      </c>
      <c r="B121" s="278" t="s">
        <v>262</v>
      </c>
      <c r="C121" s="278">
        <v>2253.85</v>
      </c>
      <c r="D121" s="280">
        <v>2286.5666666666666</v>
      </c>
      <c r="E121" s="280">
        <v>2169.2833333333333</v>
      </c>
      <c r="F121" s="280">
        <v>2084.7166666666667</v>
      </c>
      <c r="G121" s="280">
        <v>1967.4333333333334</v>
      </c>
      <c r="H121" s="280">
        <v>2371.1333333333332</v>
      </c>
      <c r="I121" s="280">
        <v>2488.4166666666661</v>
      </c>
      <c r="J121" s="280">
        <v>2572.9833333333331</v>
      </c>
      <c r="K121" s="278">
        <v>2403.85</v>
      </c>
      <c r="L121" s="278">
        <v>2202</v>
      </c>
      <c r="M121" s="278">
        <v>3.73732</v>
      </c>
    </row>
    <row r="122" spans="1:13">
      <c r="A122" s="302">
        <v>113</v>
      </c>
      <c r="B122" s="278" t="s">
        <v>127</v>
      </c>
      <c r="C122" s="278">
        <v>631.6</v>
      </c>
      <c r="D122" s="280">
        <v>637.86666666666667</v>
      </c>
      <c r="E122" s="280">
        <v>620.08333333333337</v>
      </c>
      <c r="F122" s="280">
        <v>608.56666666666672</v>
      </c>
      <c r="G122" s="280">
        <v>590.78333333333342</v>
      </c>
      <c r="H122" s="280">
        <v>649.38333333333333</v>
      </c>
      <c r="I122" s="280">
        <v>667.16666666666663</v>
      </c>
      <c r="J122" s="280">
        <v>678.68333333333328</v>
      </c>
      <c r="K122" s="278">
        <v>655.65</v>
      </c>
      <c r="L122" s="278">
        <v>626.35</v>
      </c>
      <c r="M122" s="278">
        <v>118.06901000000001</v>
      </c>
    </row>
    <row r="123" spans="1:13">
      <c r="A123" s="302">
        <v>114</v>
      </c>
      <c r="B123" s="278" t="s">
        <v>124</v>
      </c>
      <c r="C123" s="278">
        <v>990.15</v>
      </c>
      <c r="D123" s="280">
        <v>1004.4333333333334</v>
      </c>
      <c r="E123" s="280">
        <v>930.61666666666679</v>
      </c>
      <c r="F123" s="280">
        <v>871.08333333333337</v>
      </c>
      <c r="G123" s="280">
        <v>797.26666666666677</v>
      </c>
      <c r="H123" s="280">
        <v>1063.9666666666667</v>
      </c>
      <c r="I123" s="280">
        <v>1137.7833333333333</v>
      </c>
      <c r="J123" s="280">
        <v>1197.3166666666668</v>
      </c>
      <c r="K123" s="278">
        <v>1078.25</v>
      </c>
      <c r="L123" s="278">
        <v>944.9</v>
      </c>
      <c r="M123" s="278">
        <v>27.15325</v>
      </c>
    </row>
    <row r="124" spans="1:13">
      <c r="A124" s="302">
        <v>115</v>
      </c>
      <c r="B124" s="278" t="s">
        <v>263</v>
      </c>
      <c r="C124" s="278">
        <v>1616.4</v>
      </c>
      <c r="D124" s="280">
        <v>1673.8</v>
      </c>
      <c r="E124" s="280">
        <v>1522.6</v>
      </c>
      <c r="F124" s="280">
        <v>1428.8</v>
      </c>
      <c r="G124" s="280">
        <v>1277.5999999999999</v>
      </c>
      <c r="H124" s="280">
        <v>1767.6</v>
      </c>
      <c r="I124" s="280">
        <v>1918.8000000000002</v>
      </c>
      <c r="J124" s="280">
        <v>2012.6</v>
      </c>
      <c r="K124" s="278">
        <v>1825</v>
      </c>
      <c r="L124" s="278">
        <v>1580</v>
      </c>
      <c r="M124" s="278">
        <v>28.02525</v>
      </c>
    </row>
    <row r="125" spans="1:13">
      <c r="A125" s="302">
        <v>116</v>
      </c>
      <c r="B125" s="278" t="s">
        <v>264</v>
      </c>
      <c r="C125" s="278">
        <v>42.2</v>
      </c>
      <c r="D125" s="280">
        <v>42.650000000000006</v>
      </c>
      <c r="E125" s="280">
        <v>41.45000000000001</v>
      </c>
      <c r="F125" s="280">
        <v>40.700000000000003</v>
      </c>
      <c r="G125" s="280">
        <v>39.500000000000007</v>
      </c>
      <c r="H125" s="280">
        <v>43.400000000000013</v>
      </c>
      <c r="I125" s="280">
        <v>44.6</v>
      </c>
      <c r="J125" s="280">
        <v>45.350000000000016</v>
      </c>
      <c r="K125" s="278">
        <v>43.85</v>
      </c>
      <c r="L125" s="278">
        <v>41.9</v>
      </c>
      <c r="M125" s="278">
        <v>18.36431</v>
      </c>
    </row>
    <row r="126" spans="1:13">
      <c r="A126" s="302">
        <v>117</v>
      </c>
      <c r="B126" s="278" t="s">
        <v>131</v>
      </c>
      <c r="C126" s="278">
        <v>154.6</v>
      </c>
      <c r="D126" s="280">
        <v>159.16666666666666</v>
      </c>
      <c r="E126" s="280">
        <v>147.58333333333331</v>
      </c>
      <c r="F126" s="280">
        <v>140.56666666666666</v>
      </c>
      <c r="G126" s="280">
        <v>128.98333333333332</v>
      </c>
      <c r="H126" s="280">
        <v>166.18333333333331</v>
      </c>
      <c r="I126" s="280">
        <v>177.76666666666662</v>
      </c>
      <c r="J126" s="280">
        <v>184.7833333333333</v>
      </c>
      <c r="K126" s="278">
        <v>170.75</v>
      </c>
      <c r="L126" s="278">
        <v>152.15</v>
      </c>
      <c r="M126" s="278">
        <v>152.45832999999999</v>
      </c>
    </row>
    <row r="127" spans="1:13">
      <c r="A127" s="302">
        <v>118</v>
      </c>
      <c r="B127" s="278" t="s">
        <v>130</v>
      </c>
      <c r="C127" s="278">
        <v>84.9</v>
      </c>
      <c r="D127" s="280">
        <v>86.5</v>
      </c>
      <c r="E127" s="280">
        <v>75.5</v>
      </c>
      <c r="F127" s="280">
        <v>66.099999999999994</v>
      </c>
      <c r="G127" s="280">
        <v>55.099999999999994</v>
      </c>
      <c r="H127" s="280">
        <v>95.9</v>
      </c>
      <c r="I127" s="280">
        <v>106.9</v>
      </c>
      <c r="J127" s="280">
        <v>116.30000000000001</v>
      </c>
      <c r="K127" s="278">
        <v>97.5</v>
      </c>
      <c r="L127" s="278">
        <v>77.099999999999994</v>
      </c>
      <c r="M127" s="278">
        <v>629.24356</v>
      </c>
    </row>
    <row r="128" spans="1:13">
      <c r="A128" s="302">
        <v>119</v>
      </c>
      <c r="B128" s="278" t="s">
        <v>132</v>
      </c>
      <c r="C128" s="278">
        <v>1406.8</v>
      </c>
      <c r="D128" s="280">
        <v>1409.9333333333334</v>
      </c>
      <c r="E128" s="280">
        <v>1363.8666666666668</v>
      </c>
      <c r="F128" s="280">
        <v>1320.9333333333334</v>
      </c>
      <c r="G128" s="280">
        <v>1274.8666666666668</v>
      </c>
      <c r="H128" s="280">
        <v>1452.8666666666668</v>
      </c>
      <c r="I128" s="280">
        <v>1498.9333333333334</v>
      </c>
      <c r="J128" s="280">
        <v>1541.8666666666668</v>
      </c>
      <c r="K128" s="278">
        <v>1456</v>
      </c>
      <c r="L128" s="278">
        <v>1367</v>
      </c>
      <c r="M128" s="278">
        <v>9.8723700000000001</v>
      </c>
    </row>
    <row r="129" spans="1:13">
      <c r="A129" s="302">
        <v>120</v>
      </c>
      <c r="B129" s="278" t="s">
        <v>265</v>
      </c>
      <c r="C129" s="278">
        <v>325.10000000000002</v>
      </c>
      <c r="D129" s="280">
        <v>317.84999999999997</v>
      </c>
      <c r="E129" s="280">
        <v>310.54999999999995</v>
      </c>
      <c r="F129" s="280">
        <v>296</v>
      </c>
      <c r="G129" s="280">
        <v>288.7</v>
      </c>
      <c r="H129" s="280">
        <v>332.39999999999992</v>
      </c>
      <c r="I129" s="280">
        <v>339.7</v>
      </c>
      <c r="J129" s="280">
        <v>354.24999999999989</v>
      </c>
      <c r="K129" s="278">
        <v>325.14999999999998</v>
      </c>
      <c r="L129" s="278">
        <v>303.3</v>
      </c>
      <c r="M129" s="278">
        <v>2.1764299999999999</v>
      </c>
    </row>
    <row r="130" spans="1:13">
      <c r="A130" s="302">
        <v>121</v>
      </c>
      <c r="B130" s="278" t="s">
        <v>134</v>
      </c>
      <c r="C130" s="278">
        <v>1187.6500000000001</v>
      </c>
      <c r="D130" s="280">
        <v>1196.8499999999999</v>
      </c>
      <c r="E130" s="280">
        <v>1151.1499999999999</v>
      </c>
      <c r="F130" s="280">
        <v>1114.6499999999999</v>
      </c>
      <c r="G130" s="280">
        <v>1068.9499999999998</v>
      </c>
      <c r="H130" s="280">
        <v>1233.3499999999999</v>
      </c>
      <c r="I130" s="280">
        <v>1279.0499999999997</v>
      </c>
      <c r="J130" s="280">
        <v>1315.55</v>
      </c>
      <c r="K130" s="278">
        <v>1242.55</v>
      </c>
      <c r="L130" s="278">
        <v>1160.3499999999999</v>
      </c>
      <c r="M130" s="278">
        <v>74.051100000000005</v>
      </c>
    </row>
    <row r="131" spans="1:13">
      <c r="A131" s="302">
        <v>122</v>
      </c>
      <c r="B131" s="278" t="s">
        <v>135</v>
      </c>
      <c r="C131" s="278">
        <v>55.1</v>
      </c>
      <c r="D131" s="280">
        <v>55.050000000000004</v>
      </c>
      <c r="E131" s="280">
        <v>52.050000000000011</v>
      </c>
      <c r="F131" s="280">
        <v>49.000000000000007</v>
      </c>
      <c r="G131" s="280">
        <v>46.000000000000014</v>
      </c>
      <c r="H131" s="280">
        <v>58.100000000000009</v>
      </c>
      <c r="I131" s="280">
        <v>61.099999999999994</v>
      </c>
      <c r="J131" s="280">
        <v>64.150000000000006</v>
      </c>
      <c r="K131" s="278">
        <v>58.05</v>
      </c>
      <c r="L131" s="278">
        <v>52</v>
      </c>
      <c r="M131" s="278">
        <v>165.0367</v>
      </c>
    </row>
    <row r="132" spans="1:13">
      <c r="A132" s="302">
        <v>123</v>
      </c>
      <c r="B132" s="278" t="s">
        <v>266</v>
      </c>
      <c r="C132" s="278">
        <v>1104.5</v>
      </c>
      <c r="D132" s="280">
        <v>1117.4833333333333</v>
      </c>
      <c r="E132" s="280">
        <v>1087.0166666666667</v>
      </c>
      <c r="F132" s="280">
        <v>1069.5333333333333</v>
      </c>
      <c r="G132" s="280">
        <v>1039.0666666666666</v>
      </c>
      <c r="H132" s="280">
        <v>1134.9666666666667</v>
      </c>
      <c r="I132" s="280">
        <v>1165.4333333333334</v>
      </c>
      <c r="J132" s="280">
        <v>1182.9166666666667</v>
      </c>
      <c r="K132" s="278">
        <v>1147.95</v>
      </c>
      <c r="L132" s="278">
        <v>1100</v>
      </c>
      <c r="M132" s="278">
        <v>0.89214000000000004</v>
      </c>
    </row>
    <row r="133" spans="1:13">
      <c r="A133" s="302">
        <v>124</v>
      </c>
      <c r="B133" s="278" t="s">
        <v>136</v>
      </c>
      <c r="C133" s="278">
        <v>223.75</v>
      </c>
      <c r="D133" s="280">
        <v>222.20000000000002</v>
      </c>
      <c r="E133" s="280">
        <v>210.90000000000003</v>
      </c>
      <c r="F133" s="280">
        <v>198.05</v>
      </c>
      <c r="G133" s="280">
        <v>186.75000000000003</v>
      </c>
      <c r="H133" s="280">
        <v>235.05000000000004</v>
      </c>
      <c r="I133" s="280">
        <v>246.35000000000005</v>
      </c>
      <c r="J133" s="280">
        <v>259.20000000000005</v>
      </c>
      <c r="K133" s="278">
        <v>233.5</v>
      </c>
      <c r="L133" s="278">
        <v>209.35</v>
      </c>
      <c r="M133" s="278">
        <v>52.498460000000001</v>
      </c>
    </row>
    <row r="134" spans="1:13">
      <c r="A134" s="302">
        <v>125</v>
      </c>
      <c r="B134" s="278" t="s">
        <v>267</v>
      </c>
      <c r="C134" s="278">
        <v>1355.5</v>
      </c>
      <c r="D134" s="280">
        <v>1356.1000000000001</v>
      </c>
      <c r="E134" s="280">
        <v>1334.9500000000003</v>
      </c>
      <c r="F134" s="280">
        <v>1314.4</v>
      </c>
      <c r="G134" s="280">
        <v>1293.2500000000002</v>
      </c>
      <c r="H134" s="280">
        <v>1376.6500000000003</v>
      </c>
      <c r="I134" s="280">
        <v>1397.8000000000004</v>
      </c>
      <c r="J134" s="280">
        <v>1418.3500000000004</v>
      </c>
      <c r="K134" s="278">
        <v>1377.25</v>
      </c>
      <c r="L134" s="278">
        <v>1335.55</v>
      </c>
      <c r="M134" s="278">
        <v>0.92220999999999997</v>
      </c>
    </row>
    <row r="135" spans="1:13">
      <c r="A135" s="302">
        <v>126</v>
      </c>
      <c r="B135" s="278" t="s">
        <v>137</v>
      </c>
      <c r="C135" s="278">
        <v>807.1</v>
      </c>
      <c r="D135" s="280">
        <v>812.26666666666677</v>
      </c>
      <c r="E135" s="280">
        <v>792.53333333333353</v>
      </c>
      <c r="F135" s="280">
        <v>777.96666666666681</v>
      </c>
      <c r="G135" s="280">
        <v>758.23333333333358</v>
      </c>
      <c r="H135" s="280">
        <v>826.83333333333348</v>
      </c>
      <c r="I135" s="280">
        <v>846.56666666666683</v>
      </c>
      <c r="J135" s="280">
        <v>861.13333333333344</v>
      </c>
      <c r="K135" s="278">
        <v>832</v>
      </c>
      <c r="L135" s="278">
        <v>797.7</v>
      </c>
      <c r="M135" s="278">
        <v>61.510930000000002</v>
      </c>
    </row>
    <row r="136" spans="1:13">
      <c r="A136" s="302">
        <v>127</v>
      </c>
      <c r="B136" s="278" t="s">
        <v>138</v>
      </c>
      <c r="C136" s="278">
        <v>705.6</v>
      </c>
      <c r="D136" s="280">
        <v>712.86666666666679</v>
      </c>
      <c r="E136" s="280">
        <v>691.28333333333353</v>
      </c>
      <c r="F136" s="280">
        <v>676.9666666666667</v>
      </c>
      <c r="G136" s="280">
        <v>655.38333333333344</v>
      </c>
      <c r="H136" s="280">
        <v>727.18333333333362</v>
      </c>
      <c r="I136" s="280">
        <v>748.76666666666688</v>
      </c>
      <c r="J136" s="280">
        <v>763.08333333333371</v>
      </c>
      <c r="K136" s="278">
        <v>734.45</v>
      </c>
      <c r="L136" s="278">
        <v>698.55</v>
      </c>
      <c r="M136" s="278">
        <v>69.278540000000007</v>
      </c>
    </row>
    <row r="137" spans="1:13">
      <c r="A137" s="302">
        <v>128</v>
      </c>
      <c r="B137" s="278" t="s">
        <v>149</v>
      </c>
      <c r="C137" s="278">
        <v>57172.75</v>
      </c>
      <c r="D137" s="280">
        <v>57657.583333333336</v>
      </c>
      <c r="E137" s="280">
        <v>55815.166666666672</v>
      </c>
      <c r="F137" s="280">
        <v>54457.583333333336</v>
      </c>
      <c r="G137" s="280">
        <v>52615.166666666672</v>
      </c>
      <c r="H137" s="280">
        <v>59015.166666666672</v>
      </c>
      <c r="I137" s="280">
        <v>60857.583333333343</v>
      </c>
      <c r="J137" s="280">
        <v>62215.166666666672</v>
      </c>
      <c r="K137" s="278">
        <v>59500</v>
      </c>
      <c r="L137" s="278">
        <v>56300</v>
      </c>
      <c r="M137" s="278">
        <v>0.15231</v>
      </c>
    </row>
    <row r="138" spans="1:13">
      <c r="A138" s="302">
        <v>129</v>
      </c>
      <c r="B138" s="278" t="s">
        <v>146</v>
      </c>
      <c r="C138" s="278">
        <v>890.6</v>
      </c>
      <c r="D138" s="280">
        <v>897.2833333333333</v>
      </c>
      <c r="E138" s="280">
        <v>852.81666666666661</v>
      </c>
      <c r="F138" s="280">
        <v>815.0333333333333</v>
      </c>
      <c r="G138" s="280">
        <v>770.56666666666661</v>
      </c>
      <c r="H138" s="280">
        <v>935.06666666666661</v>
      </c>
      <c r="I138" s="280">
        <v>979.5333333333333</v>
      </c>
      <c r="J138" s="280">
        <v>1017.3166666666666</v>
      </c>
      <c r="K138" s="278">
        <v>941.75</v>
      </c>
      <c r="L138" s="278">
        <v>859.5</v>
      </c>
      <c r="M138" s="278">
        <v>10.688700000000001</v>
      </c>
    </row>
    <row r="139" spans="1:13">
      <c r="A139" s="302">
        <v>130</v>
      </c>
      <c r="B139" s="278" t="s">
        <v>140</v>
      </c>
      <c r="C139" s="278">
        <v>159.19999999999999</v>
      </c>
      <c r="D139" s="280">
        <v>152.6</v>
      </c>
      <c r="E139" s="280">
        <v>142.39999999999998</v>
      </c>
      <c r="F139" s="280">
        <v>125.6</v>
      </c>
      <c r="G139" s="280">
        <v>115.39999999999998</v>
      </c>
      <c r="H139" s="280">
        <v>169.39999999999998</v>
      </c>
      <c r="I139" s="280">
        <v>179.59999999999997</v>
      </c>
      <c r="J139" s="280">
        <v>196.39999999999998</v>
      </c>
      <c r="K139" s="278">
        <v>162.80000000000001</v>
      </c>
      <c r="L139" s="278">
        <v>135.80000000000001</v>
      </c>
      <c r="M139" s="278">
        <v>101.26702</v>
      </c>
    </row>
    <row r="140" spans="1:13">
      <c r="A140" s="302">
        <v>131</v>
      </c>
      <c r="B140" s="278" t="s">
        <v>139</v>
      </c>
      <c r="C140" s="278">
        <v>326.39999999999998</v>
      </c>
      <c r="D140" s="280">
        <v>329.86666666666662</v>
      </c>
      <c r="E140" s="280">
        <v>309.33333333333326</v>
      </c>
      <c r="F140" s="280">
        <v>292.26666666666665</v>
      </c>
      <c r="G140" s="280">
        <v>271.73333333333329</v>
      </c>
      <c r="H140" s="280">
        <v>346.93333333333322</v>
      </c>
      <c r="I140" s="280">
        <v>367.46666666666664</v>
      </c>
      <c r="J140" s="280">
        <v>384.53333333333319</v>
      </c>
      <c r="K140" s="278">
        <v>350.4</v>
      </c>
      <c r="L140" s="278">
        <v>312.8</v>
      </c>
      <c r="M140" s="278">
        <v>84.511960000000002</v>
      </c>
    </row>
    <row r="141" spans="1:13">
      <c r="A141" s="302">
        <v>132</v>
      </c>
      <c r="B141" s="278" t="s">
        <v>141</v>
      </c>
      <c r="C141" s="278">
        <v>107.6</v>
      </c>
      <c r="D141" s="280">
        <v>105.71666666666665</v>
      </c>
      <c r="E141" s="280">
        <v>100.0333333333333</v>
      </c>
      <c r="F141" s="280">
        <v>92.466666666666654</v>
      </c>
      <c r="G141" s="280">
        <v>86.783333333333303</v>
      </c>
      <c r="H141" s="280">
        <v>113.2833333333333</v>
      </c>
      <c r="I141" s="280">
        <v>118.96666666666667</v>
      </c>
      <c r="J141" s="280">
        <v>126.5333333333333</v>
      </c>
      <c r="K141" s="278">
        <v>111.4</v>
      </c>
      <c r="L141" s="278">
        <v>98.15</v>
      </c>
      <c r="M141" s="278">
        <v>158.17087000000001</v>
      </c>
    </row>
    <row r="142" spans="1:13">
      <c r="A142" s="302">
        <v>133</v>
      </c>
      <c r="B142" s="278" t="s">
        <v>268</v>
      </c>
      <c r="C142" s="278">
        <v>24.3</v>
      </c>
      <c r="D142" s="280">
        <v>24.383333333333336</v>
      </c>
      <c r="E142" s="280">
        <v>23.766666666666673</v>
      </c>
      <c r="F142" s="280">
        <v>23.233333333333338</v>
      </c>
      <c r="G142" s="280">
        <v>22.616666666666674</v>
      </c>
      <c r="H142" s="280">
        <v>24.916666666666671</v>
      </c>
      <c r="I142" s="280">
        <v>25.533333333333339</v>
      </c>
      <c r="J142" s="280">
        <v>26.06666666666667</v>
      </c>
      <c r="K142" s="278">
        <v>25</v>
      </c>
      <c r="L142" s="278">
        <v>23.85</v>
      </c>
      <c r="M142" s="278">
        <v>4.6176399999999997</v>
      </c>
    </row>
    <row r="143" spans="1:13">
      <c r="A143" s="302">
        <v>134</v>
      </c>
      <c r="B143" s="278" t="s">
        <v>142</v>
      </c>
      <c r="C143" s="278">
        <v>289.45</v>
      </c>
      <c r="D143" s="280">
        <v>291.0333333333333</v>
      </c>
      <c r="E143" s="280">
        <v>276.41666666666663</v>
      </c>
      <c r="F143" s="280">
        <v>263.38333333333333</v>
      </c>
      <c r="G143" s="280">
        <v>248.76666666666665</v>
      </c>
      <c r="H143" s="280">
        <v>304.06666666666661</v>
      </c>
      <c r="I143" s="280">
        <v>318.68333333333328</v>
      </c>
      <c r="J143" s="280">
        <v>331.71666666666658</v>
      </c>
      <c r="K143" s="278">
        <v>305.64999999999998</v>
      </c>
      <c r="L143" s="278">
        <v>278</v>
      </c>
      <c r="M143" s="278">
        <v>55.194040000000001</v>
      </c>
    </row>
    <row r="144" spans="1:13">
      <c r="A144" s="302">
        <v>135</v>
      </c>
      <c r="B144" s="278" t="s">
        <v>143</v>
      </c>
      <c r="C144" s="278">
        <v>4698.1000000000004</v>
      </c>
      <c r="D144" s="280">
        <v>4676.5333333333338</v>
      </c>
      <c r="E144" s="280">
        <v>4428.0666666666675</v>
      </c>
      <c r="F144" s="280">
        <v>4158.0333333333338</v>
      </c>
      <c r="G144" s="280">
        <v>3909.5666666666675</v>
      </c>
      <c r="H144" s="280">
        <v>4946.5666666666675</v>
      </c>
      <c r="I144" s="280">
        <v>5195.0333333333328</v>
      </c>
      <c r="J144" s="280">
        <v>5465.0666666666675</v>
      </c>
      <c r="K144" s="278">
        <v>4925</v>
      </c>
      <c r="L144" s="278">
        <v>4406.5</v>
      </c>
      <c r="M144" s="278">
        <v>27.988379999999999</v>
      </c>
    </row>
    <row r="145" spans="1:13">
      <c r="A145" s="302">
        <v>136</v>
      </c>
      <c r="B145" s="278" t="s">
        <v>145</v>
      </c>
      <c r="C145" s="278">
        <v>355.2</v>
      </c>
      <c r="D145" s="280">
        <v>367.56666666666666</v>
      </c>
      <c r="E145" s="280">
        <v>339.13333333333333</v>
      </c>
      <c r="F145" s="280">
        <v>323.06666666666666</v>
      </c>
      <c r="G145" s="280">
        <v>294.63333333333333</v>
      </c>
      <c r="H145" s="280">
        <v>383.63333333333333</v>
      </c>
      <c r="I145" s="280">
        <v>412.06666666666661</v>
      </c>
      <c r="J145" s="280">
        <v>428.13333333333333</v>
      </c>
      <c r="K145" s="278">
        <v>396</v>
      </c>
      <c r="L145" s="278">
        <v>351.5</v>
      </c>
      <c r="M145" s="278">
        <v>15.41128</v>
      </c>
    </row>
    <row r="146" spans="1:13">
      <c r="A146" s="302">
        <v>137</v>
      </c>
      <c r="B146" s="278" t="s">
        <v>147</v>
      </c>
      <c r="C146" s="278">
        <v>732.1</v>
      </c>
      <c r="D146" s="280">
        <v>744.4</v>
      </c>
      <c r="E146" s="280">
        <v>709.8</v>
      </c>
      <c r="F146" s="280">
        <v>687.5</v>
      </c>
      <c r="G146" s="280">
        <v>652.9</v>
      </c>
      <c r="H146" s="280">
        <v>766.69999999999993</v>
      </c>
      <c r="I146" s="280">
        <v>801.30000000000007</v>
      </c>
      <c r="J146" s="280">
        <v>823.59999999999991</v>
      </c>
      <c r="K146" s="278">
        <v>779</v>
      </c>
      <c r="L146" s="278">
        <v>722.1</v>
      </c>
      <c r="M146" s="278">
        <v>7.3151799999999998</v>
      </c>
    </row>
    <row r="147" spans="1:13">
      <c r="A147" s="302">
        <v>138</v>
      </c>
      <c r="B147" s="278" t="s">
        <v>148</v>
      </c>
      <c r="C147" s="278">
        <v>56.2</v>
      </c>
      <c r="D147" s="280">
        <v>57.300000000000004</v>
      </c>
      <c r="E147" s="280">
        <v>53.100000000000009</v>
      </c>
      <c r="F147" s="280">
        <v>50.000000000000007</v>
      </c>
      <c r="G147" s="280">
        <v>45.800000000000011</v>
      </c>
      <c r="H147" s="280">
        <v>60.400000000000006</v>
      </c>
      <c r="I147" s="280">
        <v>64.600000000000009</v>
      </c>
      <c r="J147" s="280">
        <v>67.7</v>
      </c>
      <c r="K147" s="278">
        <v>61.5</v>
      </c>
      <c r="L147" s="278">
        <v>54.2</v>
      </c>
      <c r="M147" s="278">
        <v>305.35638999999998</v>
      </c>
    </row>
    <row r="148" spans="1:13">
      <c r="A148" s="302">
        <v>139</v>
      </c>
      <c r="B148" s="278" t="s">
        <v>269</v>
      </c>
      <c r="C148" s="278">
        <v>673.4</v>
      </c>
      <c r="D148" s="280">
        <v>677.81666666666672</v>
      </c>
      <c r="E148" s="280">
        <v>665.63333333333344</v>
      </c>
      <c r="F148" s="280">
        <v>657.86666666666667</v>
      </c>
      <c r="G148" s="280">
        <v>645.68333333333339</v>
      </c>
      <c r="H148" s="280">
        <v>685.58333333333348</v>
      </c>
      <c r="I148" s="280">
        <v>697.76666666666665</v>
      </c>
      <c r="J148" s="280">
        <v>705.53333333333353</v>
      </c>
      <c r="K148" s="278">
        <v>690</v>
      </c>
      <c r="L148" s="278">
        <v>670.05</v>
      </c>
      <c r="M148" s="278">
        <v>1.50563</v>
      </c>
    </row>
    <row r="149" spans="1:13">
      <c r="A149" s="302">
        <v>140</v>
      </c>
      <c r="B149" s="278" t="s">
        <v>150</v>
      </c>
      <c r="C149" s="278">
        <v>687.15</v>
      </c>
      <c r="D149" s="280">
        <v>694.35</v>
      </c>
      <c r="E149" s="280">
        <v>645.30000000000007</v>
      </c>
      <c r="F149" s="280">
        <v>603.45000000000005</v>
      </c>
      <c r="G149" s="280">
        <v>554.40000000000009</v>
      </c>
      <c r="H149" s="280">
        <v>736.2</v>
      </c>
      <c r="I149" s="280">
        <v>785.25</v>
      </c>
      <c r="J149" s="280">
        <v>827.1</v>
      </c>
      <c r="K149" s="278">
        <v>743.4</v>
      </c>
      <c r="L149" s="278">
        <v>652.5</v>
      </c>
      <c r="M149" s="278">
        <v>25.024750000000001</v>
      </c>
    </row>
    <row r="150" spans="1:13">
      <c r="A150" s="302">
        <v>141</v>
      </c>
      <c r="B150" s="278" t="s">
        <v>270</v>
      </c>
      <c r="C150" s="278">
        <v>575.20000000000005</v>
      </c>
      <c r="D150" s="280">
        <v>578.73333333333335</v>
      </c>
      <c r="E150" s="280">
        <v>538.4666666666667</v>
      </c>
      <c r="F150" s="280">
        <v>501.73333333333335</v>
      </c>
      <c r="G150" s="280">
        <v>461.4666666666667</v>
      </c>
      <c r="H150" s="280">
        <v>615.4666666666667</v>
      </c>
      <c r="I150" s="280">
        <v>655.73333333333335</v>
      </c>
      <c r="J150" s="280">
        <v>692.4666666666667</v>
      </c>
      <c r="K150" s="278">
        <v>619</v>
      </c>
      <c r="L150" s="278">
        <v>542</v>
      </c>
      <c r="M150" s="278">
        <v>2.88096</v>
      </c>
    </row>
    <row r="151" spans="1:13">
      <c r="A151" s="302">
        <v>142</v>
      </c>
      <c r="B151" s="278" t="s">
        <v>152</v>
      </c>
      <c r="C151" s="278">
        <v>17</v>
      </c>
      <c r="D151" s="280">
        <v>17.099999999999998</v>
      </c>
      <c r="E151" s="280">
        <v>16.299999999999997</v>
      </c>
      <c r="F151" s="280">
        <v>15.599999999999998</v>
      </c>
      <c r="G151" s="280">
        <v>14.799999999999997</v>
      </c>
      <c r="H151" s="280">
        <v>17.799999999999997</v>
      </c>
      <c r="I151" s="280">
        <v>18.600000000000001</v>
      </c>
      <c r="J151" s="280">
        <v>19.299999999999997</v>
      </c>
      <c r="K151" s="278">
        <v>17.899999999999999</v>
      </c>
      <c r="L151" s="278">
        <v>16.399999999999999</v>
      </c>
      <c r="M151" s="278">
        <v>54.753909999999998</v>
      </c>
    </row>
    <row r="152" spans="1:13">
      <c r="A152" s="302">
        <v>143</v>
      </c>
      <c r="B152" s="278" t="s">
        <v>271</v>
      </c>
      <c r="C152" s="278">
        <v>21.85</v>
      </c>
      <c r="D152" s="280">
        <v>21.566666666666666</v>
      </c>
      <c r="E152" s="280">
        <v>21.133333333333333</v>
      </c>
      <c r="F152" s="280">
        <v>20.416666666666668</v>
      </c>
      <c r="G152" s="280">
        <v>19.983333333333334</v>
      </c>
      <c r="H152" s="280">
        <v>22.283333333333331</v>
      </c>
      <c r="I152" s="280">
        <v>22.716666666666661</v>
      </c>
      <c r="J152" s="280">
        <v>23.43333333333333</v>
      </c>
      <c r="K152" s="278">
        <v>22</v>
      </c>
      <c r="L152" s="278">
        <v>20.85</v>
      </c>
      <c r="M152" s="278">
        <v>106.82325</v>
      </c>
    </row>
    <row r="153" spans="1:13">
      <c r="A153" s="302">
        <v>144</v>
      </c>
      <c r="B153" s="278" t="s">
        <v>156</v>
      </c>
      <c r="C153" s="278">
        <v>75.3</v>
      </c>
      <c r="D153" s="280">
        <v>76.766666666666666</v>
      </c>
      <c r="E153" s="280">
        <v>73.033333333333331</v>
      </c>
      <c r="F153" s="280">
        <v>70.766666666666666</v>
      </c>
      <c r="G153" s="280">
        <v>67.033333333333331</v>
      </c>
      <c r="H153" s="280">
        <v>79.033333333333331</v>
      </c>
      <c r="I153" s="280">
        <v>82.766666666666652</v>
      </c>
      <c r="J153" s="280">
        <v>85.033333333333331</v>
      </c>
      <c r="K153" s="278">
        <v>80.5</v>
      </c>
      <c r="L153" s="278">
        <v>74.5</v>
      </c>
      <c r="M153" s="278">
        <v>80.690659999999994</v>
      </c>
    </row>
    <row r="154" spans="1:13">
      <c r="A154" s="302">
        <v>145</v>
      </c>
      <c r="B154" s="278" t="s">
        <v>157</v>
      </c>
      <c r="C154" s="278">
        <v>85.2</v>
      </c>
      <c r="D154" s="280">
        <v>84.100000000000009</v>
      </c>
      <c r="E154" s="280">
        <v>81.40000000000002</v>
      </c>
      <c r="F154" s="280">
        <v>77.600000000000009</v>
      </c>
      <c r="G154" s="280">
        <v>74.90000000000002</v>
      </c>
      <c r="H154" s="280">
        <v>87.90000000000002</v>
      </c>
      <c r="I154" s="280">
        <v>90.600000000000009</v>
      </c>
      <c r="J154" s="280">
        <v>94.40000000000002</v>
      </c>
      <c r="K154" s="278">
        <v>86.8</v>
      </c>
      <c r="L154" s="278">
        <v>80.3</v>
      </c>
      <c r="M154" s="278">
        <v>380.7278</v>
      </c>
    </row>
    <row r="155" spans="1:13">
      <c r="A155" s="302">
        <v>146</v>
      </c>
      <c r="B155" s="278" t="s">
        <v>151</v>
      </c>
      <c r="C155" s="278">
        <v>29.6</v>
      </c>
      <c r="D155" s="280">
        <v>29.849999999999998</v>
      </c>
      <c r="E155" s="280">
        <v>28.299999999999997</v>
      </c>
      <c r="F155" s="280">
        <v>27</v>
      </c>
      <c r="G155" s="280">
        <v>25.45</v>
      </c>
      <c r="H155" s="280">
        <v>31.149999999999995</v>
      </c>
      <c r="I155" s="280">
        <v>32.700000000000003</v>
      </c>
      <c r="J155" s="280">
        <v>33.999999999999993</v>
      </c>
      <c r="K155" s="278">
        <v>31.4</v>
      </c>
      <c r="L155" s="278">
        <v>28.55</v>
      </c>
      <c r="M155" s="278">
        <v>114.1035</v>
      </c>
    </row>
    <row r="156" spans="1:13">
      <c r="A156" s="302">
        <v>147</v>
      </c>
      <c r="B156" s="278" t="s">
        <v>154</v>
      </c>
      <c r="C156" s="278">
        <v>16871.25</v>
      </c>
      <c r="D156" s="280">
        <v>16990.25</v>
      </c>
      <c r="E156" s="280">
        <v>16436.45</v>
      </c>
      <c r="F156" s="280">
        <v>16001.650000000001</v>
      </c>
      <c r="G156" s="280">
        <v>15447.850000000002</v>
      </c>
      <c r="H156" s="280">
        <v>17425.05</v>
      </c>
      <c r="I156" s="280">
        <v>17978.850000000002</v>
      </c>
      <c r="J156" s="280">
        <v>18413.649999999998</v>
      </c>
      <c r="K156" s="278">
        <v>17544.05</v>
      </c>
      <c r="L156" s="278">
        <v>16555.45</v>
      </c>
      <c r="M156" s="278">
        <v>2.4844499999999998</v>
      </c>
    </row>
    <row r="157" spans="1:13">
      <c r="A157" s="302">
        <v>148</v>
      </c>
      <c r="B157" s="278" t="s">
        <v>3163</v>
      </c>
      <c r="C157" s="278">
        <v>273.05</v>
      </c>
      <c r="D157" s="280">
        <v>274.95</v>
      </c>
      <c r="E157" s="280">
        <v>260.39999999999998</v>
      </c>
      <c r="F157" s="280">
        <v>247.75</v>
      </c>
      <c r="G157" s="280">
        <v>233.2</v>
      </c>
      <c r="H157" s="280">
        <v>287.59999999999997</v>
      </c>
      <c r="I157" s="280">
        <v>302.15000000000003</v>
      </c>
      <c r="J157" s="280">
        <v>314.79999999999995</v>
      </c>
      <c r="K157" s="278">
        <v>289.5</v>
      </c>
      <c r="L157" s="278">
        <v>262.3</v>
      </c>
      <c r="M157" s="278">
        <v>21.965810000000001</v>
      </c>
    </row>
    <row r="158" spans="1:13">
      <c r="A158" s="302">
        <v>149</v>
      </c>
      <c r="B158" s="278" t="s">
        <v>272</v>
      </c>
      <c r="C158" s="278">
        <v>306.39999999999998</v>
      </c>
      <c r="D158" s="280">
        <v>316.13333333333333</v>
      </c>
      <c r="E158" s="280">
        <v>295.26666666666665</v>
      </c>
      <c r="F158" s="280">
        <v>284.13333333333333</v>
      </c>
      <c r="G158" s="280">
        <v>263.26666666666665</v>
      </c>
      <c r="H158" s="280">
        <v>327.26666666666665</v>
      </c>
      <c r="I158" s="280">
        <v>348.13333333333333</v>
      </c>
      <c r="J158" s="280">
        <v>359.26666666666665</v>
      </c>
      <c r="K158" s="278">
        <v>337</v>
      </c>
      <c r="L158" s="278">
        <v>305</v>
      </c>
      <c r="M158" s="278">
        <v>4.7731399999999997</v>
      </c>
    </row>
    <row r="159" spans="1:13">
      <c r="A159" s="302">
        <v>150</v>
      </c>
      <c r="B159" s="278" t="s">
        <v>159</v>
      </c>
      <c r="C159" s="278">
        <v>74.45</v>
      </c>
      <c r="D159" s="280">
        <v>73.933333333333337</v>
      </c>
      <c r="E159" s="280">
        <v>71.51666666666668</v>
      </c>
      <c r="F159" s="280">
        <v>68.583333333333343</v>
      </c>
      <c r="G159" s="280">
        <v>66.166666666666686</v>
      </c>
      <c r="H159" s="280">
        <v>76.866666666666674</v>
      </c>
      <c r="I159" s="280">
        <v>79.283333333333331</v>
      </c>
      <c r="J159" s="280">
        <v>82.216666666666669</v>
      </c>
      <c r="K159" s="278">
        <v>76.349999999999994</v>
      </c>
      <c r="L159" s="278">
        <v>71</v>
      </c>
      <c r="M159" s="278">
        <v>305.56745999999998</v>
      </c>
    </row>
    <row r="160" spans="1:13">
      <c r="A160" s="302">
        <v>151</v>
      </c>
      <c r="B160" s="278" t="s">
        <v>158</v>
      </c>
      <c r="C160" s="278">
        <v>89.2</v>
      </c>
      <c r="D160" s="280">
        <v>89.65000000000002</v>
      </c>
      <c r="E160" s="280">
        <v>84.900000000000034</v>
      </c>
      <c r="F160" s="280">
        <v>80.600000000000009</v>
      </c>
      <c r="G160" s="280">
        <v>75.850000000000023</v>
      </c>
      <c r="H160" s="280">
        <v>93.950000000000045</v>
      </c>
      <c r="I160" s="280">
        <v>98.700000000000017</v>
      </c>
      <c r="J160" s="280">
        <v>103.00000000000006</v>
      </c>
      <c r="K160" s="278">
        <v>94.4</v>
      </c>
      <c r="L160" s="278">
        <v>85.35</v>
      </c>
      <c r="M160" s="278">
        <v>27.755050000000001</v>
      </c>
    </row>
    <row r="161" spans="1:13">
      <c r="A161" s="302">
        <v>152</v>
      </c>
      <c r="B161" s="278" t="s">
        <v>273</v>
      </c>
      <c r="C161" s="278">
        <v>2096.0500000000002</v>
      </c>
      <c r="D161" s="280">
        <v>2099.0833333333335</v>
      </c>
      <c r="E161" s="280">
        <v>2022.9666666666672</v>
      </c>
      <c r="F161" s="280">
        <v>1949.8833333333337</v>
      </c>
      <c r="G161" s="280">
        <v>1873.7666666666673</v>
      </c>
      <c r="H161" s="280">
        <v>2172.166666666667</v>
      </c>
      <c r="I161" s="280">
        <v>2248.2833333333328</v>
      </c>
      <c r="J161" s="280">
        <v>2321.3666666666668</v>
      </c>
      <c r="K161" s="278">
        <v>2175.1999999999998</v>
      </c>
      <c r="L161" s="278">
        <v>2026</v>
      </c>
      <c r="M161" s="278">
        <v>0.28005000000000002</v>
      </c>
    </row>
    <row r="162" spans="1:13">
      <c r="A162" s="302">
        <v>153</v>
      </c>
      <c r="B162" s="278" t="s">
        <v>274</v>
      </c>
      <c r="C162" s="278">
        <v>1385.4</v>
      </c>
      <c r="D162" s="280">
        <v>1351.9333333333334</v>
      </c>
      <c r="E162" s="280">
        <v>1304.8666666666668</v>
      </c>
      <c r="F162" s="280">
        <v>1224.3333333333335</v>
      </c>
      <c r="G162" s="280">
        <v>1177.2666666666669</v>
      </c>
      <c r="H162" s="280">
        <v>1432.4666666666667</v>
      </c>
      <c r="I162" s="280">
        <v>1479.5333333333333</v>
      </c>
      <c r="J162" s="280">
        <v>1560.0666666666666</v>
      </c>
      <c r="K162" s="278">
        <v>1399</v>
      </c>
      <c r="L162" s="278">
        <v>1271.4000000000001</v>
      </c>
      <c r="M162" s="278">
        <v>2.34301</v>
      </c>
    </row>
    <row r="163" spans="1:13">
      <c r="A163" s="302">
        <v>154</v>
      </c>
      <c r="B163" s="278" t="s">
        <v>275</v>
      </c>
      <c r="C163" s="278">
        <v>164.95</v>
      </c>
      <c r="D163" s="280">
        <v>168.53333333333333</v>
      </c>
      <c r="E163" s="280">
        <v>160.26666666666665</v>
      </c>
      <c r="F163" s="280">
        <v>155.58333333333331</v>
      </c>
      <c r="G163" s="280">
        <v>147.31666666666663</v>
      </c>
      <c r="H163" s="280">
        <v>173.21666666666667</v>
      </c>
      <c r="I163" s="280">
        <v>181.48333333333338</v>
      </c>
      <c r="J163" s="280">
        <v>186.16666666666669</v>
      </c>
      <c r="K163" s="278">
        <v>176.8</v>
      </c>
      <c r="L163" s="278">
        <v>163.85</v>
      </c>
      <c r="M163" s="278">
        <v>7.0419900000000002</v>
      </c>
    </row>
    <row r="164" spans="1:13">
      <c r="A164" s="302">
        <v>155</v>
      </c>
      <c r="B164" s="278" t="s">
        <v>160</v>
      </c>
      <c r="C164" s="278">
        <v>16757</v>
      </c>
      <c r="D164" s="280">
        <v>17013.649999999998</v>
      </c>
      <c r="E164" s="280">
        <v>16347.299999999996</v>
      </c>
      <c r="F164" s="280">
        <v>15937.599999999999</v>
      </c>
      <c r="G164" s="280">
        <v>15271.249999999996</v>
      </c>
      <c r="H164" s="280">
        <v>17423.349999999995</v>
      </c>
      <c r="I164" s="280">
        <v>18089.699999999993</v>
      </c>
      <c r="J164" s="280">
        <v>18499.399999999994</v>
      </c>
      <c r="K164" s="278">
        <v>17680</v>
      </c>
      <c r="L164" s="278">
        <v>16603.95</v>
      </c>
      <c r="M164" s="278">
        <v>0.24009</v>
      </c>
    </row>
    <row r="165" spans="1:13">
      <c r="A165" s="302">
        <v>156</v>
      </c>
      <c r="B165" s="278" t="s">
        <v>162</v>
      </c>
      <c r="C165" s="278">
        <v>215.1</v>
      </c>
      <c r="D165" s="280">
        <v>212.58333333333334</v>
      </c>
      <c r="E165" s="280">
        <v>200.16666666666669</v>
      </c>
      <c r="F165" s="280">
        <v>185.23333333333335</v>
      </c>
      <c r="G165" s="280">
        <v>172.81666666666669</v>
      </c>
      <c r="H165" s="280">
        <v>227.51666666666668</v>
      </c>
      <c r="I165" s="280">
        <v>239.93333333333337</v>
      </c>
      <c r="J165" s="280">
        <v>254.86666666666667</v>
      </c>
      <c r="K165" s="278">
        <v>225</v>
      </c>
      <c r="L165" s="278">
        <v>197.65</v>
      </c>
      <c r="M165" s="278">
        <v>63.474429999999998</v>
      </c>
    </row>
    <row r="166" spans="1:13">
      <c r="A166" s="302">
        <v>157</v>
      </c>
      <c r="B166" s="278" t="s">
        <v>276</v>
      </c>
      <c r="C166" s="278">
        <v>4250</v>
      </c>
      <c r="D166" s="280">
        <v>4297.5166666666664</v>
      </c>
      <c r="E166" s="280">
        <v>4173.4833333333327</v>
      </c>
      <c r="F166" s="280">
        <v>4096.9666666666662</v>
      </c>
      <c r="G166" s="280">
        <v>3972.9333333333325</v>
      </c>
      <c r="H166" s="280">
        <v>4374.0333333333328</v>
      </c>
      <c r="I166" s="280">
        <v>4498.0666666666657</v>
      </c>
      <c r="J166" s="280">
        <v>4574.583333333333</v>
      </c>
      <c r="K166" s="278">
        <v>4421.55</v>
      </c>
      <c r="L166" s="278">
        <v>4221</v>
      </c>
      <c r="M166" s="278">
        <v>0.33248</v>
      </c>
    </row>
    <row r="167" spans="1:13">
      <c r="A167" s="302">
        <v>158</v>
      </c>
      <c r="B167" s="278" t="s">
        <v>164</v>
      </c>
      <c r="C167" s="278">
        <v>1303.3499999999999</v>
      </c>
      <c r="D167" s="280">
        <v>1323.9</v>
      </c>
      <c r="E167" s="280">
        <v>1263.1000000000001</v>
      </c>
      <c r="F167" s="280">
        <v>1222.8500000000001</v>
      </c>
      <c r="G167" s="280">
        <v>1162.0500000000002</v>
      </c>
      <c r="H167" s="280">
        <v>1364.15</v>
      </c>
      <c r="I167" s="280">
        <v>1424.9500000000003</v>
      </c>
      <c r="J167" s="280">
        <v>1465.2</v>
      </c>
      <c r="K167" s="278">
        <v>1384.7</v>
      </c>
      <c r="L167" s="278">
        <v>1283.6500000000001</v>
      </c>
      <c r="M167" s="278">
        <v>8.9427599999999998</v>
      </c>
    </row>
    <row r="168" spans="1:13">
      <c r="A168" s="302">
        <v>159</v>
      </c>
      <c r="B168" s="278" t="s">
        <v>161</v>
      </c>
      <c r="C168" s="278">
        <v>935.05</v>
      </c>
      <c r="D168" s="280">
        <v>933.36666666666667</v>
      </c>
      <c r="E168" s="280">
        <v>891.73333333333335</v>
      </c>
      <c r="F168" s="280">
        <v>848.41666666666663</v>
      </c>
      <c r="G168" s="280">
        <v>806.7833333333333</v>
      </c>
      <c r="H168" s="280">
        <v>976.68333333333339</v>
      </c>
      <c r="I168" s="280">
        <v>1018.3166666666668</v>
      </c>
      <c r="J168" s="280">
        <v>1061.6333333333334</v>
      </c>
      <c r="K168" s="278">
        <v>975</v>
      </c>
      <c r="L168" s="278">
        <v>890.05</v>
      </c>
      <c r="M168" s="278">
        <v>22.1647</v>
      </c>
    </row>
    <row r="169" spans="1:13">
      <c r="A169" s="302">
        <v>160</v>
      </c>
      <c r="B169" s="278" t="s">
        <v>163</v>
      </c>
      <c r="C169" s="278">
        <v>91.1</v>
      </c>
      <c r="D169" s="280">
        <v>91.25</v>
      </c>
      <c r="E169" s="280">
        <v>87.85</v>
      </c>
      <c r="F169" s="280">
        <v>84.6</v>
      </c>
      <c r="G169" s="280">
        <v>81.199999999999989</v>
      </c>
      <c r="H169" s="280">
        <v>94.5</v>
      </c>
      <c r="I169" s="280">
        <v>97.9</v>
      </c>
      <c r="J169" s="280">
        <v>101.15</v>
      </c>
      <c r="K169" s="278">
        <v>94.65</v>
      </c>
      <c r="L169" s="278">
        <v>88</v>
      </c>
      <c r="M169" s="278">
        <v>49.062159999999999</v>
      </c>
    </row>
    <row r="170" spans="1:13">
      <c r="A170" s="302">
        <v>161</v>
      </c>
      <c r="B170" s="278" t="s">
        <v>166</v>
      </c>
      <c r="C170" s="278">
        <v>158.35</v>
      </c>
      <c r="D170" s="280">
        <v>158.76666666666665</v>
      </c>
      <c r="E170" s="280">
        <v>154.83333333333331</v>
      </c>
      <c r="F170" s="280">
        <v>151.31666666666666</v>
      </c>
      <c r="G170" s="280">
        <v>147.38333333333333</v>
      </c>
      <c r="H170" s="280">
        <v>162.2833333333333</v>
      </c>
      <c r="I170" s="280">
        <v>166.21666666666664</v>
      </c>
      <c r="J170" s="280">
        <v>169.73333333333329</v>
      </c>
      <c r="K170" s="278">
        <v>162.69999999999999</v>
      </c>
      <c r="L170" s="278">
        <v>155.25</v>
      </c>
      <c r="M170" s="278">
        <v>120.83217</v>
      </c>
    </row>
    <row r="171" spans="1:13">
      <c r="A171" s="302">
        <v>162</v>
      </c>
      <c r="B171" s="278" t="s">
        <v>277</v>
      </c>
      <c r="C171" s="278">
        <v>184.75</v>
      </c>
      <c r="D171" s="280">
        <v>188.1</v>
      </c>
      <c r="E171" s="280">
        <v>177.75</v>
      </c>
      <c r="F171" s="280">
        <v>170.75</v>
      </c>
      <c r="G171" s="280">
        <v>160.4</v>
      </c>
      <c r="H171" s="280">
        <v>195.1</v>
      </c>
      <c r="I171" s="280">
        <v>205.44999999999996</v>
      </c>
      <c r="J171" s="280">
        <v>212.45</v>
      </c>
      <c r="K171" s="278">
        <v>198.45</v>
      </c>
      <c r="L171" s="278">
        <v>181.1</v>
      </c>
      <c r="M171" s="278">
        <v>1.1686399999999999</v>
      </c>
    </row>
    <row r="172" spans="1:13">
      <c r="A172" s="302">
        <v>163</v>
      </c>
      <c r="B172" s="278" t="s">
        <v>278</v>
      </c>
      <c r="C172" s="278">
        <v>10980.35</v>
      </c>
      <c r="D172" s="280">
        <v>10869.166666666668</v>
      </c>
      <c r="E172" s="280">
        <v>10539.383333333335</v>
      </c>
      <c r="F172" s="280">
        <v>10098.416666666668</v>
      </c>
      <c r="G172" s="280">
        <v>9768.633333333335</v>
      </c>
      <c r="H172" s="280">
        <v>11310.133333333335</v>
      </c>
      <c r="I172" s="280">
        <v>11639.916666666668</v>
      </c>
      <c r="J172" s="280">
        <v>12080.883333333335</v>
      </c>
      <c r="K172" s="278">
        <v>11198.95</v>
      </c>
      <c r="L172" s="278">
        <v>10428.200000000001</v>
      </c>
      <c r="M172" s="278">
        <v>0.18803</v>
      </c>
    </row>
    <row r="173" spans="1:13">
      <c r="A173" s="302">
        <v>164</v>
      </c>
      <c r="B173" s="278" t="s">
        <v>165</v>
      </c>
      <c r="C173" s="278">
        <v>30.5</v>
      </c>
      <c r="D173" s="280">
        <v>30.5</v>
      </c>
      <c r="E173" s="280">
        <v>29.4</v>
      </c>
      <c r="F173" s="280">
        <v>28.299999999999997</v>
      </c>
      <c r="G173" s="280">
        <v>27.199999999999996</v>
      </c>
      <c r="H173" s="280">
        <v>31.6</v>
      </c>
      <c r="I173" s="280">
        <v>32.700000000000003</v>
      </c>
      <c r="J173" s="280">
        <v>33.800000000000004</v>
      </c>
      <c r="K173" s="278">
        <v>31.6</v>
      </c>
      <c r="L173" s="278">
        <v>29.4</v>
      </c>
      <c r="M173" s="278">
        <v>296.66253999999998</v>
      </c>
    </row>
    <row r="174" spans="1:13">
      <c r="A174" s="302">
        <v>165</v>
      </c>
      <c r="B174" s="278" t="s">
        <v>279</v>
      </c>
      <c r="C174" s="278">
        <v>208.5</v>
      </c>
      <c r="D174" s="280">
        <v>210.81666666666669</v>
      </c>
      <c r="E174" s="280">
        <v>201.73333333333338</v>
      </c>
      <c r="F174" s="280">
        <v>194.9666666666667</v>
      </c>
      <c r="G174" s="280">
        <v>185.88333333333338</v>
      </c>
      <c r="H174" s="280">
        <v>217.58333333333337</v>
      </c>
      <c r="I174" s="280">
        <v>226.66666666666669</v>
      </c>
      <c r="J174" s="280">
        <v>233.43333333333337</v>
      </c>
      <c r="K174" s="278">
        <v>219.9</v>
      </c>
      <c r="L174" s="278">
        <v>204.05</v>
      </c>
      <c r="M174" s="278">
        <v>4.11625</v>
      </c>
    </row>
    <row r="175" spans="1:13">
      <c r="A175" s="302">
        <v>166</v>
      </c>
      <c r="B175" s="278" t="s">
        <v>169</v>
      </c>
      <c r="C175" s="278">
        <v>121.1</v>
      </c>
      <c r="D175" s="280">
        <v>121.73333333333333</v>
      </c>
      <c r="E175" s="280">
        <v>109.86666666666667</v>
      </c>
      <c r="F175" s="280">
        <v>98.63333333333334</v>
      </c>
      <c r="G175" s="280">
        <v>86.76666666666668</v>
      </c>
      <c r="H175" s="280">
        <v>132.96666666666667</v>
      </c>
      <c r="I175" s="280">
        <v>144.83333333333331</v>
      </c>
      <c r="J175" s="280">
        <v>156.06666666666666</v>
      </c>
      <c r="K175" s="278">
        <v>133.6</v>
      </c>
      <c r="L175" s="278">
        <v>110.5</v>
      </c>
      <c r="M175" s="278">
        <v>426.60145</v>
      </c>
    </row>
    <row r="176" spans="1:13">
      <c r="A176" s="302">
        <v>167</v>
      </c>
      <c r="B176" s="278" t="s">
        <v>170</v>
      </c>
      <c r="C176" s="278">
        <v>87.6</v>
      </c>
      <c r="D176" s="280">
        <v>88.433333333333337</v>
      </c>
      <c r="E176" s="280">
        <v>85.216666666666669</v>
      </c>
      <c r="F176" s="280">
        <v>82.833333333333329</v>
      </c>
      <c r="G176" s="280">
        <v>79.61666666666666</v>
      </c>
      <c r="H176" s="280">
        <v>90.816666666666677</v>
      </c>
      <c r="I176" s="280">
        <v>94.033333333333346</v>
      </c>
      <c r="J176" s="280">
        <v>96.416666666666686</v>
      </c>
      <c r="K176" s="278">
        <v>91.65</v>
      </c>
      <c r="L176" s="278">
        <v>86.05</v>
      </c>
      <c r="M176" s="278">
        <v>85.051370000000006</v>
      </c>
    </row>
    <row r="177" spans="1:13">
      <c r="A177" s="302">
        <v>168</v>
      </c>
      <c r="B177" s="278" t="s">
        <v>280</v>
      </c>
      <c r="C177" s="278">
        <v>623.5</v>
      </c>
      <c r="D177" s="280">
        <v>628.76666666666665</v>
      </c>
      <c r="E177" s="280">
        <v>608.73333333333335</v>
      </c>
      <c r="F177" s="280">
        <v>593.9666666666667</v>
      </c>
      <c r="G177" s="280">
        <v>573.93333333333339</v>
      </c>
      <c r="H177" s="280">
        <v>643.5333333333333</v>
      </c>
      <c r="I177" s="280">
        <v>663.56666666666661</v>
      </c>
      <c r="J177" s="280">
        <v>678.33333333333326</v>
      </c>
      <c r="K177" s="278">
        <v>648.79999999999995</v>
      </c>
      <c r="L177" s="278">
        <v>614</v>
      </c>
      <c r="M177" s="278">
        <v>0.55301999999999996</v>
      </c>
    </row>
    <row r="178" spans="1:13">
      <c r="A178" s="302">
        <v>169</v>
      </c>
      <c r="B178" s="278" t="s">
        <v>171</v>
      </c>
      <c r="C178" s="278">
        <v>1192.1500000000001</v>
      </c>
      <c r="D178" s="280">
        <v>1193.7166666666667</v>
      </c>
      <c r="E178" s="280">
        <v>1158.4333333333334</v>
      </c>
      <c r="F178" s="280">
        <v>1124.7166666666667</v>
      </c>
      <c r="G178" s="280">
        <v>1089.4333333333334</v>
      </c>
      <c r="H178" s="280">
        <v>1227.4333333333334</v>
      </c>
      <c r="I178" s="280">
        <v>1262.7166666666667</v>
      </c>
      <c r="J178" s="280">
        <v>1296.4333333333334</v>
      </c>
      <c r="K178" s="278">
        <v>1229</v>
      </c>
      <c r="L178" s="278">
        <v>1160</v>
      </c>
      <c r="M178" s="278">
        <v>228.03774000000001</v>
      </c>
    </row>
    <row r="179" spans="1:13">
      <c r="A179" s="302">
        <v>170</v>
      </c>
      <c r="B179" s="278" t="s">
        <v>281</v>
      </c>
      <c r="C179" s="278">
        <v>742.8</v>
      </c>
      <c r="D179" s="280">
        <v>752.93333333333339</v>
      </c>
      <c r="E179" s="280">
        <v>710.86666666666679</v>
      </c>
      <c r="F179" s="280">
        <v>678.93333333333339</v>
      </c>
      <c r="G179" s="280">
        <v>636.86666666666679</v>
      </c>
      <c r="H179" s="280">
        <v>784.86666666666679</v>
      </c>
      <c r="I179" s="280">
        <v>826.93333333333339</v>
      </c>
      <c r="J179" s="280">
        <v>858.86666666666679</v>
      </c>
      <c r="K179" s="278">
        <v>795</v>
      </c>
      <c r="L179" s="278">
        <v>721</v>
      </c>
      <c r="M179" s="278">
        <v>14.43642</v>
      </c>
    </row>
    <row r="180" spans="1:13">
      <c r="A180" s="302">
        <v>171</v>
      </c>
      <c r="B180" s="278" t="s">
        <v>176</v>
      </c>
      <c r="C180" s="278">
        <v>2996.75</v>
      </c>
      <c r="D180" s="280">
        <v>2977.3333333333335</v>
      </c>
      <c r="E180" s="280">
        <v>2831.7166666666672</v>
      </c>
      <c r="F180" s="280">
        <v>2666.6833333333338</v>
      </c>
      <c r="G180" s="280">
        <v>2521.0666666666675</v>
      </c>
      <c r="H180" s="280">
        <v>3142.3666666666668</v>
      </c>
      <c r="I180" s="280">
        <v>3287.9833333333327</v>
      </c>
      <c r="J180" s="280">
        <v>3453.0166666666664</v>
      </c>
      <c r="K180" s="278">
        <v>3122.95</v>
      </c>
      <c r="L180" s="278">
        <v>2812.3</v>
      </c>
      <c r="M180" s="278">
        <v>5.1125699999999998</v>
      </c>
    </row>
    <row r="181" spans="1:13">
      <c r="A181" s="302">
        <v>172</v>
      </c>
      <c r="B181" s="278" t="s">
        <v>174</v>
      </c>
      <c r="C181" s="278">
        <v>16063.95</v>
      </c>
      <c r="D181" s="280">
        <v>16337.916666666666</v>
      </c>
      <c r="E181" s="280">
        <v>15644.833333333332</v>
      </c>
      <c r="F181" s="280">
        <v>15225.716666666665</v>
      </c>
      <c r="G181" s="280">
        <v>14532.633333333331</v>
      </c>
      <c r="H181" s="280">
        <v>16757.033333333333</v>
      </c>
      <c r="I181" s="280">
        <v>17450.116666666665</v>
      </c>
      <c r="J181" s="280">
        <v>17869.233333333334</v>
      </c>
      <c r="K181" s="278">
        <v>17031</v>
      </c>
      <c r="L181" s="278">
        <v>15918.8</v>
      </c>
      <c r="M181" s="278">
        <v>1.2275499999999999</v>
      </c>
    </row>
    <row r="182" spans="1:13">
      <c r="A182" s="302">
        <v>173</v>
      </c>
      <c r="B182" s="278" t="s">
        <v>177</v>
      </c>
      <c r="C182" s="278">
        <v>595.45000000000005</v>
      </c>
      <c r="D182" s="280">
        <v>572.55000000000007</v>
      </c>
      <c r="E182" s="280">
        <v>536.10000000000014</v>
      </c>
      <c r="F182" s="280">
        <v>476.75000000000011</v>
      </c>
      <c r="G182" s="280">
        <v>440.30000000000018</v>
      </c>
      <c r="H182" s="280">
        <v>631.90000000000009</v>
      </c>
      <c r="I182" s="280">
        <v>668.35000000000014</v>
      </c>
      <c r="J182" s="280">
        <v>727.7</v>
      </c>
      <c r="K182" s="278">
        <v>609</v>
      </c>
      <c r="L182" s="278">
        <v>513.20000000000005</v>
      </c>
      <c r="M182" s="278">
        <v>52.136670000000002</v>
      </c>
    </row>
    <row r="183" spans="1:13">
      <c r="A183" s="302">
        <v>174</v>
      </c>
      <c r="B183" s="278" t="s">
        <v>175</v>
      </c>
      <c r="C183" s="278">
        <v>1105.75</v>
      </c>
      <c r="D183" s="280">
        <v>1124.5833333333333</v>
      </c>
      <c r="E183" s="280">
        <v>1074.1666666666665</v>
      </c>
      <c r="F183" s="280">
        <v>1042.5833333333333</v>
      </c>
      <c r="G183" s="280">
        <v>992.16666666666652</v>
      </c>
      <c r="H183" s="280">
        <v>1156.1666666666665</v>
      </c>
      <c r="I183" s="280">
        <v>1206.583333333333</v>
      </c>
      <c r="J183" s="280">
        <v>1238.1666666666665</v>
      </c>
      <c r="K183" s="278">
        <v>1175</v>
      </c>
      <c r="L183" s="278">
        <v>1093</v>
      </c>
      <c r="M183" s="278">
        <v>3.6465399999999999</v>
      </c>
    </row>
    <row r="184" spans="1:13">
      <c r="A184" s="302">
        <v>175</v>
      </c>
      <c r="B184" s="278" t="s">
        <v>173</v>
      </c>
      <c r="C184" s="278">
        <v>183</v>
      </c>
      <c r="D184" s="280">
        <v>185.94999999999996</v>
      </c>
      <c r="E184" s="280">
        <v>177.49999999999991</v>
      </c>
      <c r="F184" s="280">
        <v>171.99999999999994</v>
      </c>
      <c r="G184" s="280">
        <v>163.5499999999999</v>
      </c>
      <c r="H184" s="280">
        <v>191.44999999999993</v>
      </c>
      <c r="I184" s="280">
        <v>199.89999999999998</v>
      </c>
      <c r="J184" s="280">
        <v>205.39999999999995</v>
      </c>
      <c r="K184" s="278">
        <v>194.4</v>
      </c>
      <c r="L184" s="278">
        <v>180.45</v>
      </c>
      <c r="M184" s="278">
        <v>804.36672999999996</v>
      </c>
    </row>
    <row r="185" spans="1:13">
      <c r="A185" s="302">
        <v>176</v>
      </c>
      <c r="B185" s="278" t="s">
        <v>172</v>
      </c>
      <c r="C185" s="278">
        <v>25.35</v>
      </c>
      <c r="D185" s="280">
        <v>25.533333333333335</v>
      </c>
      <c r="E185" s="280">
        <v>23.516666666666669</v>
      </c>
      <c r="F185" s="280">
        <v>21.683333333333334</v>
      </c>
      <c r="G185" s="280">
        <v>19.666666666666668</v>
      </c>
      <c r="H185" s="280">
        <v>27.366666666666671</v>
      </c>
      <c r="I185" s="280">
        <v>29.383333333333336</v>
      </c>
      <c r="J185" s="280">
        <v>31.216666666666672</v>
      </c>
      <c r="K185" s="278">
        <v>27.55</v>
      </c>
      <c r="L185" s="278">
        <v>23.7</v>
      </c>
      <c r="M185" s="278">
        <v>534.76363000000003</v>
      </c>
    </row>
    <row r="186" spans="1:13">
      <c r="A186" s="302">
        <v>177</v>
      </c>
      <c r="B186" s="278" t="s">
        <v>282</v>
      </c>
      <c r="C186" s="278">
        <v>66.5</v>
      </c>
      <c r="D186" s="280">
        <v>67.100000000000009</v>
      </c>
      <c r="E186" s="280">
        <v>64.850000000000023</v>
      </c>
      <c r="F186" s="280">
        <v>63.200000000000017</v>
      </c>
      <c r="G186" s="280">
        <v>60.950000000000031</v>
      </c>
      <c r="H186" s="280">
        <v>68.750000000000014</v>
      </c>
      <c r="I186" s="280">
        <v>70.999999999999986</v>
      </c>
      <c r="J186" s="280">
        <v>72.650000000000006</v>
      </c>
      <c r="K186" s="278">
        <v>69.349999999999994</v>
      </c>
      <c r="L186" s="278">
        <v>65.45</v>
      </c>
      <c r="M186" s="278">
        <v>20.304089999999999</v>
      </c>
    </row>
    <row r="187" spans="1:13">
      <c r="A187" s="302">
        <v>178</v>
      </c>
      <c r="B187" s="278" t="s">
        <v>179</v>
      </c>
      <c r="C187" s="278">
        <v>436.7</v>
      </c>
      <c r="D187" s="280">
        <v>432.86666666666662</v>
      </c>
      <c r="E187" s="280">
        <v>416.98333333333323</v>
      </c>
      <c r="F187" s="280">
        <v>397.26666666666659</v>
      </c>
      <c r="G187" s="280">
        <v>381.38333333333321</v>
      </c>
      <c r="H187" s="280">
        <v>452.58333333333326</v>
      </c>
      <c r="I187" s="280">
        <v>468.46666666666658</v>
      </c>
      <c r="J187" s="280">
        <v>488.18333333333328</v>
      </c>
      <c r="K187" s="278">
        <v>448.75</v>
      </c>
      <c r="L187" s="278">
        <v>413.15</v>
      </c>
      <c r="M187" s="278">
        <v>278.10987</v>
      </c>
    </row>
    <row r="188" spans="1:13">
      <c r="A188" s="302">
        <v>179</v>
      </c>
      <c r="B188" s="278" t="s">
        <v>180</v>
      </c>
      <c r="C188" s="278">
        <v>323.05</v>
      </c>
      <c r="D188" s="280">
        <v>312.0333333333333</v>
      </c>
      <c r="E188" s="280">
        <v>299.06666666666661</v>
      </c>
      <c r="F188" s="280">
        <v>275.08333333333331</v>
      </c>
      <c r="G188" s="280">
        <v>262.11666666666662</v>
      </c>
      <c r="H188" s="280">
        <v>336.01666666666659</v>
      </c>
      <c r="I188" s="280">
        <v>348.98333333333329</v>
      </c>
      <c r="J188" s="280">
        <v>372.96666666666658</v>
      </c>
      <c r="K188" s="278">
        <v>325</v>
      </c>
      <c r="L188" s="278">
        <v>288.05</v>
      </c>
      <c r="M188" s="278">
        <v>37.705379999999998</v>
      </c>
    </row>
    <row r="189" spans="1:13">
      <c r="A189" s="302">
        <v>180</v>
      </c>
      <c r="B189" s="278" t="s">
        <v>283</v>
      </c>
      <c r="C189" s="278">
        <v>271.10000000000002</v>
      </c>
      <c r="D189" s="280">
        <v>280.76666666666665</v>
      </c>
      <c r="E189" s="280">
        <v>252.88333333333333</v>
      </c>
      <c r="F189" s="280">
        <v>234.66666666666669</v>
      </c>
      <c r="G189" s="280">
        <v>206.78333333333336</v>
      </c>
      <c r="H189" s="280">
        <v>298.98333333333329</v>
      </c>
      <c r="I189" s="280">
        <v>326.86666666666662</v>
      </c>
      <c r="J189" s="280">
        <v>345.08333333333326</v>
      </c>
      <c r="K189" s="278">
        <v>308.64999999999998</v>
      </c>
      <c r="L189" s="278">
        <v>262.55</v>
      </c>
      <c r="M189" s="278">
        <v>3.2893500000000002</v>
      </c>
    </row>
    <row r="190" spans="1:13">
      <c r="A190" s="302">
        <v>181</v>
      </c>
      <c r="B190" s="278" t="s">
        <v>193</v>
      </c>
      <c r="C190" s="278">
        <v>285.89999999999998</v>
      </c>
      <c r="D190" s="280">
        <v>278.3</v>
      </c>
      <c r="E190" s="280">
        <v>268.60000000000002</v>
      </c>
      <c r="F190" s="280">
        <v>251.3</v>
      </c>
      <c r="G190" s="280">
        <v>241.60000000000002</v>
      </c>
      <c r="H190" s="280">
        <v>295.60000000000002</v>
      </c>
      <c r="I190" s="280">
        <v>305.29999999999995</v>
      </c>
      <c r="J190" s="280">
        <v>322.60000000000002</v>
      </c>
      <c r="K190" s="278">
        <v>288</v>
      </c>
      <c r="L190" s="278">
        <v>261</v>
      </c>
      <c r="M190" s="278">
        <v>60.25235</v>
      </c>
    </row>
    <row r="191" spans="1:13">
      <c r="A191" s="302">
        <v>182</v>
      </c>
      <c r="B191" s="278" t="s">
        <v>188</v>
      </c>
      <c r="C191" s="278">
        <v>1705.45</v>
      </c>
      <c r="D191" s="280">
        <v>1737.4833333333333</v>
      </c>
      <c r="E191" s="280">
        <v>1668.9666666666667</v>
      </c>
      <c r="F191" s="280">
        <v>1632.4833333333333</v>
      </c>
      <c r="G191" s="280">
        <v>1563.9666666666667</v>
      </c>
      <c r="H191" s="280">
        <v>1773.9666666666667</v>
      </c>
      <c r="I191" s="280">
        <v>1842.4833333333336</v>
      </c>
      <c r="J191" s="280">
        <v>1878.9666666666667</v>
      </c>
      <c r="K191" s="278">
        <v>1806</v>
      </c>
      <c r="L191" s="278">
        <v>1701</v>
      </c>
      <c r="M191" s="278">
        <v>62.856160000000003</v>
      </c>
    </row>
    <row r="192" spans="1:13">
      <c r="A192" s="302">
        <v>183</v>
      </c>
      <c r="B192" s="278" t="s">
        <v>3467</v>
      </c>
      <c r="C192" s="278">
        <v>294.39999999999998</v>
      </c>
      <c r="D192" s="280">
        <v>289.0333333333333</v>
      </c>
      <c r="E192" s="280">
        <v>282.06666666666661</v>
      </c>
      <c r="F192" s="280">
        <v>269.73333333333329</v>
      </c>
      <c r="G192" s="280">
        <v>262.76666666666659</v>
      </c>
      <c r="H192" s="280">
        <v>301.36666666666662</v>
      </c>
      <c r="I192" s="280">
        <v>308.33333333333331</v>
      </c>
      <c r="J192" s="280">
        <v>320.66666666666663</v>
      </c>
      <c r="K192" s="278">
        <v>296</v>
      </c>
      <c r="L192" s="278">
        <v>276.7</v>
      </c>
      <c r="M192" s="278">
        <v>53.31494</v>
      </c>
    </row>
    <row r="193" spans="1:13">
      <c r="A193" s="302">
        <v>184</v>
      </c>
      <c r="B193" s="278" t="s">
        <v>185</v>
      </c>
      <c r="C193" s="278">
        <v>30.25</v>
      </c>
      <c r="D193" s="280">
        <v>30.600000000000005</v>
      </c>
      <c r="E193" s="280">
        <v>29.500000000000011</v>
      </c>
      <c r="F193" s="280">
        <v>28.750000000000007</v>
      </c>
      <c r="G193" s="280">
        <v>27.650000000000013</v>
      </c>
      <c r="H193" s="280">
        <v>31.350000000000009</v>
      </c>
      <c r="I193" s="280">
        <v>32.450000000000003</v>
      </c>
      <c r="J193" s="280">
        <v>33.200000000000003</v>
      </c>
      <c r="K193" s="278">
        <v>31.7</v>
      </c>
      <c r="L193" s="278">
        <v>29.85</v>
      </c>
      <c r="M193" s="278">
        <v>43.98807</v>
      </c>
    </row>
    <row r="194" spans="1:13">
      <c r="A194" s="302">
        <v>185</v>
      </c>
      <c r="B194" s="278" t="s">
        <v>184</v>
      </c>
      <c r="C194" s="278">
        <v>67.599999999999994</v>
      </c>
      <c r="D194" s="280">
        <v>68.2</v>
      </c>
      <c r="E194" s="280">
        <v>64.800000000000011</v>
      </c>
      <c r="F194" s="280">
        <v>62.000000000000014</v>
      </c>
      <c r="G194" s="280">
        <v>58.600000000000023</v>
      </c>
      <c r="H194" s="280">
        <v>71</v>
      </c>
      <c r="I194" s="280">
        <v>74.400000000000006</v>
      </c>
      <c r="J194" s="280">
        <v>77.199999999999989</v>
      </c>
      <c r="K194" s="278">
        <v>71.599999999999994</v>
      </c>
      <c r="L194" s="278">
        <v>65.400000000000006</v>
      </c>
      <c r="M194" s="278">
        <v>821.82402999999999</v>
      </c>
    </row>
    <row r="195" spans="1:13">
      <c r="A195" s="302">
        <v>186</v>
      </c>
      <c r="B195" s="278" t="s">
        <v>186</v>
      </c>
      <c r="C195" s="278">
        <v>35.65</v>
      </c>
      <c r="D195" s="280">
        <v>35.016666666666666</v>
      </c>
      <c r="E195" s="280">
        <v>33.583333333333329</v>
      </c>
      <c r="F195" s="280">
        <v>31.516666666666666</v>
      </c>
      <c r="G195" s="280">
        <v>30.083333333333329</v>
      </c>
      <c r="H195" s="280">
        <v>37.083333333333329</v>
      </c>
      <c r="I195" s="280">
        <v>38.516666666666666</v>
      </c>
      <c r="J195" s="280">
        <v>40.583333333333329</v>
      </c>
      <c r="K195" s="278">
        <v>36.450000000000003</v>
      </c>
      <c r="L195" s="278">
        <v>32.950000000000003</v>
      </c>
      <c r="M195" s="278">
        <v>133.37227999999999</v>
      </c>
    </row>
    <row r="196" spans="1:13">
      <c r="A196" s="302">
        <v>187</v>
      </c>
      <c r="B196" s="278" t="s">
        <v>187</v>
      </c>
      <c r="C196" s="278">
        <v>274.75</v>
      </c>
      <c r="D196" s="280">
        <v>278.09999999999997</v>
      </c>
      <c r="E196" s="280">
        <v>263.29999999999995</v>
      </c>
      <c r="F196" s="280">
        <v>251.84999999999997</v>
      </c>
      <c r="G196" s="280">
        <v>237.04999999999995</v>
      </c>
      <c r="H196" s="280">
        <v>289.54999999999995</v>
      </c>
      <c r="I196" s="280">
        <v>304.35000000000002</v>
      </c>
      <c r="J196" s="280">
        <v>315.79999999999995</v>
      </c>
      <c r="K196" s="278">
        <v>292.89999999999998</v>
      </c>
      <c r="L196" s="278">
        <v>266.64999999999998</v>
      </c>
      <c r="M196" s="278">
        <v>204.35156000000001</v>
      </c>
    </row>
    <row r="197" spans="1:13">
      <c r="A197" s="302">
        <v>188</v>
      </c>
      <c r="B197" s="269" t="s">
        <v>189</v>
      </c>
      <c r="C197" s="269">
        <v>558.9</v>
      </c>
      <c r="D197" s="309">
        <v>555.23333333333323</v>
      </c>
      <c r="E197" s="309">
        <v>540.66666666666652</v>
      </c>
      <c r="F197" s="309">
        <v>522.43333333333328</v>
      </c>
      <c r="G197" s="309">
        <v>507.86666666666656</v>
      </c>
      <c r="H197" s="309">
        <v>573.46666666666647</v>
      </c>
      <c r="I197" s="309">
        <v>588.0333333333333</v>
      </c>
      <c r="J197" s="309">
        <v>606.26666666666642</v>
      </c>
      <c r="K197" s="269">
        <v>569.79999999999995</v>
      </c>
      <c r="L197" s="269">
        <v>537</v>
      </c>
      <c r="M197" s="269">
        <v>41.130589999999998</v>
      </c>
    </row>
    <row r="198" spans="1:13">
      <c r="A198" s="302">
        <v>189</v>
      </c>
      <c r="B198" s="269" t="s">
        <v>284</v>
      </c>
      <c r="C198" s="269">
        <v>106.4</v>
      </c>
      <c r="D198" s="309">
        <v>107.48333333333333</v>
      </c>
      <c r="E198" s="309">
        <v>103.96666666666667</v>
      </c>
      <c r="F198" s="309">
        <v>101.53333333333333</v>
      </c>
      <c r="G198" s="309">
        <v>98.016666666666666</v>
      </c>
      <c r="H198" s="309">
        <v>109.91666666666667</v>
      </c>
      <c r="I198" s="309">
        <v>113.43333333333335</v>
      </c>
      <c r="J198" s="309">
        <v>115.86666666666667</v>
      </c>
      <c r="K198" s="269">
        <v>111</v>
      </c>
      <c r="L198" s="269">
        <v>105.05</v>
      </c>
      <c r="M198" s="269">
        <v>1.5996600000000001</v>
      </c>
    </row>
    <row r="199" spans="1:13">
      <c r="A199" s="302">
        <v>190</v>
      </c>
      <c r="B199" s="269" t="s">
        <v>168</v>
      </c>
      <c r="C199" s="269">
        <v>464</v>
      </c>
      <c r="D199" s="309">
        <v>474.66666666666669</v>
      </c>
      <c r="E199" s="309">
        <v>444.33333333333337</v>
      </c>
      <c r="F199" s="309">
        <v>424.66666666666669</v>
      </c>
      <c r="G199" s="309">
        <v>394.33333333333337</v>
      </c>
      <c r="H199" s="309">
        <v>494.33333333333337</v>
      </c>
      <c r="I199" s="309">
        <v>524.66666666666674</v>
      </c>
      <c r="J199" s="309">
        <v>544.33333333333337</v>
      </c>
      <c r="K199" s="269">
        <v>505</v>
      </c>
      <c r="L199" s="269">
        <v>455</v>
      </c>
      <c r="M199" s="269">
        <v>10.886559999999999</v>
      </c>
    </row>
    <row r="200" spans="1:13">
      <c r="A200" s="302">
        <v>191</v>
      </c>
      <c r="B200" s="269" t="s">
        <v>190</v>
      </c>
      <c r="C200" s="269">
        <v>913.45</v>
      </c>
      <c r="D200" s="309">
        <v>924.41666666666663</v>
      </c>
      <c r="E200" s="309">
        <v>882.43333333333328</v>
      </c>
      <c r="F200" s="309">
        <v>851.41666666666663</v>
      </c>
      <c r="G200" s="309">
        <v>809.43333333333328</v>
      </c>
      <c r="H200" s="309">
        <v>955.43333333333328</v>
      </c>
      <c r="I200" s="309">
        <v>997.41666666666663</v>
      </c>
      <c r="J200" s="309">
        <v>1028.4333333333334</v>
      </c>
      <c r="K200" s="269">
        <v>966.4</v>
      </c>
      <c r="L200" s="269">
        <v>893.4</v>
      </c>
      <c r="M200" s="269">
        <v>55.060409999999997</v>
      </c>
    </row>
    <row r="201" spans="1:13">
      <c r="A201" s="302">
        <v>192</v>
      </c>
      <c r="B201" s="269" t="s">
        <v>191</v>
      </c>
      <c r="C201" s="269">
        <v>2537.35</v>
      </c>
      <c r="D201" s="309">
        <v>2514.0833333333335</v>
      </c>
      <c r="E201" s="309">
        <v>2383.2666666666669</v>
      </c>
      <c r="F201" s="309">
        <v>2229.1833333333334</v>
      </c>
      <c r="G201" s="309">
        <v>2098.3666666666668</v>
      </c>
      <c r="H201" s="309">
        <v>2668.166666666667</v>
      </c>
      <c r="I201" s="309">
        <v>2798.9833333333336</v>
      </c>
      <c r="J201" s="309">
        <v>2953.0666666666671</v>
      </c>
      <c r="K201" s="269">
        <v>2644.9</v>
      </c>
      <c r="L201" s="269">
        <v>2360</v>
      </c>
      <c r="M201" s="269">
        <v>20.388100000000001</v>
      </c>
    </row>
    <row r="202" spans="1:13">
      <c r="A202" s="302">
        <v>193</v>
      </c>
      <c r="B202" s="269" t="s">
        <v>192</v>
      </c>
      <c r="C202" s="269">
        <v>291.85000000000002</v>
      </c>
      <c r="D202" s="309">
        <v>294.90000000000003</v>
      </c>
      <c r="E202" s="309">
        <v>283.30000000000007</v>
      </c>
      <c r="F202" s="309">
        <v>274.75000000000006</v>
      </c>
      <c r="G202" s="309">
        <v>263.15000000000009</v>
      </c>
      <c r="H202" s="309">
        <v>303.45000000000005</v>
      </c>
      <c r="I202" s="309">
        <v>315.05000000000007</v>
      </c>
      <c r="J202" s="309">
        <v>323.60000000000002</v>
      </c>
      <c r="K202" s="269">
        <v>306.5</v>
      </c>
      <c r="L202" s="269">
        <v>286.35000000000002</v>
      </c>
      <c r="M202" s="269">
        <v>7.6020099999999999</v>
      </c>
    </row>
    <row r="203" spans="1:13">
      <c r="A203" s="302">
        <v>194</v>
      </c>
      <c r="B203" s="269" t="s">
        <v>198</v>
      </c>
      <c r="C203" s="269">
        <v>320.2</v>
      </c>
      <c r="D203" s="309">
        <v>324.7166666666667</v>
      </c>
      <c r="E203" s="309">
        <v>311.93333333333339</v>
      </c>
      <c r="F203" s="309">
        <v>303.66666666666669</v>
      </c>
      <c r="G203" s="309">
        <v>290.88333333333338</v>
      </c>
      <c r="H203" s="309">
        <v>332.98333333333341</v>
      </c>
      <c r="I203" s="309">
        <v>345.76666666666671</v>
      </c>
      <c r="J203" s="309">
        <v>354.03333333333342</v>
      </c>
      <c r="K203" s="269">
        <v>337.5</v>
      </c>
      <c r="L203" s="269">
        <v>316.45</v>
      </c>
      <c r="M203" s="269">
        <v>46.322360000000003</v>
      </c>
    </row>
    <row r="204" spans="1:13">
      <c r="A204" s="302">
        <v>195</v>
      </c>
      <c r="B204" s="269" t="s">
        <v>196</v>
      </c>
      <c r="C204" s="269">
        <v>3256.45</v>
      </c>
      <c r="D204" s="309">
        <v>3279.5166666666664</v>
      </c>
      <c r="E204" s="309">
        <v>3174.1833333333329</v>
      </c>
      <c r="F204" s="309">
        <v>3091.9166666666665</v>
      </c>
      <c r="G204" s="309">
        <v>2986.583333333333</v>
      </c>
      <c r="H204" s="309">
        <v>3361.7833333333328</v>
      </c>
      <c r="I204" s="309">
        <v>3467.1166666666668</v>
      </c>
      <c r="J204" s="309">
        <v>3549.3833333333328</v>
      </c>
      <c r="K204" s="269">
        <v>3384.85</v>
      </c>
      <c r="L204" s="269">
        <v>3197.25</v>
      </c>
      <c r="M204" s="269">
        <v>6.4750300000000003</v>
      </c>
    </row>
    <row r="205" spans="1:13">
      <c r="A205" s="302">
        <v>196</v>
      </c>
      <c r="B205" s="269" t="s">
        <v>197</v>
      </c>
      <c r="C205" s="269">
        <v>29</v>
      </c>
      <c r="D205" s="309">
        <v>29.316666666666666</v>
      </c>
      <c r="E205" s="309">
        <v>28.233333333333334</v>
      </c>
      <c r="F205" s="309">
        <v>27.466666666666669</v>
      </c>
      <c r="G205" s="309">
        <v>26.383333333333336</v>
      </c>
      <c r="H205" s="309">
        <v>30.083333333333332</v>
      </c>
      <c r="I205" s="309">
        <v>31.166666666666668</v>
      </c>
      <c r="J205" s="309">
        <v>31.93333333333333</v>
      </c>
      <c r="K205" s="269">
        <v>30.4</v>
      </c>
      <c r="L205" s="269">
        <v>28.55</v>
      </c>
      <c r="M205" s="269">
        <v>26.288150000000002</v>
      </c>
    </row>
    <row r="206" spans="1:13">
      <c r="A206" s="302">
        <v>197</v>
      </c>
      <c r="B206" s="269" t="s">
        <v>194</v>
      </c>
      <c r="C206" s="269">
        <v>917.25</v>
      </c>
      <c r="D206" s="309">
        <v>915.13333333333333</v>
      </c>
      <c r="E206" s="309">
        <v>899.26666666666665</v>
      </c>
      <c r="F206" s="309">
        <v>881.2833333333333</v>
      </c>
      <c r="G206" s="309">
        <v>865.41666666666663</v>
      </c>
      <c r="H206" s="309">
        <v>933.11666666666667</v>
      </c>
      <c r="I206" s="309">
        <v>948.98333333333323</v>
      </c>
      <c r="J206" s="309">
        <v>966.9666666666667</v>
      </c>
      <c r="K206" s="269">
        <v>931</v>
      </c>
      <c r="L206" s="269">
        <v>897.15</v>
      </c>
      <c r="M206" s="269">
        <v>5.0442299999999998</v>
      </c>
    </row>
    <row r="207" spans="1:13">
      <c r="A207" s="302">
        <v>198</v>
      </c>
      <c r="B207" s="269" t="s">
        <v>144</v>
      </c>
      <c r="C207" s="269">
        <v>521.6</v>
      </c>
      <c r="D207" s="309">
        <v>522.13333333333333</v>
      </c>
      <c r="E207" s="309">
        <v>504.4666666666667</v>
      </c>
      <c r="F207" s="309">
        <v>487.33333333333337</v>
      </c>
      <c r="G207" s="309">
        <v>469.66666666666674</v>
      </c>
      <c r="H207" s="309">
        <v>539.26666666666665</v>
      </c>
      <c r="I207" s="309">
        <v>556.93333333333339</v>
      </c>
      <c r="J207" s="309">
        <v>574.06666666666661</v>
      </c>
      <c r="K207" s="269">
        <v>539.79999999999995</v>
      </c>
      <c r="L207" s="269">
        <v>505</v>
      </c>
      <c r="M207" s="269">
        <v>30.298670000000001</v>
      </c>
    </row>
    <row r="208" spans="1:13">
      <c r="A208" s="302">
        <v>199</v>
      </c>
      <c r="B208" s="269" t="s">
        <v>285</v>
      </c>
      <c r="C208" s="269">
        <v>161.5</v>
      </c>
      <c r="D208" s="309">
        <v>160.76666666666668</v>
      </c>
      <c r="E208" s="309">
        <v>156.73333333333335</v>
      </c>
      <c r="F208" s="309">
        <v>151.96666666666667</v>
      </c>
      <c r="G208" s="309">
        <v>147.93333333333334</v>
      </c>
      <c r="H208" s="309">
        <v>165.53333333333336</v>
      </c>
      <c r="I208" s="309">
        <v>169.56666666666672</v>
      </c>
      <c r="J208" s="309">
        <v>174.33333333333337</v>
      </c>
      <c r="K208" s="269">
        <v>164.8</v>
      </c>
      <c r="L208" s="269">
        <v>156</v>
      </c>
      <c r="M208" s="269">
        <v>3.7166100000000002</v>
      </c>
    </row>
    <row r="209" spans="1:13">
      <c r="A209" s="302">
        <v>200</v>
      </c>
      <c r="B209" s="269" t="s">
        <v>286</v>
      </c>
      <c r="C209" s="269">
        <v>126.7</v>
      </c>
      <c r="D209" s="309">
        <v>129.08333333333334</v>
      </c>
      <c r="E209" s="309">
        <v>122.61666666666667</v>
      </c>
      <c r="F209" s="309">
        <v>118.53333333333333</v>
      </c>
      <c r="G209" s="309">
        <v>112.06666666666666</v>
      </c>
      <c r="H209" s="309">
        <v>133.16666666666669</v>
      </c>
      <c r="I209" s="309">
        <v>139.63333333333333</v>
      </c>
      <c r="J209" s="309">
        <v>143.7166666666667</v>
      </c>
      <c r="K209" s="269">
        <v>135.55000000000001</v>
      </c>
      <c r="L209" s="269">
        <v>125</v>
      </c>
      <c r="M209" s="269">
        <v>1.92584</v>
      </c>
    </row>
    <row r="210" spans="1:13">
      <c r="A210" s="302">
        <v>201</v>
      </c>
      <c r="B210" s="269" t="s">
        <v>564</v>
      </c>
      <c r="C210" s="269">
        <v>542.95000000000005</v>
      </c>
      <c r="D210" s="309">
        <v>538.38333333333333</v>
      </c>
      <c r="E210" s="309">
        <v>529.56666666666661</v>
      </c>
      <c r="F210" s="309">
        <v>516.18333333333328</v>
      </c>
      <c r="G210" s="309">
        <v>507.36666666666656</v>
      </c>
      <c r="H210" s="309">
        <v>551.76666666666665</v>
      </c>
      <c r="I210" s="309">
        <v>560.58333333333348</v>
      </c>
      <c r="J210" s="309">
        <v>573.9666666666667</v>
      </c>
      <c r="K210" s="269">
        <v>547.20000000000005</v>
      </c>
      <c r="L210" s="269">
        <v>525</v>
      </c>
      <c r="M210" s="269">
        <v>2.22743</v>
      </c>
    </row>
    <row r="211" spans="1:13">
      <c r="A211" s="302">
        <v>202</v>
      </c>
      <c r="B211" s="269" t="s">
        <v>199</v>
      </c>
      <c r="C211" s="269">
        <v>70.3</v>
      </c>
      <c r="D211" s="309">
        <v>69.566666666666663</v>
      </c>
      <c r="E211" s="309">
        <v>65.73333333333332</v>
      </c>
      <c r="F211" s="309">
        <v>61.166666666666657</v>
      </c>
      <c r="G211" s="309">
        <v>57.333333333333314</v>
      </c>
      <c r="H211" s="309">
        <v>74.133333333333326</v>
      </c>
      <c r="I211" s="309">
        <v>77.966666666666669</v>
      </c>
      <c r="J211" s="309">
        <v>82.533333333333331</v>
      </c>
      <c r="K211" s="269">
        <v>73.400000000000006</v>
      </c>
      <c r="L211" s="269">
        <v>65</v>
      </c>
      <c r="M211" s="269">
        <v>493.94736999999998</v>
      </c>
    </row>
    <row r="212" spans="1:13">
      <c r="A212" s="302">
        <v>203</v>
      </c>
      <c r="B212" s="269" t="s">
        <v>121</v>
      </c>
      <c r="C212" s="269">
        <v>3.2</v>
      </c>
      <c r="D212" s="309">
        <v>3.1999999999999997</v>
      </c>
      <c r="E212" s="309">
        <v>3.1499999999999995</v>
      </c>
      <c r="F212" s="309">
        <v>3.0999999999999996</v>
      </c>
      <c r="G212" s="309">
        <v>3.0499999999999994</v>
      </c>
      <c r="H212" s="309">
        <v>3.2499999999999996</v>
      </c>
      <c r="I212" s="309">
        <v>3.2999999999999994</v>
      </c>
      <c r="J212" s="309">
        <v>3.3499999999999996</v>
      </c>
      <c r="K212" s="269">
        <v>3.25</v>
      </c>
      <c r="L212" s="269">
        <v>3.15</v>
      </c>
      <c r="M212" s="269">
        <v>1398.87129</v>
      </c>
    </row>
    <row r="213" spans="1:13">
      <c r="A213" s="302">
        <v>204</v>
      </c>
      <c r="B213" s="269" t="s">
        <v>200</v>
      </c>
      <c r="C213" s="269">
        <v>482.7</v>
      </c>
      <c r="D213" s="309">
        <v>493.86666666666662</v>
      </c>
      <c r="E213" s="309">
        <v>464.83333333333326</v>
      </c>
      <c r="F213" s="309">
        <v>446.96666666666664</v>
      </c>
      <c r="G213" s="309">
        <v>417.93333333333328</v>
      </c>
      <c r="H213" s="309">
        <v>511.73333333333323</v>
      </c>
      <c r="I213" s="309">
        <v>540.76666666666665</v>
      </c>
      <c r="J213" s="309">
        <v>558.63333333333321</v>
      </c>
      <c r="K213" s="269">
        <v>522.9</v>
      </c>
      <c r="L213" s="269">
        <v>476</v>
      </c>
      <c r="M213" s="269">
        <v>23.557449999999999</v>
      </c>
    </row>
    <row r="214" spans="1:13">
      <c r="A214" s="302">
        <v>205</v>
      </c>
      <c r="B214" s="269" t="s">
        <v>570</v>
      </c>
      <c r="C214" s="269">
        <v>1815.75</v>
      </c>
      <c r="D214" s="309">
        <v>1826.5166666666667</v>
      </c>
      <c r="E214" s="309">
        <v>1790.1833333333334</v>
      </c>
      <c r="F214" s="309">
        <v>1764.6166666666668</v>
      </c>
      <c r="G214" s="309">
        <v>1728.2833333333335</v>
      </c>
      <c r="H214" s="309">
        <v>1852.0833333333333</v>
      </c>
      <c r="I214" s="309">
        <v>1888.4166666666667</v>
      </c>
      <c r="J214" s="309">
        <v>1913.9833333333331</v>
      </c>
      <c r="K214" s="269">
        <v>1862.85</v>
      </c>
      <c r="L214" s="269">
        <v>1800.95</v>
      </c>
      <c r="M214" s="269">
        <v>0.26715</v>
      </c>
    </row>
    <row r="215" spans="1:13">
      <c r="A215" s="302">
        <v>206</v>
      </c>
      <c r="B215" s="269" t="s">
        <v>201</v>
      </c>
      <c r="C215" s="309">
        <v>192.9</v>
      </c>
      <c r="D215" s="309">
        <v>193.9</v>
      </c>
      <c r="E215" s="309">
        <v>187.8</v>
      </c>
      <c r="F215" s="309">
        <v>182.70000000000002</v>
      </c>
      <c r="G215" s="309">
        <v>176.60000000000002</v>
      </c>
      <c r="H215" s="309">
        <v>199</v>
      </c>
      <c r="I215" s="309">
        <v>205.09999999999997</v>
      </c>
      <c r="J215" s="309">
        <v>210.2</v>
      </c>
      <c r="K215" s="309">
        <v>200</v>
      </c>
      <c r="L215" s="309">
        <v>188.8</v>
      </c>
      <c r="M215" s="309">
        <v>51.376539999999999</v>
      </c>
    </row>
    <row r="216" spans="1:13">
      <c r="A216" s="302">
        <v>207</v>
      </c>
      <c r="B216" s="269" t="s">
        <v>202</v>
      </c>
      <c r="C216" s="309">
        <v>24.75</v>
      </c>
      <c r="D216" s="309">
        <v>24.516666666666666</v>
      </c>
      <c r="E216" s="309">
        <v>23.533333333333331</v>
      </c>
      <c r="F216" s="309">
        <v>22.316666666666666</v>
      </c>
      <c r="G216" s="309">
        <v>21.333333333333332</v>
      </c>
      <c r="H216" s="309">
        <v>25.733333333333331</v>
      </c>
      <c r="I216" s="309">
        <v>26.716666666666665</v>
      </c>
      <c r="J216" s="309">
        <v>27.93333333333333</v>
      </c>
      <c r="K216" s="309">
        <v>25.5</v>
      </c>
      <c r="L216" s="309">
        <v>23.3</v>
      </c>
      <c r="M216" s="309">
        <v>372.50348000000002</v>
      </c>
    </row>
    <row r="217" spans="1:13">
      <c r="A217" s="302">
        <v>208</v>
      </c>
      <c r="B217" s="269" t="s">
        <v>203</v>
      </c>
      <c r="C217" s="309">
        <v>143.15</v>
      </c>
      <c r="D217" s="309">
        <v>142.18333333333334</v>
      </c>
      <c r="E217" s="309">
        <v>136.21666666666667</v>
      </c>
      <c r="F217" s="309">
        <v>129.28333333333333</v>
      </c>
      <c r="G217" s="309">
        <v>123.31666666666666</v>
      </c>
      <c r="H217" s="309">
        <v>149.11666666666667</v>
      </c>
      <c r="I217" s="309">
        <v>155.08333333333337</v>
      </c>
      <c r="J217" s="309">
        <v>162.01666666666668</v>
      </c>
      <c r="K217" s="309">
        <v>148.15</v>
      </c>
      <c r="L217" s="309">
        <v>135.25</v>
      </c>
      <c r="M217" s="309">
        <v>100.46602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P16" sqref="P16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491"/>
      <c r="B1" s="491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43930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488" t="s">
        <v>16</v>
      </c>
      <c r="B9" s="489" t="s">
        <v>18</v>
      </c>
      <c r="C9" s="487" t="s">
        <v>19</v>
      </c>
      <c r="D9" s="487" t="s">
        <v>20</v>
      </c>
      <c r="E9" s="487" t="s">
        <v>21</v>
      </c>
      <c r="F9" s="487"/>
      <c r="G9" s="487"/>
      <c r="H9" s="487" t="s">
        <v>22</v>
      </c>
      <c r="I9" s="487"/>
      <c r="J9" s="487"/>
      <c r="K9" s="275"/>
      <c r="L9" s="282"/>
      <c r="M9" s="283"/>
    </row>
    <row r="10" spans="1:15" ht="42.75" customHeight="1">
      <c r="A10" s="483"/>
      <c r="B10" s="485"/>
      <c r="C10" s="490" t="s">
        <v>23</v>
      </c>
      <c r="D10" s="490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18318.2</v>
      </c>
      <c r="D11" s="280">
        <v>18547.75</v>
      </c>
      <c r="E11" s="280">
        <v>17925.5</v>
      </c>
      <c r="F11" s="280">
        <v>17532.8</v>
      </c>
      <c r="G11" s="280">
        <v>16910.55</v>
      </c>
      <c r="H11" s="280">
        <v>18940.45</v>
      </c>
      <c r="I11" s="280">
        <v>19562.7</v>
      </c>
      <c r="J11" s="280">
        <v>19955.400000000001</v>
      </c>
      <c r="K11" s="278">
        <v>19170</v>
      </c>
      <c r="L11" s="278">
        <v>18155.05</v>
      </c>
      <c r="M11" s="278">
        <v>9.9260000000000001E-2</v>
      </c>
    </row>
    <row r="12" spans="1:15" ht="12" customHeight="1">
      <c r="A12" s="269">
        <v>2</v>
      </c>
      <c r="B12" s="278" t="s">
        <v>804</v>
      </c>
      <c r="C12" s="279">
        <v>854.9</v>
      </c>
      <c r="D12" s="280">
        <v>860.9</v>
      </c>
      <c r="E12" s="280">
        <v>812</v>
      </c>
      <c r="F12" s="280">
        <v>769.1</v>
      </c>
      <c r="G12" s="280">
        <v>720.2</v>
      </c>
      <c r="H12" s="280">
        <v>903.8</v>
      </c>
      <c r="I12" s="280">
        <v>952.69999999999982</v>
      </c>
      <c r="J12" s="280">
        <v>995.59999999999991</v>
      </c>
      <c r="K12" s="278">
        <v>909.8</v>
      </c>
      <c r="L12" s="278">
        <v>818</v>
      </c>
      <c r="M12" s="278">
        <v>4.7780500000000004</v>
      </c>
    </row>
    <row r="13" spans="1:15" ht="12" customHeight="1">
      <c r="A13" s="269">
        <v>3</v>
      </c>
      <c r="B13" s="278" t="s">
        <v>295</v>
      </c>
      <c r="C13" s="279">
        <v>1135.2</v>
      </c>
      <c r="D13" s="280">
        <v>1139.7333333333333</v>
      </c>
      <c r="E13" s="280">
        <v>1096.4666666666667</v>
      </c>
      <c r="F13" s="280">
        <v>1057.7333333333333</v>
      </c>
      <c r="G13" s="280">
        <v>1014.4666666666667</v>
      </c>
      <c r="H13" s="280">
        <v>1178.4666666666667</v>
      </c>
      <c r="I13" s="280">
        <v>1221.7333333333336</v>
      </c>
      <c r="J13" s="280">
        <v>1260.4666666666667</v>
      </c>
      <c r="K13" s="278">
        <v>1183</v>
      </c>
      <c r="L13" s="278">
        <v>1101</v>
      </c>
      <c r="M13" s="278">
        <v>0.24179</v>
      </c>
    </row>
    <row r="14" spans="1:15" ht="12" customHeight="1">
      <c r="A14" s="269">
        <v>4</v>
      </c>
      <c r="B14" s="278" t="s">
        <v>296</v>
      </c>
      <c r="C14" s="279">
        <v>17481.099999999999</v>
      </c>
      <c r="D14" s="280">
        <v>17493.7</v>
      </c>
      <c r="E14" s="280">
        <v>16737.400000000001</v>
      </c>
      <c r="F14" s="280">
        <v>15993.7</v>
      </c>
      <c r="G14" s="280">
        <v>15237.400000000001</v>
      </c>
      <c r="H14" s="280">
        <v>18237.400000000001</v>
      </c>
      <c r="I14" s="280">
        <v>18993.699999999997</v>
      </c>
      <c r="J14" s="280">
        <v>19737.400000000001</v>
      </c>
      <c r="K14" s="278">
        <v>18250</v>
      </c>
      <c r="L14" s="278">
        <v>16750</v>
      </c>
      <c r="M14" s="278">
        <v>0.57991000000000004</v>
      </c>
    </row>
    <row r="15" spans="1:15" ht="12" customHeight="1">
      <c r="A15" s="269">
        <v>5</v>
      </c>
      <c r="B15" s="278" t="s">
        <v>228</v>
      </c>
      <c r="C15" s="279">
        <v>45.6</v>
      </c>
      <c r="D15" s="280">
        <v>45.916666666666664</v>
      </c>
      <c r="E15" s="280">
        <v>43.93333333333333</v>
      </c>
      <c r="F15" s="280">
        <v>42.266666666666666</v>
      </c>
      <c r="G15" s="280">
        <v>40.283333333333331</v>
      </c>
      <c r="H15" s="280">
        <v>47.583333333333329</v>
      </c>
      <c r="I15" s="280">
        <v>49.566666666666663</v>
      </c>
      <c r="J15" s="280">
        <v>51.233333333333327</v>
      </c>
      <c r="K15" s="278">
        <v>47.9</v>
      </c>
      <c r="L15" s="278">
        <v>44.25</v>
      </c>
      <c r="M15" s="278">
        <v>12.53267</v>
      </c>
    </row>
    <row r="16" spans="1:15" ht="12" customHeight="1">
      <c r="A16" s="269">
        <v>6</v>
      </c>
      <c r="B16" s="278" t="s">
        <v>229</v>
      </c>
      <c r="C16" s="279">
        <v>149</v>
      </c>
      <c r="D16" s="280">
        <v>149.51666666666668</v>
      </c>
      <c r="E16" s="280">
        <v>146.23333333333335</v>
      </c>
      <c r="F16" s="280">
        <v>143.46666666666667</v>
      </c>
      <c r="G16" s="280">
        <v>140.18333333333334</v>
      </c>
      <c r="H16" s="280">
        <v>152.28333333333336</v>
      </c>
      <c r="I16" s="280">
        <v>155.56666666666672</v>
      </c>
      <c r="J16" s="280">
        <v>158.33333333333337</v>
      </c>
      <c r="K16" s="278">
        <v>152.80000000000001</v>
      </c>
      <c r="L16" s="278">
        <v>146.75</v>
      </c>
      <c r="M16" s="278">
        <v>4.16099</v>
      </c>
    </row>
    <row r="17" spans="1:13" ht="12" customHeight="1">
      <c r="A17" s="269">
        <v>7</v>
      </c>
      <c r="B17" s="278" t="s">
        <v>39</v>
      </c>
      <c r="C17" s="279">
        <v>956.05</v>
      </c>
      <c r="D17" s="280">
        <v>975.73333333333323</v>
      </c>
      <c r="E17" s="280">
        <v>921.56666666666638</v>
      </c>
      <c r="F17" s="280">
        <v>887.08333333333314</v>
      </c>
      <c r="G17" s="280">
        <v>832.91666666666629</v>
      </c>
      <c r="H17" s="280">
        <v>1010.2166666666665</v>
      </c>
      <c r="I17" s="280">
        <v>1064.3833333333332</v>
      </c>
      <c r="J17" s="280">
        <v>1098.8666666666666</v>
      </c>
      <c r="K17" s="278">
        <v>1029.9000000000001</v>
      </c>
      <c r="L17" s="278">
        <v>941.25</v>
      </c>
      <c r="M17" s="278">
        <v>21.536269999999998</v>
      </c>
    </row>
    <row r="18" spans="1:13" ht="12" customHeight="1">
      <c r="A18" s="269">
        <v>8</v>
      </c>
      <c r="B18" s="278" t="s">
        <v>297</v>
      </c>
      <c r="C18" s="279">
        <v>90.8</v>
      </c>
      <c r="D18" s="280">
        <v>92.55</v>
      </c>
      <c r="E18" s="280">
        <v>88.75</v>
      </c>
      <c r="F18" s="280">
        <v>86.7</v>
      </c>
      <c r="G18" s="280">
        <v>82.9</v>
      </c>
      <c r="H18" s="280">
        <v>94.6</v>
      </c>
      <c r="I18" s="280">
        <v>98.399999999999977</v>
      </c>
      <c r="J18" s="280">
        <v>100.44999999999999</v>
      </c>
      <c r="K18" s="278">
        <v>96.35</v>
      </c>
      <c r="L18" s="278">
        <v>90.5</v>
      </c>
      <c r="M18" s="278">
        <v>18.886060000000001</v>
      </c>
    </row>
    <row r="19" spans="1:13" ht="12" customHeight="1">
      <c r="A19" s="269">
        <v>9</v>
      </c>
      <c r="B19" s="278" t="s">
        <v>298</v>
      </c>
      <c r="C19" s="279">
        <v>166.45</v>
      </c>
      <c r="D19" s="280">
        <v>165.1</v>
      </c>
      <c r="E19" s="280">
        <v>163.35</v>
      </c>
      <c r="F19" s="280">
        <v>160.25</v>
      </c>
      <c r="G19" s="280">
        <v>158.5</v>
      </c>
      <c r="H19" s="280">
        <v>168.2</v>
      </c>
      <c r="I19" s="280">
        <v>169.95</v>
      </c>
      <c r="J19" s="280">
        <v>173.04999999999998</v>
      </c>
      <c r="K19" s="278">
        <v>166.85</v>
      </c>
      <c r="L19" s="278">
        <v>162</v>
      </c>
      <c r="M19" s="278">
        <v>7.0201399999999996</v>
      </c>
    </row>
    <row r="20" spans="1:13" ht="12" customHeight="1">
      <c r="A20" s="269">
        <v>10</v>
      </c>
      <c r="B20" s="278" t="s">
        <v>42</v>
      </c>
      <c r="C20" s="279">
        <v>250.85</v>
      </c>
      <c r="D20" s="280">
        <v>249.81666666666669</v>
      </c>
      <c r="E20" s="280">
        <v>243.78333333333339</v>
      </c>
      <c r="F20" s="280">
        <v>236.7166666666667</v>
      </c>
      <c r="G20" s="280">
        <v>230.68333333333339</v>
      </c>
      <c r="H20" s="280">
        <v>256.88333333333338</v>
      </c>
      <c r="I20" s="280">
        <v>262.91666666666669</v>
      </c>
      <c r="J20" s="280">
        <v>269.98333333333335</v>
      </c>
      <c r="K20" s="278">
        <v>255.85</v>
      </c>
      <c r="L20" s="278">
        <v>242.75</v>
      </c>
      <c r="M20" s="278">
        <v>68.978830000000002</v>
      </c>
    </row>
    <row r="21" spans="1:13" ht="12" customHeight="1">
      <c r="A21" s="269">
        <v>11</v>
      </c>
      <c r="B21" s="278" t="s">
        <v>44</v>
      </c>
      <c r="C21" s="279">
        <v>28.95</v>
      </c>
      <c r="D21" s="280">
        <v>29.2</v>
      </c>
      <c r="E21" s="280">
        <v>27.25</v>
      </c>
      <c r="F21" s="280">
        <v>25.55</v>
      </c>
      <c r="G21" s="280">
        <v>23.6</v>
      </c>
      <c r="H21" s="280">
        <v>30.9</v>
      </c>
      <c r="I21" s="280">
        <v>32.849999999999994</v>
      </c>
      <c r="J21" s="280">
        <v>34.549999999999997</v>
      </c>
      <c r="K21" s="278">
        <v>31.15</v>
      </c>
      <c r="L21" s="278">
        <v>27.5</v>
      </c>
      <c r="M21" s="278">
        <v>123.08064</v>
      </c>
    </row>
    <row r="22" spans="1:13" ht="12" customHeight="1">
      <c r="A22" s="269">
        <v>12</v>
      </c>
      <c r="B22" s="278" t="s">
        <v>299</v>
      </c>
      <c r="C22" s="279">
        <v>193.65</v>
      </c>
      <c r="D22" s="280">
        <v>195.21666666666667</v>
      </c>
      <c r="E22" s="280">
        <v>188.43333333333334</v>
      </c>
      <c r="F22" s="280">
        <v>183.21666666666667</v>
      </c>
      <c r="G22" s="280">
        <v>176.43333333333334</v>
      </c>
      <c r="H22" s="280">
        <v>200.43333333333334</v>
      </c>
      <c r="I22" s="280">
        <v>207.2166666666667</v>
      </c>
      <c r="J22" s="280">
        <v>212.43333333333334</v>
      </c>
      <c r="K22" s="278">
        <v>202</v>
      </c>
      <c r="L22" s="278">
        <v>190</v>
      </c>
      <c r="M22" s="278">
        <v>3.0632000000000001</v>
      </c>
    </row>
    <row r="23" spans="1:13">
      <c r="A23" s="269">
        <v>13</v>
      </c>
      <c r="B23" s="278" t="s">
        <v>300</v>
      </c>
      <c r="C23" s="279">
        <v>139.19999999999999</v>
      </c>
      <c r="D23" s="280">
        <v>141.23333333333332</v>
      </c>
      <c r="E23" s="280">
        <v>135.91666666666663</v>
      </c>
      <c r="F23" s="280">
        <v>132.6333333333333</v>
      </c>
      <c r="G23" s="280">
        <v>127.31666666666661</v>
      </c>
      <c r="H23" s="280">
        <v>144.51666666666665</v>
      </c>
      <c r="I23" s="280">
        <v>149.83333333333331</v>
      </c>
      <c r="J23" s="280">
        <v>153.11666666666667</v>
      </c>
      <c r="K23" s="278">
        <v>146.55000000000001</v>
      </c>
      <c r="L23" s="278">
        <v>137.94999999999999</v>
      </c>
      <c r="M23" s="278">
        <v>0.77441000000000004</v>
      </c>
    </row>
    <row r="24" spans="1:13">
      <c r="A24" s="269">
        <v>14</v>
      </c>
      <c r="B24" s="278" t="s">
        <v>301</v>
      </c>
      <c r="C24" s="279">
        <v>156.35</v>
      </c>
      <c r="D24" s="280">
        <v>153.98333333333335</v>
      </c>
      <c r="E24" s="280">
        <v>149.4666666666667</v>
      </c>
      <c r="F24" s="280">
        <v>142.58333333333334</v>
      </c>
      <c r="G24" s="280">
        <v>138.06666666666669</v>
      </c>
      <c r="H24" s="280">
        <v>160.8666666666667</v>
      </c>
      <c r="I24" s="280">
        <v>165.38333333333335</v>
      </c>
      <c r="J24" s="280">
        <v>172.26666666666671</v>
      </c>
      <c r="K24" s="278">
        <v>158.5</v>
      </c>
      <c r="L24" s="278">
        <v>147.1</v>
      </c>
      <c r="M24" s="278">
        <v>1.7546999999999999</v>
      </c>
    </row>
    <row r="25" spans="1:13">
      <c r="A25" s="269">
        <v>15</v>
      </c>
      <c r="B25" s="278" t="s">
        <v>834</v>
      </c>
      <c r="C25" s="279">
        <v>1053.45</v>
      </c>
      <c r="D25" s="280">
        <v>1045.6333333333334</v>
      </c>
      <c r="E25" s="280">
        <v>1037.8166666666668</v>
      </c>
      <c r="F25" s="280">
        <v>1022.1833333333334</v>
      </c>
      <c r="G25" s="280">
        <v>1014.3666666666668</v>
      </c>
      <c r="H25" s="280">
        <v>1061.2666666666669</v>
      </c>
      <c r="I25" s="280">
        <v>1069.0833333333335</v>
      </c>
      <c r="J25" s="280">
        <v>1084.7166666666669</v>
      </c>
      <c r="K25" s="278">
        <v>1053.45</v>
      </c>
      <c r="L25" s="278">
        <v>1030</v>
      </c>
      <c r="M25" s="278">
        <v>8.1909999999999997E-2</v>
      </c>
    </row>
    <row r="26" spans="1:13">
      <c r="A26" s="269">
        <v>16</v>
      </c>
      <c r="B26" s="278" t="s">
        <v>293</v>
      </c>
      <c r="C26" s="279">
        <v>1255.8499999999999</v>
      </c>
      <c r="D26" s="280">
        <v>1258.6166666666666</v>
      </c>
      <c r="E26" s="280">
        <v>1226.2333333333331</v>
      </c>
      <c r="F26" s="280">
        <v>1196.6166666666666</v>
      </c>
      <c r="G26" s="280">
        <v>1164.2333333333331</v>
      </c>
      <c r="H26" s="280">
        <v>1288.2333333333331</v>
      </c>
      <c r="I26" s="280">
        <v>1320.6166666666668</v>
      </c>
      <c r="J26" s="280">
        <v>1350.2333333333331</v>
      </c>
      <c r="K26" s="278">
        <v>1291</v>
      </c>
      <c r="L26" s="278">
        <v>1229</v>
      </c>
      <c r="M26" s="278">
        <v>0.73841999999999997</v>
      </c>
    </row>
    <row r="27" spans="1:13">
      <c r="A27" s="269">
        <v>17</v>
      </c>
      <c r="B27" s="278" t="s">
        <v>230</v>
      </c>
      <c r="C27" s="279">
        <v>1367.5</v>
      </c>
      <c r="D27" s="280">
        <v>1380.8333333333333</v>
      </c>
      <c r="E27" s="280">
        <v>1311.6666666666665</v>
      </c>
      <c r="F27" s="280">
        <v>1255.8333333333333</v>
      </c>
      <c r="G27" s="280">
        <v>1186.6666666666665</v>
      </c>
      <c r="H27" s="280">
        <v>1436.6666666666665</v>
      </c>
      <c r="I27" s="280">
        <v>1505.833333333333</v>
      </c>
      <c r="J27" s="280">
        <v>1561.6666666666665</v>
      </c>
      <c r="K27" s="278">
        <v>1450</v>
      </c>
      <c r="L27" s="278">
        <v>1325</v>
      </c>
      <c r="M27" s="278">
        <v>1.6658200000000001</v>
      </c>
    </row>
    <row r="28" spans="1:13">
      <c r="A28" s="269">
        <v>18</v>
      </c>
      <c r="B28" s="278" t="s">
        <v>302</v>
      </c>
      <c r="C28" s="279">
        <v>2047.9</v>
      </c>
      <c r="D28" s="280">
        <v>2070.2999999999997</v>
      </c>
      <c r="E28" s="280">
        <v>2007.5999999999995</v>
      </c>
      <c r="F28" s="280">
        <v>1967.2999999999997</v>
      </c>
      <c r="G28" s="280">
        <v>1904.5999999999995</v>
      </c>
      <c r="H28" s="280">
        <v>2110.5999999999995</v>
      </c>
      <c r="I28" s="280">
        <v>2173.2999999999993</v>
      </c>
      <c r="J28" s="280">
        <v>2213.5999999999995</v>
      </c>
      <c r="K28" s="278">
        <v>2133</v>
      </c>
      <c r="L28" s="278">
        <v>2030</v>
      </c>
      <c r="M28" s="278">
        <v>0.12834999999999999</v>
      </c>
    </row>
    <row r="29" spans="1:13">
      <c r="A29" s="269">
        <v>19</v>
      </c>
      <c r="B29" s="278" t="s">
        <v>231</v>
      </c>
      <c r="C29" s="279">
        <v>2671.15</v>
      </c>
      <c r="D29" s="280">
        <v>2577.9499999999998</v>
      </c>
      <c r="E29" s="280">
        <v>2419.3999999999996</v>
      </c>
      <c r="F29" s="280">
        <v>2167.6499999999996</v>
      </c>
      <c r="G29" s="280">
        <v>2009.0999999999995</v>
      </c>
      <c r="H29" s="280">
        <v>2829.7</v>
      </c>
      <c r="I29" s="280">
        <v>2988.25</v>
      </c>
      <c r="J29" s="280">
        <v>3240</v>
      </c>
      <c r="K29" s="278">
        <v>2736.5</v>
      </c>
      <c r="L29" s="278">
        <v>2326.1999999999998</v>
      </c>
      <c r="M29" s="278">
        <v>3.7125900000000001</v>
      </c>
    </row>
    <row r="30" spans="1:13">
      <c r="A30" s="269">
        <v>20</v>
      </c>
      <c r="B30" s="278" t="s">
        <v>304</v>
      </c>
      <c r="C30" s="279">
        <v>65.7</v>
      </c>
      <c r="D30" s="280">
        <v>64.850000000000009</v>
      </c>
      <c r="E30" s="280">
        <v>63.850000000000023</v>
      </c>
      <c r="F30" s="280">
        <v>62.000000000000014</v>
      </c>
      <c r="G30" s="280">
        <v>61.000000000000028</v>
      </c>
      <c r="H30" s="280">
        <v>66.700000000000017</v>
      </c>
      <c r="I30" s="280">
        <v>67.699999999999989</v>
      </c>
      <c r="J30" s="280">
        <v>69.550000000000011</v>
      </c>
      <c r="K30" s="278">
        <v>65.849999999999994</v>
      </c>
      <c r="L30" s="278">
        <v>63</v>
      </c>
      <c r="M30" s="278">
        <v>3.0079400000000001</v>
      </c>
    </row>
    <row r="31" spans="1:13">
      <c r="A31" s="269">
        <v>21</v>
      </c>
      <c r="B31" s="278" t="s">
        <v>46</v>
      </c>
      <c r="C31" s="279">
        <v>502.05</v>
      </c>
      <c r="D31" s="280">
        <v>501.38333333333338</v>
      </c>
      <c r="E31" s="280">
        <v>489.11666666666679</v>
      </c>
      <c r="F31" s="280">
        <v>476.18333333333339</v>
      </c>
      <c r="G31" s="280">
        <v>463.9166666666668</v>
      </c>
      <c r="H31" s="280">
        <v>514.31666666666683</v>
      </c>
      <c r="I31" s="280">
        <v>526.58333333333326</v>
      </c>
      <c r="J31" s="280">
        <v>539.51666666666677</v>
      </c>
      <c r="K31" s="278">
        <v>513.65</v>
      </c>
      <c r="L31" s="278">
        <v>488.45</v>
      </c>
      <c r="M31" s="278">
        <v>7.5531199999999998</v>
      </c>
    </row>
    <row r="32" spans="1:13">
      <c r="A32" s="269">
        <v>22</v>
      </c>
      <c r="B32" s="278" t="s">
        <v>305</v>
      </c>
      <c r="C32" s="279">
        <v>1108.05</v>
      </c>
      <c r="D32" s="280">
        <v>1126.3500000000001</v>
      </c>
      <c r="E32" s="280">
        <v>1053.7000000000003</v>
      </c>
      <c r="F32" s="280">
        <v>999.35000000000014</v>
      </c>
      <c r="G32" s="280">
        <v>926.70000000000027</v>
      </c>
      <c r="H32" s="280">
        <v>1180.7000000000003</v>
      </c>
      <c r="I32" s="280">
        <v>1253.3500000000004</v>
      </c>
      <c r="J32" s="280">
        <v>1307.7000000000003</v>
      </c>
      <c r="K32" s="278">
        <v>1199</v>
      </c>
      <c r="L32" s="278">
        <v>1072</v>
      </c>
      <c r="M32" s="278">
        <v>0.93511999999999995</v>
      </c>
    </row>
    <row r="33" spans="1:13">
      <c r="A33" s="269">
        <v>23</v>
      </c>
      <c r="B33" s="278" t="s">
        <v>47</v>
      </c>
      <c r="C33" s="279">
        <v>149.69999999999999</v>
      </c>
      <c r="D33" s="280">
        <v>152.46666666666667</v>
      </c>
      <c r="E33" s="280">
        <v>145.43333333333334</v>
      </c>
      <c r="F33" s="280">
        <v>141.16666666666666</v>
      </c>
      <c r="G33" s="280">
        <v>134.13333333333333</v>
      </c>
      <c r="H33" s="280">
        <v>156.73333333333335</v>
      </c>
      <c r="I33" s="280">
        <v>163.76666666666671</v>
      </c>
      <c r="J33" s="280">
        <v>168.03333333333336</v>
      </c>
      <c r="K33" s="278">
        <v>159.5</v>
      </c>
      <c r="L33" s="278">
        <v>148.19999999999999</v>
      </c>
      <c r="M33" s="278">
        <v>104.21438000000001</v>
      </c>
    </row>
    <row r="34" spans="1:13">
      <c r="A34" s="269">
        <v>24</v>
      </c>
      <c r="B34" s="278" t="s">
        <v>294</v>
      </c>
      <c r="C34" s="279">
        <v>1259.5</v>
      </c>
      <c r="D34" s="280">
        <v>1251.1666666666667</v>
      </c>
      <c r="E34" s="280">
        <v>1228.3333333333335</v>
      </c>
      <c r="F34" s="280">
        <v>1197.1666666666667</v>
      </c>
      <c r="G34" s="280">
        <v>1174.3333333333335</v>
      </c>
      <c r="H34" s="280">
        <v>1282.3333333333335</v>
      </c>
      <c r="I34" s="280">
        <v>1305.166666666667</v>
      </c>
      <c r="J34" s="280">
        <v>1336.3333333333335</v>
      </c>
      <c r="K34" s="278">
        <v>1274</v>
      </c>
      <c r="L34" s="278">
        <v>1220</v>
      </c>
      <c r="M34" s="278">
        <v>0.21152000000000001</v>
      </c>
    </row>
    <row r="35" spans="1:13">
      <c r="A35" s="269">
        <v>25</v>
      </c>
      <c r="B35" s="278" t="s">
        <v>303</v>
      </c>
      <c r="C35" s="279">
        <v>640.85</v>
      </c>
      <c r="D35" s="280">
        <v>653</v>
      </c>
      <c r="E35" s="280">
        <v>603.35</v>
      </c>
      <c r="F35" s="280">
        <v>565.85</v>
      </c>
      <c r="G35" s="280">
        <v>516.20000000000005</v>
      </c>
      <c r="H35" s="280">
        <v>690.5</v>
      </c>
      <c r="I35" s="280">
        <v>740.15000000000009</v>
      </c>
      <c r="J35" s="280">
        <v>777.65</v>
      </c>
      <c r="K35" s="278">
        <v>702.65</v>
      </c>
      <c r="L35" s="278">
        <v>615.5</v>
      </c>
      <c r="M35" s="278">
        <v>5.4027200000000004</v>
      </c>
    </row>
    <row r="36" spans="1:13">
      <c r="A36" s="269">
        <v>26</v>
      </c>
      <c r="B36" s="278" t="s">
        <v>48</v>
      </c>
      <c r="C36" s="279">
        <v>1263.95</v>
      </c>
      <c r="D36" s="280">
        <v>1271.1166666666668</v>
      </c>
      <c r="E36" s="280">
        <v>1203.8333333333335</v>
      </c>
      <c r="F36" s="280">
        <v>1143.7166666666667</v>
      </c>
      <c r="G36" s="280">
        <v>1076.4333333333334</v>
      </c>
      <c r="H36" s="280">
        <v>1331.2333333333336</v>
      </c>
      <c r="I36" s="280">
        <v>1398.5166666666669</v>
      </c>
      <c r="J36" s="280">
        <v>1458.6333333333337</v>
      </c>
      <c r="K36" s="278">
        <v>1338.4</v>
      </c>
      <c r="L36" s="278">
        <v>1211</v>
      </c>
      <c r="M36" s="278">
        <v>20.7027</v>
      </c>
    </row>
    <row r="37" spans="1:13">
      <c r="A37" s="269">
        <v>27</v>
      </c>
      <c r="B37" s="278" t="s">
        <v>49</v>
      </c>
      <c r="C37" s="279">
        <v>83.4</v>
      </c>
      <c r="D37" s="280">
        <v>84.183333333333337</v>
      </c>
      <c r="E37" s="280">
        <v>81.216666666666669</v>
      </c>
      <c r="F37" s="280">
        <v>79.033333333333331</v>
      </c>
      <c r="G37" s="280">
        <v>76.066666666666663</v>
      </c>
      <c r="H37" s="280">
        <v>86.366666666666674</v>
      </c>
      <c r="I37" s="280">
        <v>89.333333333333343</v>
      </c>
      <c r="J37" s="280">
        <v>91.51666666666668</v>
      </c>
      <c r="K37" s="278">
        <v>87.15</v>
      </c>
      <c r="L37" s="278">
        <v>82</v>
      </c>
      <c r="M37" s="278">
        <v>29.50752</v>
      </c>
    </row>
    <row r="38" spans="1:13">
      <c r="A38" s="269">
        <v>28</v>
      </c>
      <c r="B38" s="278" t="s">
        <v>306</v>
      </c>
      <c r="C38" s="279">
        <v>133.80000000000001</v>
      </c>
      <c r="D38" s="280">
        <v>135.96666666666667</v>
      </c>
      <c r="E38" s="280">
        <v>130.03333333333333</v>
      </c>
      <c r="F38" s="280">
        <v>126.26666666666665</v>
      </c>
      <c r="G38" s="280">
        <v>120.33333333333331</v>
      </c>
      <c r="H38" s="280">
        <v>139.73333333333335</v>
      </c>
      <c r="I38" s="280">
        <v>145.66666666666669</v>
      </c>
      <c r="J38" s="280">
        <v>149.43333333333337</v>
      </c>
      <c r="K38" s="278">
        <v>141.9</v>
      </c>
      <c r="L38" s="278">
        <v>132.19999999999999</v>
      </c>
      <c r="M38" s="278">
        <v>0.46444999999999997</v>
      </c>
    </row>
    <row r="39" spans="1:13">
      <c r="A39" s="269">
        <v>29</v>
      </c>
      <c r="B39" s="278" t="s">
        <v>939</v>
      </c>
      <c r="C39" s="279">
        <v>155.5</v>
      </c>
      <c r="D39" s="280">
        <v>153.51666666666668</v>
      </c>
      <c r="E39" s="280">
        <v>149.03333333333336</v>
      </c>
      <c r="F39" s="280">
        <v>142.56666666666669</v>
      </c>
      <c r="G39" s="280">
        <v>138.08333333333337</v>
      </c>
      <c r="H39" s="280">
        <v>159.98333333333335</v>
      </c>
      <c r="I39" s="280">
        <v>164.46666666666664</v>
      </c>
      <c r="J39" s="280">
        <v>170.93333333333334</v>
      </c>
      <c r="K39" s="278">
        <v>158</v>
      </c>
      <c r="L39" s="278">
        <v>147.05000000000001</v>
      </c>
      <c r="M39" s="278">
        <v>5.6050000000000003E-2</v>
      </c>
    </row>
    <row r="40" spans="1:13">
      <c r="A40" s="269">
        <v>30</v>
      </c>
      <c r="B40" s="278" t="s">
        <v>307</v>
      </c>
      <c r="C40" s="279">
        <v>42.7</v>
      </c>
      <c r="D40" s="280">
        <v>41.06666666666667</v>
      </c>
      <c r="E40" s="280">
        <v>39.433333333333337</v>
      </c>
      <c r="F40" s="280">
        <v>36.166666666666664</v>
      </c>
      <c r="G40" s="280">
        <v>34.533333333333331</v>
      </c>
      <c r="H40" s="280">
        <v>44.333333333333343</v>
      </c>
      <c r="I40" s="280">
        <v>45.966666666666683</v>
      </c>
      <c r="J40" s="280">
        <v>49.233333333333348</v>
      </c>
      <c r="K40" s="278">
        <v>42.7</v>
      </c>
      <c r="L40" s="278">
        <v>37.799999999999997</v>
      </c>
      <c r="M40" s="278">
        <v>15.77514</v>
      </c>
    </row>
    <row r="41" spans="1:13">
      <c r="A41" s="269">
        <v>31</v>
      </c>
      <c r="B41" s="278" t="s">
        <v>50</v>
      </c>
      <c r="C41" s="279">
        <v>43.85</v>
      </c>
      <c r="D41" s="280">
        <v>43.466666666666669</v>
      </c>
      <c r="E41" s="280">
        <v>39.13333333333334</v>
      </c>
      <c r="F41" s="280">
        <v>34.416666666666671</v>
      </c>
      <c r="G41" s="280">
        <v>30.083333333333343</v>
      </c>
      <c r="H41" s="280">
        <v>48.183333333333337</v>
      </c>
      <c r="I41" s="280">
        <v>52.516666666666666</v>
      </c>
      <c r="J41" s="280">
        <v>57.233333333333334</v>
      </c>
      <c r="K41" s="278">
        <v>47.8</v>
      </c>
      <c r="L41" s="278">
        <v>38.75</v>
      </c>
      <c r="M41" s="278">
        <v>768.17768000000001</v>
      </c>
    </row>
    <row r="42" spans="1:13">
      <c r="A42" s="269">
        <v>32</v>
      </c>
      <c r="B42" s="278" t="s">
        <v>52</v>
      </c>
      <c r="C42" s="279">
        <v>1608.95</v>
      </c>
      <c r="D42" s="280">
        <v>1632.25</v>
      </c>
      <c r="E42" s="280">
        <v>1576.7</v>
      </c>
      <c r="F42" s="280">
        <v>1544.45</v>
      </c>
      <c r="G42" s="280">
        <v>1488.9</v>
      </c>
      <c r="H42" s="280">
        <v>1664.5</v>
      </c>
      <c r="I42" s="280">
        <v>1720.0500000000002</v>
      </c>
      <c r="J42" s="280">
        <v>1752.3</v>
      </c>
      <c r="K42" s="278">
        <v>1687.8</v>
      </c>
      <c r="L42" s="278">
        <v>1600</v>
      </c>
      <c r="M42" s="278">
        <v>23.82216</v>
      </c>
    </row>
    <row r="43" spans="1:13">
      <c r="A43" s="269">
        <v>33</v>
      </c>
      <c r="B43" s="278" t="s">
        <v>308</v>
      </c>
      <c r="C43" s="279">
        <v>99.25</v>
      </c>
      <c r="D43" s="280">
        <v>98.850000000000009</v>
      </c>
      <c r="E43" s="280">
        <v>94.200000000000017</v>
      </c>
      <c r="F43" s="280">
        <v>89.15</v>
      </c>
      <c r="G43" s="280">
        <v>84.500000000000014</v>
      </c>
      <c r="H43" s="280">
        <v>103.90000000000002</v>
      </c>
      <c r="I43" s="280">
        <v>108.55000000000003</v>
      </c>
      <c r="J43" s="280">
        <v>113.60000000000002</v>
      </c>
      <c r="K43" s="278">
        <v>103.5</v>
      </c>
      <c r="L43" s="278">
        <v>93.8</v>
      </c>
      <c r="M43" s="278">
        <v>9.9620499999999996</v>
      </c>
    </row>
    <row r="44" spans="1:13">
      <c r="A44" s="269">
        <v>34</v>
      </c>
      <c r="B44" s="278" t="s">
        <v>310</v>
      </c>
      <c r="C44" s="279">
        <v>955.45</v>
      </c>
      <c r="D44" s="280">
        <v>964.48333333333323</v>
      </c>
      <c r="E44" s="280">
        <v>942.96666666666647</v>
      </c>
      <c r="F44" s="280">
        <v>930.48333333333323</v>
      </c>
      <c r="G44" s="280">
        <v>908.96666666666647</v>
      </c>
      <c r="H44" s="280">
        <v>976.96666666666647</v>
      </c>
      <c r="I44" s="280">
        <v>998.48333333333312</v>
      </c>
      <c r="J44" s="280">
        <v>1010.9666666666665</v>
      </c>
      <c r="K44" s="278">
        <v>986</v>
      </c>
      <c r="L44" s="278">
        <v>952</v>
      </c>
      <c r="M44" s="278">
        <v>0.59211999999999998</v>
      </c>
    </row>
    <row r="45" spans="1:13">
      <c r="A45" s="269">
        <v>35</v>
      </c>
      <c r="B45" s="278" t="s">
        <v>309</v>
      </c>
      <c r="C45" s="279">
        <v>2561.6</v>
      </c>
      <c r="D45" s="280">
        <v>2645.2000000000003</v>
      </c>
      <c r="E45" s="280">
        <v>2460.4000000000005</v>
      </c>
      <c r="F45" s="280">
        <v>2359.2000000000003</v>
      </c>
      <c r="G45" s="280">
        <v>2174.4000000000005</v>
      </c>
      <c r="H45" s="280">
        <v>2746.4000000000005</v>
      </c>
      <c r="I45" s="280">
        <v>2931.2000000000007</v>
      </c>
      <c r="J45" s="280">
        <v>3032.4000000000005</v>
      </c>
      <c r="K45" s="278">
        <v>2830</v>
      </c>
      <c r="L45" s="278">
        <v>2544</v>
      </c>
      <c r="M45" s="278">
        <v>0.3851</v>
      </c>
    </row>
    <row r="46" spans="1:13">
      <c r="A46" s="269">
        <v>36</v>
      </c>
      <c r="B46" s="278" t="s">
        <v>311</v>
      </c>
      <c r="C46" s="279">
        <v>3951.85</v>
      </c>
      <c r="D46" s="280">
        <v>3955.0666666666671</v>
      </c>
      <c r="E46" s="280">
        <v>3905.1333333333341</v>
      </c>
      <c r="F46" s="280">
        <v>3858.416666666667</v>
      </c>
      <c r="G46" s="280">
        <v>3808.483333333334</v>
      </c>
      <c r="H46" s="280">
        <v>4001.7833333333342</v>
      </c>
      <c r="I46" s="280">
        <v>4051.7166666666676</v>
      </c>
      <c r="J46" s="280">
        <v>4098.4333333333343</v>
      </c>
      <c r="K46" s="278">
        <v>4005</v>
      </c>
      <c r="L46" s="278">
        <v>3908.35</v>
      </c>
      <c r="M46" s="278">
        <v>0.76768000000000003</v>
      </c>
    </row>
    <row r="47" spans="1:13">
      <c r="A47" s="269">
        <v>37</v>
      </c>
      <c r="B47" s="278" t="s">
        <v>227</v>
      </c>
      <c r="C47" s="279">
        <v>480.3</v>
      </c>
      <c r="D47" s="280">
        <v>475.76666666666665</v>
      </c>
      <c r="E47" s="280">
        <v>461.5333333333333</v>
      </c>
      <c r="F47" s="280">
        <v>442.76666666666665</v>
      </c>
      <c r="G47" s="280">
        <v>428.5333333333333</v>
      </c>
      <c r="H47" s="280">
        <v>494.5333333333333</v>
      </c>
      <c r="I47" s="280">
        <v>508.76666666666665</v>
      </c>
      <c r="J47" s="280">
        <v>527.5333333333333</v>
      </c>
      <c r="K47" s="278">
        <v>490</v>
      </c>
      <c r="L47" s="278">
        <v>457</v>
      </c>
      <c r="M47" s="278">
        <v>17.91057</v>
      </c>
    </row>
    <row r="48" spans="1:13">
      <c r="A48" s="269">
        <v>38</v>
      </c>
      <c r="B48" s="278" t="s">
        <v>54</v>
      </c>
      <c r="C48" s="279">
        <v>438.15</v>
      </c>
      <c r="D48" s="280">
        <v>446.91666666666669</v>
      </c>
      <c r="E48" s="280">
        <v>417.53333333333336</v>
      </c>
      <c r="F48" s="280">
        <v>396.91666666666669</v>
      </c>
      <c r="G48" s="280">
        <v>367.53333333333336</v>
      </c>
      <c r="H48" s="280">
        <v>467.53333333333336</v>
      </c>
      <c r="I48" s="280">
        <v>496.91666666666669</v>
      </c>
      <c r="J48" s="280">
        <v>517.5333333333333</v>
      </c>
      <c r="K48" s="278">
        <v>476.3</v>
      </c>
      <c r="L48" s="278">
        <v>426.3</v>
      </c>
      <c r="M48" s="278">
        <v>131.86213000000001</v>
      </c>
    </row>
    <row r="49" spans="1:13">
      <c r="A49" s="269">
        <v>39</v>
      </c>
      <c r="B49" s="278" t="s">
        <v>312</v>
      </c>
      <c r="C49" s="279">
        <v>341.35</v>
      </c>
      <c r="D49" s="280">
        <v>331.13333333333338</v>
      </c>
      <c r="E49" s="280">
        <v>320.71666666666675</v>
      </c>
      <c r="F49" s="280">
        <v>300.08333333333337</v>
      </c>
      <c r="G49" s="280">
        <v>289.66666666666674</v>
      </c>
      <c r="H49" s="280">
        <v>351.76666666666677</v>
      </c>
      <c r="I49" s="280">
        <v>362.18333333333339</v>
      </c>
      <c r="J49" s="280">
        <v>382.81666666666678</v>
      </c>
      <c r="K49" s="278">
        <v>341.55</v>
      </c>
      <c r="L49" s="278">
        <v>310.5</v>
      </c>
      <c r="M49" s="278">
        <v>7.4840400000000002</v>
      </c>
    </row>
    <row r="50" spans="1:13">
      <c r="A50" s="269">
        <v>40</v>
      </c>
      <c r="B50" s="278" t="s">
        <v>56</v>
      </c>
      <c r="C50" s="279">
        <v>391.35</v>
      </c>
      <c r="D50" s="280">
        <v>397.51666666666665</v>
      </c>
      <c r="E50" s="280">
        <v>367.33333333333331</v>
      </c>
      <c r="F50" s="280">
        <v>343.31666666666666</v>
      </c>
      <c r="G50" s="280">
        <v>313.13333333333333</v>
      </c>
      <c r="H50" s="280">
        <v>421.5333333333333</v>
      </c>
      <c r="I50" s="280">
        <v>451.7166666666667</v>
      </c>
      <c r="J50" s="280">
        <v>475.73333333333329</v>
      </c>
      <c r="K50" s="278">
        <v>427.7</v>
      </c>
      <c r="L50" s="278">
        <v>373.5</v>
      </c>
      <c r="M50" s="278">
        <v>649.30772000000002</v>
      </c>
    </row>
    <row r="51" spans="1:13">
      <c r="A51" s="269">
        <v>41</v>
      </c>
      <c r="B51" s="278" t="s">
        <v>57</v>
      </c>
      <c r="C51" s="279">
        <v>2241.6999999999998</v>
      </c>
      <c r="D51" s="280">
        <v>2264.5666666666666</v>
      </c>
      <c r="E51" s="280">
        <v>2145.6833333333334</v>
      </c>
      <c r="F51" s="280">
        <v>2049.666666666667</v>
      </c>
      <c r="G51" s="280">
        <v>1930.7833333333338</v>
      </c>
      <c r="H51" s="280">
        <v>2360.583333333333</v>
      </c>
      <c r="I51" s="280">
        <v>2479.4666666666662</v>
      </c>
      <c r="J51" s="280">
        <v>2575.4833333333327</v>
      </c>
      <c r="K51" s="278">
        <v>2383.4499999999998</v>
      </c>
      <c r="L51" s="278">
        <v>2168.5500000000002</v>
      </c>
      <c r="M51" s="278">
        <v>8.4087499999999995</v>
      </c>
    </row>
    <row r="52" spans="1:13">
      <c r="A52" s="269">
        <v>42</v>
      </c>
      <c r="B52" s="278" t="s">
        <v>316</v>
      </c>
      <c r="C52" s="279">
        <v>137.94999999999999</v>
      </c>
      <c r="D52" s="280">
        <v>140.56666666666669</v>
      </c>
      <c r="E52" s="280">
        <v>132.48333333333338</v>
      </c>
      <c r="F52" s="280">
        <v>127.01666666666668</v>
      </c>
      <c r="G52" s="280">
        <v>118.93333333333337</v>
      </c>
      <c r="H52" s="280">
        <v>146.03333333333339</v>
      </c>
      <c r="I52" s="280">
        <v>154.1166666666667</v>
      </c>
      <c r="J52" s="280">
        <v>159.5833333333334</v>
      </c>
      <c r="K52" s="278">
        <v>148.65</v>
      </c>
      <c r="L52" s="278">
        <v>135.1</v>
      </c>
      <c r="M52" s="278">
        <v>10.316330000000001</v>
      </c>
    </row>
    <row r="53" spans="1:13">
      <c r="A53" s="269">
        <v>43</v>
      </c>
      <c r="B53" s="278" t="s">
        <v>317</v>
      </c>
      <c r="C53" s="279">
        <v>287.8</v>
      </c>
      <c r="D53" s="280">
        <v>286.5333333333333</v>
      </c>
      <c r="E53" s="280">
        <v>278.56666666666661</v>
      </c>
      <c r="F53" s="280">
        <v>269.33333333333331</v>
      </c>
      <c r="G53" s="280">
        <v>261.36666666666662</v>
      </c>
      <c r="H53" s="280">
        <v>295.76666666666659</v>
      </c>
      <c r="I53" s="280">
        <v>303.73333333333329</v>
      </c>
      <c r="J53" s="280">
        <v>312.96666666666658</v>
      </c>
      <c r="K53" s="278">
        <v>294.5</v>
      </c>
      <c r="L53" s="278">
        <v>277.3</v>
      </c>
      <c r="M53" s="278">
        <v>0.58250999999999997</v>
      </c>
    </row>
    <row r="54" spans="1:13">
      <c r="A54" s="269">
        <v>44</v>
      </c>
      <c r="B54" s="278" t="s">
        <v>59</v>
      </c>
      <c r="C54" s="279">
        <v>4608.5</v>
      </c>
      <c r="D54" s="280">
        <v>4698.7666666666664</v>
      </c>
      <c r="E54" s="280">
        <v>4447.5333333333328</v>
      </c>
      <c r="F54" s="280">
        <v>4286.5666666666666</v>
      </c>
      <c r="G54" s="280">
        <v>4035.333333333333</v>
      </c>
      <c r="H54" s="280">
        <v>4859.7333333333327</v>
      </c>
      <c r="I54" s="280">
        <v>5110.9666666666662</v>
      </c>
      <c r="J54" s="280">
        <v>5271.9333333333325</v>
      </c>
      <c r="K54" s="278">
        <v>4950</v>
      </c>
      <c r="L54" s="278">
        <v>4537.8</v>
      </c>
      <c r="M54" s="278">
        <v>11.130570000000001</v>
      </c>
    </row>
    <row r="55" spans="1:13">
      <c r="A55" s="269">
        <v>45</v>
      </c>
      <c r="B55" s="278" t="s">
        <v>233</v>
      </c>
      <c r="C55" s="279">
        <v>2024.75</v>
      </c>
      <c r="D55" s="280">
        <v>2007.8666666666668</v>
      </c>
      <c r="E55" s="280">
        <v>1941.8833333333337</v>
      </c>
      <c r="F55" s="280">
        <v>1859.0166666666669</v>
      </c>
      <c r="G55" s="280">
        <v>1793.0333333333338</v>
      </c>
      <c r="H55" s="280">
        <v>2090.7333333333336</v>
      </c>
      <c r="I55" s="280">
        <v>2156.7166666666667</v>
      </c>
      <c r="J55" s="280">
        <v>2239.5833333333335</v>
      </c>
      <c r="K55" s="278">
        <v>2073.85</v>
      </c>
      <c r="L55" s="278">
        <v>1925</v>
      </c>
      <c r="M55" s="278">
        <v>0.25452999999999998</v>
      </c>
    </row>
    <row r="56" spans="1:13">
      <c r="A56" s="269">
        <v>46</v>
      </c>
      <c r="B56" s="278" t="s">
        <v>60</v>
      </c>
      <c r="C56" s="279">
        <v>2332.9</v>
      </c>
      <c r="D56" s="280">
        <v>2283.6833333333329</v>
      </c>
      <c r="E56" s="280">
        <v>2193.3666666666659</v>
      </c>
      <c r="F56" s="280">
        <v>2053.833333333333</v>
      </c>
      <c r="G56" s="280">
        <v>1963.516666666666</v>
      </c>
      <c r="H56" s="280">
        <v>2423.2166666666658</v>
      </c>
      <c r="I56" s="280">
        <v>2513.5333333333324</v>
      </c>
      <c r="J56" s="280">
        <v>2653.0666666666657</v>
      </c>
      <c r="K56" s="278">
        <v>2374</v>
      </c>
      <c r="L56" s="278">
        <v>2144.15</v>
      </c>
      <c r="M56" s="278">
        <v>91.093459999999993</v>
      </c>
    </row>
    <row r="57" spans="1:13">
      <c r="A57" s="269">
        <v>47</v>
      </c>
      <c r="B57" s="278" t="s">
        <v>61</v>
      </c>
      <c r="C57" s="279">
        <v>821.35</v>
      </c>
      <c r="D57" s="280">
        <v>832.7833333333333</v>
      </c>
      <c r="E57" s="280">
        <v>803.56666666666661</v>
      </c>
      <c r="F57" s="280">
        <v>785.7833333333333</v>
      </c>
      <c r="G57" s="280">
        <v>756.56666666666661</v>
      </c>
      <c r="H57" s="280">
        <v>850.56666666666661</v>
      </c>
      <c r="I57" s="280">
        <v>879.7833333333333</v>
      </c>
      <c r="J57" s="280">
        <v>897.56666666666661</v>
      </c>
      <c r="K57" s="278">
        <v>862</v>
      </c>
      <c r="L57" s="278">
        <v>815</v>
      </c>
      <c r="M57" s="278">
        <v>4.4407899999999998</v>
      </c>
    </row>
    <row r="58" spans="1:13">
      <c r="A58" s="269">
        <v>48</v>
      </c>
      <c r="B58" s="278" t="s">
        <v>318</v>
      </c>
      <c r="C58" s="279">
        <v>84.75</v>
      </c>
      <c r="D58" s="280">
        <v>84.55</v>
      </c>
      <c r="E58" s="280">
        <v>81.199999999999989</v>
      </c>
      <c r="F58" s="280">
        <v>77.649999999999991</v>
      </c>
      <c r="G58" s="280">
        <v>74.299999999999983</v>
      </c>
      <c r="H58" s="280">
        <v>88.1</v>
      </c>
      <c r="I58" s="280">
        <v>91.449999999999989</v>
      </c>
      <c r="J58" s="280">
        <v>95</v>
      </c>
      <c r="K58" s="278">
        <v>87.9</v>
      </c>
      <c r="L58" s="278">
        <v>81</v>
      </c>
      <c r="M58" s="278">
        <v>2.0205299999999999</v>
      </c>
    </row>
    <row r="59" spans="1:13">
      <c r="A59" s="269">
        <v>49</v>
      </c>
      <c r="B59" s="278" t="s">
        <v>319</v>
      </c>
      <c r="C59" s="279">
        <v>126.4</v>
      </c>
      <c r="D59" s="280">
        <v>125.26666666666667</v>
      </c>
      <c r="E59" s="280">
        <v>124.13333333333333</v>
      </c>
      <c r="F59" s="280">
        <v>121.86666666666666</v>
      </c>
      <c r="G59" s="280">
        <v>120.73333333333332</v>
      </c>
      <c r="H59" s="280">
        <v>127.53333333333333</v>
      </c>
      <c r="I59" s="280">
        <v>128.66666666666669</v>
      </c>
      <c r="J59" s="280">
        <v>130.93333333333334</v>
      </c>
      <c r="K59" s="278">
        <v>126.4</v>
      </c>
      <c r="L59" s="278">
        <v>123</v>
      </c>
      <c r="M59" s="278">
        <v>6.4251500000000004</v>
      </c>
    </row>
    <row r="60" spans="1:13" ht="12" customHeight="1">
      <c r="A60" s="269">
        <v>50</v>
      </c>
      <c r="B60" s="278" t="s">
        <v>234</v>
      </c>
      <c r="C60" s="279">
        <v>193.75</v>
      </c>
      <c r="D60" s="280">
        <v>190.1</v>
      </c>
      <c r="E60" s="280">
        <v>171.14999999999998</v>
      </c>
      <c r="F60" s="280">
        <v>148.54999999999998</v>
      </c>
      <c r="G60" s="280">
        <v>129.59999999999997</v>
      </c>
      <c r="H60" s="280">
        <v>212.7</v>
      </c>
      <c r="I60" s="280">
        <v>231.64999999999998</v>
      </c>
      <c r="J60" s="280">
        <v>254.25</v>
      </c>
      <c r="K60" s="278">
        <v>209.05</v>
      </c>
      <c r="L60" s="278">
        <v>167.5</v>
      </c>
      <c r="M60" s="278">
        <v>306.92919000000001</v>
      </c>
    </row>
    <row r="61" spans="1:13">
      <c r="A61" s="269">
        <v>51</v>
      </c>
      <c r="B61" s="278" t="s">
        <v>62</v>
      </c>
      <c r="C61" s="279">
        <v>48.35</v>
      </c>
      <c r="D61" s="280">
        <v>49.04999999999999</v>
      </c>
      <c r="E61" s="280">
        <v>46.59999999999998</v>
      </c>
      <c r="F61" s="280">
        <v>44.849999999999987</v>
      </c>
      <c r="G61" s="280">
        <v>42.399999999999977</v>
      </c>
      <c r="H61" s="280">
        <v>50.799999999999983</v>
      </c>
      <c r="I61" s="280">
        <v>53.249999999999986</v>
      </c>
      <c r="J61" s="280">
        <v>54.999999999999986</v>
      </c>
      <c r="K61" s="278">
        <v>51.5</v>
      </c>
      <c r="L61" s="278">
        <v>47.3</v>
      </c>
      <c r="M61" s="278">
        <v>271.59204</v>
      </c>
    </row>
    <row r="62" spans="1:13">
      <c r="A62" s="269">
        <v>52</v>
      </c>
      <c r="B62" s="278" t="s">
        <v>63</v>
      </c>
      <c r="C62" s="279">
        <v>33.35</v>
      </c>
      <c r="D62" s="280">
        <v>33.533333333333331</v>
      </c>
      <c r="E62" s="280">
        <v>32.316666666666663</v>
      </c>
      <c r="F62" s="280">
        <v>31.283333333333331</v>
      </c>
      <c r="G62" s="280">
        <v>30.066666666666663</v>
      </c>
      <c r="H62" s="280">
        <v>34.566666666666663</v>
      </c>
      <c r="I62" s="280">
        <v>35.783333333333331</v>
      </c>
      <c r="J62" s="280">
        <v>36.816666666666663</v>
      </c>
      <c r="K62" s="278">
        <v>34.75</v>
      </c>
      <c r="L62" s="278">
        <v>32.5</v>
      </c>
      <c r="M62" s="278">
        <v>12.36627</v>
      </c>
    </row>
    <row r="63" spans="1:13">
      <c r="A63" s="269">
        <v>53</v>
      </c>
      <c r="B63" s="278" t="s">
        <v>313</v>
      </c>
      <c r="C63" s="279">
        <v>1119.95</v>
      </c>
      <c r="D63" s="280">
        <v>1126.3166666666666</v>
      </c>
      <c r="E63" s="280">
        <v>1098.6333333333332</v>
      </c>
      <c r="F63" s="280">
        <v>1077.3166666666666</v>
      </c>
      <c r="G63" s="280">
        <v>1049.6333333333332</v>
      </c>
      <c r="H63" s="280">
        <v>1147.6333333333332</v>
      </c>
      <c r="I63" s="280">
        <v>1175.3166666666666</v>
      </c>
      <c r="J63" s="280">
        <v>1196.6333333333332</v>
      </c>
      <c r="K63" s="278">
        <v>1154</v>
      </c>
      <c r="L63" s="278">
        <v>1105</v>
      </c>
      <c r="M63" s="278">
        <v>0.26139000000000001</v>
      </c>
    </row>
    <row r="64" spans="1:13">
      <c r="A64" s="269">
        <v>54</v>
      </c>
      <c r="B64" s="278" t="s">
        <v>64</v>
      </c>
      <c r="C64" s="279">
        <v>1240.05</v>
      </c>
      <c r="D64" s="280">
        <v>1269.0166666666667</v>
      </c>
      <c r="E64" s="280">
        <v>1199.0333333333333</v>
      </c>
      <c r="F64" s="280">
        <v>1158.0166666666667</v>
      </c>
      <c r="G64" s="280">
        <v>1088.0333333333333</v>
      </c>
      <c r="H64" s="280">
        <v>1310.0333333333333</v>
      </c>
      <c r="I64" s="280">
        <v>1380.0166666666664</v>
      </c>
      <c r="J64" s="280">
        <v>1421.0333333333333</v>
      </c>
      <c r="K64" s="278">
        <v>1339</v>
      </c>
      <c r="L64" s="278">
        <v>1228</v>
      </c>
      <c r="M64" s="278">
        <v>13.46088</v>
      </c>
    </row>
    <row r="65" spans="1:13">
      <c r="A65" s="269">
        <v>55</v>
      </c>
      <c r="B65" s="278" t="s">
        <v>321</v>
      </c>
      <c r="C65" s="279">
        <v>3818.15</v>
      </c>
      <c r="D65" s="280">
        <v>3754.6833333333329</v>
      </c>
      <c r="E65" s="280">
        <v>3562.766666666666</v>
      </c>
      <c r="F65" s="280">
        <v>3307.3833333333332</v>
      </c>
      <c r="G65" s="280">
        <v>3115.4666666666662</v>
      </c>
      <c r="H65" s="280">
        <v>4010.0666666666657</v>
      </c>
      <c r="I65" s="280">
        <v>4201.9833333333327</v>
      </c>
      <c r="J65" s="280">
        <v>4457.366666666665</v>
      </c>
      <c r="K65" s="278">
        <v>3946.6</v>
      </c>
      <c r="L65" s="278">
        <v>3499.3</v>
      </c>
      <c r="M65" s="278">
        <v>0.32833000000000001</v>
      </c>
    </row>
    <row r="66" spans="1:13">
      <c r="A66" s="269">
        <v>56</v>
      </c>
      <c r="B66" s="278" t="s">
        <v>235</v>
      </c>
      <c r="C66" s="279">
        <v>784.2</v>
      </c>
      <c r="D66" s="280">
        <v>804.16666666666663</v>
      </c>
      <c r="E66" s="280">
        <v>754.0333333333333</v>
      </c>
      <c r="F66" s="280">
        <v>723.86666666666667</v>
      </c>
      <c r="G66" s="280">
        <v>673.73333333333335</v>
      </c>
      <c r="H66" s="280">
        <v>834.33333333333326</v>
      </c>
      <c r="I66" s="280">
        <v>884.4666666666667</v>
      </c>
      <c r="J66" s="280">
        <v>914.63333333333321</v>
      </c>
      <c r="K66" s="278">
        <v>854.3</v>
      </c>
      <c r="L66" s="278">
        <v>774</v>
      </c>
      <c r="M66" s="278">
        <v>0.76612000000000002</v>
      </c>
    </row>
    <row r="67" spans="1:13">
      <c r="A67" s="269">
        <v>57</v>
      </c>
      <c r="B67" s="278" t="s">
        <v>322</v>
      </c>
      <c r="C67" s="279">
        <v>218.2</v>
      </c>
      <c r="D67" s="280">
        <v>211.79999999999998</v>
      </c>
      <c r="E67" s="280">
        <v>194.59999999999997</v>
      </c>
      <c r="F67" s="280">
        <v>170.99999999999997</v>
      </c>
      <c r="G67" s="280">
        <v>153.79999999999995</v>
      </c>
      <c r="H67" s="280">
        <v>235.39999999999998</v>
      </c>
      <c r="I67" s="280">
        <v>252.59999999999997</v>
      </c>
      <c r="J67" s="280">
        <v>276.2</v>
      </c>
      <c r="K67" s="278">
        <v>229</v>
      </c>
      <c r="L67" s="278">
        <v>188.2</v>
      </c>
      <c r="M67" s="278">
        <v>4.4840499999999999</v>
      </c>
    </row>
    <row r="68" spans="1:13">
      <c r="A68" s="269">
        <v>58</v>
      </c>
      <c r="B68" s="278" t="s">
        <v>66</v>
      </c>
      <c r="C68" s="279">
        <v>66.400000000000006</v>
      </c>
      <c r="D68" s="280">
        <v>67.599999999999994</v>
      </c>
      <c r="E68" s="280">
        <v>63.899999999999991</v>
      </c>
      <c r="F68" s="280">
        <v>61.399999999999991</v>
      </c>
      <c r="G68" s="280">
        <v>57.699999999999989</v>
      </c>
      <c r="H68" s="280">
        <v>70.099999999999994</v>
      </c>
      <c r="I68" s="280">
        <v>73.799999999999983</v>
      </c>
      <c r="J68" s="280">
        <v>76.3</v>
      </c>
      <c r="K68" s="278">
        <v>71.3</v>
      </c>
      <c r="L68" s="278">
        <v>65.099999999999994</v>
      </c>
      <c r="M68" s="278">
        <v>166.99885</v>
      </c>
    </row>
    <row r="69" spans="1:13">
      <c r="A69" s="269">
        <v>59</v>
      </c>
      <c r="B69" s="278" t="s">
        <v>314</v>
      </c>
      <c r="C69" s="279">
        <v>503.6</v>
      </c>
      <c r="D69" s="280">
        <v>506.36666666666662</v>
      </c>
      <c r="E69" s="280">
        <v>489.23333333333323</v>
      </c>
      <c r="F69" s="280">
        <v>474.86666666666662</v>
      </c>
      <c r="G69" s="280">
        <v>457.73333333333323</v>
      </c>
      <c r="H69" s="280">
        <v>520.73333333333323</v>
      </c>
      <c r="I69" s="280">
        <v>537.86666666666656</v>
      </c>
      <c r="J69" s="280">
        <v>552.23333333333323</v>
      </c>
      <c r="K69" s="278">
        <v>523.5</v>
      </c>
      <c r="L69" s="278">
        <v>492</v>
      </c>
      <c r="M69" s="278">
        <v>8.9052699999999998</v>
      </c>
    </row>
    <row r="70" spans="1:13">
      <c r="A70" s="269">
        <v>60</v>
      </c>
      <c r="B70" s="278" t="s">
        <v>67</v>
      </c>
      <c r="C70" s="279">
        <v>463.5</v>
      </c>
      <c r="D70" s="280">
        <v>470.38333333333338</v>
      </c>
      <c r="E70" s="280">
        <v>453.11666666666679</v>
      </c>
      <c r="F70" s="280">
        <v>442.73333333333341</v>
      </c>
      <c r="G70" s="280">
        <v>425.46666666666681</v>
      </c>
      <c r="H70" s="280">
        <v>480.76666666666677</v>
      </c>
      <c r="I70" s="280">
        <v>498.0333333333333</v>
      </c>
      <c r="J70" s="280">
        <v>508.41666666666674</v>
      </c>
      <c r="K70" s="278">
        <v>487.65</v>
      </c>
      <c r="L70" s="278">
        <v>460</v>
      </c>
      <c r="M70" s="278">
        <v>17.290620000000001</v>
      </c>
    </row>
    <row r="71" spans="1:13">
      <c r="A71" s="269">
        <v>61</v>
      </c>
      <c r="B71" s="278" t="s">
        <v>68</v>
      </c>
      <c r="C71" s="279">
        <v>231.55</v>
      </c>
      <c r="D71" s="280">
        <v>235.71666666666667</v>
      </c>
      <c r="E71" s="280">
        <v>210.43333333333334</v>
      </c>
      <c r="F71" s="280">
        <v>189.31666666666666</v>
      </c>
      <c r="G71" s="280">
        <v>164.03333333333333</v>
      </c>
      <c r="H71" s="280">
        <v>256.83333333333337</v>
      </c>
      <c r="I71" s="280">
        <v>282.11666666666667</v>
      </c>
      <c r="J71" s="280">
        <v>303.23333333333335</v>
      </c>
      <c r="K71" s="278">
        <v>261</v>
      </c>
      <c r="L71" s="278">
        <v>214.6</v>
      </c>
      <c r="M71" s="278">
        <v>50.306809999999999</v>
      </c>
    </row>
    <row r="72" spans="1:13">
      <c r="A72" s="269">
        <v>62</v>
      </c>
      <c r="B72" s="278" t="s">
        <v>70</v>
      </c>
      <c r="C72" s="279">
        <v>461.65</v>
      </c>
      <c r="D72" s="280">
        <v>468.58333333333331</v>
      </c>
      <c r="E72" s="280">
        <v>446.06666666666661</v>
      </c>
      <c r="F72" s="280">
        <v>430.48333333333329</v>
      </c>
      <c r="G72" s="280">
        <v>407.96666666666658</v>
      </c>
      <c r="H72" s="280">
        <v>484.16666666666663</v>
      </c>
      <c r="I72" s="280">
        <v>506.68333333333339</v>
      </c>
      <c r="J72" s="280">
        <v>522.26666666666665</v>
      </c>
      <c r="K72" s="278">
        <v>491.1</v>
      </c>
      <c r="L72" s="278">
        <v>453</v>
      </c>
      <c r="M72" s="278">
        <v>133.88084000000001</v>
      </c>
    </row>
    <row r="73" spans="1:13">
      <c r="A73" s="269">
        <v>63</v>
      </c>
      <c r="B73" s="278" t="s">
        <v>71</v>
      </c>
      <c r="C73" s="279">
        <v>21.25</v>
      </c>
      <c r="D73" s="280">
        <v>21.616666666666664</v>
      </c>
      <c r="E73" s="280">
        <v>20.583333333333329</v>
      </c>
      <c r="F73" s="280">
        <v>19.916666666666664</v>
      </c>
      <c r="G73" s="280">
        <v>18.883333333333329</v>
      </c>
      <c r="H73" s="280">
        <v>22.283333333333328</v>
      </c>
      <c r="I73" s="280">
        <v>23.316666666666666</v>
      </c>
      <c r="J73" s="280">
        <v>23.983333333333327</v>
      </c>
      <c r="K73" s="278">
        <v>22.65</v>
      </c>
      <c r="L73" s="278">
        <v>20.95</v>
      </c>
      <c r="M73" s="278">
        <v>284.24498999999997</v>
      </c>
    </row>
    <row r="74" spans="1:13">
      <c r="A74" s="269">
        <v>64</v>
      </c>
      <c r="B74" s="278" t="s">
        <v>72</v>
      </c>
      <c r="C74" s="279">
        <v>327.39999999999998</v>
      </c>
      <c r="D74" s="280">
        <v>329.13333333333333</v>
      </c>
      <c r="E74" s="280">
        <v>313.26666666666665</v>
      </c>
      <c r="F74" s="280">
        <v>299.13333333333333</v>
      </c>
      <c r="G74" s="280">
        <v>283.26666666666665</v>
      </c>
      <c r="H74" s="280">
        <v>343.26666666666665</v>
      </c>
      <c r="I74" s="280">
        <v>359.13333333333333</v>
      </c>
      <c r="J74" s="280">
        <v>373.26666666666665</v>
      </c>
      <c r="K74" s="278">
        <v>345</v>
      </c>
      <c r="L74" s="278">
        <v>315</v>
      </c>
      <c r="M74" s="278">
        <v>143.03728000000001</v>
      </c>
    </row>
    <row r="75" spans="1:13">
      <c r="A75" s="269">
        <v>65</v>
      </c>
      <c r="B75" s="278" t="s">
        <v>323</v>
      </c>
      <c r="C75" s="279">
        <v>409.8</v>
      </c>
      <c r="D75" s="280">
        <v>416</v>
      </c>
      <c r="E75" s="280">
        <v>402</v>
      </c>
      <c r="F75" s="280">
        <v>394.2</v>
      </c>
      <c r="G75" s="280">
        <v>380.2</v>
      </c>
      <c r="H75" s="280">
        <v>423.8</v>
      </c>
      <c r="I75" s="280">
        <v>437.8</v>
      </c>
      <c r="J75" s="280">
        <v>445.6</v>
      </c>
      <c r="K75" s="278">
        <v>430</v>
      </c>
      <c r="L75" s="278">
        <v>408.2</v>
      </c>
      <c r="M75" s="278">
        <v>1.04704</v>
      </c>
    </row>
    <row r="76" spans="1:13" s="16" customFormat="1">
      <c r="A76" s="269">
        <v>66</v>
      </c>
      <c r="B76" s="278" t="s">
        <v>325</v>
      </c>
      <c r="C76" s="279">
        <v>100.95</v>
      </c>
      <c r="D76" s="280">
        <v>102.18333333333334</v>
      </c>
      <c r="E76" s="280">
        <v>98.76666666666668</v>
      </c>
      <c r="F76" s="280">
        <v>96.583333333333343</v>
      </c>
      <c r="G76" s="280">
        <v>93.166666666666686</v>
      </c>
      <c r="H76" s="280">
        <v>104.36666666666667</v>
      </c>
      <c r="I76" s="280">
        <v>107.78333333333333</v>
      </c>
      <c r="J76" s="280">
        <v>109.96666666666667</v>
      </c>
      <c r="K76" s="278">
        <v>105.6</v>
      </c>
      <c r="L76" s="278">
        <v>100</v>
      </c>
      <c r="M76" s="278">
        <v>1.0096400000000001</v>
      </c>
    </row>
    <row r="77" spans="1:13" s="16" customFormat="1">
      <c r="A77" s="269">
        <v>67</v>
      </c>
      <c r="B77" s="278" t="s">
        <v>326</v>
      </c>
      <c r="C77" s="279">
        <v>2006.9</v>
      </c>
      <c r="D77" s="280">
        <v>2007.3166666666668</v>
      </c>
      <c r="E77" s="280">
        <v>1950.7333333333336</v>
      </c>
      <c r="F77" s="280">
        <v>1894.5666666666668</v>
      </c>
      <c r="G77" s="280">
        <v>1837.9833333333336</v>
      </c>
      <c r="H77" s="280">
        <v>2063.4833333333336</v>
      </c>
      <c r="I77" s="280">
        <v>2120.0666666666671</v>
      </c>
      <c r="J77" s="280">
        <v>2176.2333333333336</v>
      </c>
      <c r="K77" s="278">
        <v>2063.9</v>
      </c>
      <c r="L77" s="278">
        <v>1951.15</v>
      </c>
      <c r="M77" s="278">
        <v>6.2509999999999996E-2</v>
      </c>
    </row>
    <row r="78" spans="1:13" s="16" customFormat="1">
      <c r="A78" s="269">
        <v>68</v>
      </c>
      <c r="B78" s="278" t="s">
        <v>327</v>
      </c>
      <c r="C78" s="279">
        <v>470.05</v>
      </c>
      <c r="D78" s="280">
        <v>476.68333333333334</v>
      </c>
      <c r="E78" s="280">
        <v>453.36666666666667</v>
      </c>
      <c r="F78" s="280">
        <v>436.68333333333334</v>
      </c>
      <c r="G78" s="280">
        <v>413.36666666666667</v>
      </c>
      <c r="H78" s="280">
        <v>493.36666666666667</v>
      </c>
      <c r="I78" s="280">
        <v>516.68333333333339</v>
      </c>
      <c r="J78" s="280">
        <v>533.36666666666667</v>
      </c>
      <c r="K78" s="278">
        <v>500</v>
      </c>
      <c r="L78" s="278">
        <v>460</v>
      </c>
      <c r="M78" s="278">
        <v>0.82398000000000005</v>
      </c>
    </row>
    <row r="79" spans="1:13" s="16" customFormat="1">
      <c r="A79" s="269">
        <v>69</v>
      </c>
      <c r="B79" s="278" t="s">
        <v>328</v>
      </c>
      <c r="C79" s="279">
        <v>50.7</v>
      </c>
      <c r="D79" s="280">
        <v>51.300000000000004</v>
      </c>
      <c r="E79" s="280">
        <v>48.900000000000006</v>
      </c>
      <c r="F79" s="280">
        <v>47.1</v>
      </c>
      <c r="G79" s="280">
        <v>44.7</v>
      </c>
      <c r="H79" s="280">
        <v>53.100000000000009</v>
      </c>
      <c r="I79" s="280">
        <v>55.5</v>
      </c>
      <c r="J79" s="280">
        <v>57.300000000000011</v>
      </c>
      <c r="K79" s="278">
        <v>53.7</v>
      </c>
      <c r="L79" s="278">
        <v>49.5</v>
      </c>
      <c r="M79" s="278">
        <v>13.23119</v>
      </c>
    </row>
    <row r="80" spans="1:13" s="16" customFormat="1">
      <c r="A80" s="269">
        <v>70</v>
      </c>
      <c r="B80" s="278" t="s">
        <v>73</v>
      </c>
      <c r="C80" s="279">
        <v>9609.2000000000007</v>
      </c>
      <c r="D80" s="280">
        <v>9432.4000000000015</v>
      </c>
      <c r="E80" s="280">
        <v>9154.9500000000025</v>
      </c>
      <c r="F80" s="280">
        <v>8700.7000000000007</v>
      </c>
      <c r="G80" s="280">
        <v>8423.2500000000018</v>
      </c>
      <c r="H80" s="280">
        <v>9886.6500000000033</v>
      </c>
      <c r="I80" s="280">
        <v>10164.1</v>
      </c>
      <c r="J80" s="280">
        <v>10618.350000000004</v>
      </c>
      <c r="K80" s="278">
        <v>9709.85</v>
      </c>
      <c r="L80" s="278">
        <v>8978.15</v>
      </c>
      <c r="M80" s="278">
        <v>0.29888999999999999</v>
      </c>
    </row>
    <row r="81" spans="1:13" s="16" customFormat="1">
      <c r="A81" s="269">
        <v>71</v>
      </c>
      <c r="B81" s="278" t="s">
        <v>75</v>
      </c>
      <c r="C81" s="279">
        <v>342.3</v>
      </c>
      <c r="D81" s="280">
        <v>348.91666666666669</v>
      </c>
      <c r="E81" s="280">
        <v>333.63333333333338</v>
      </c>
      <c r="F81" s="280">
        <v>324.9666666666667</v>
      </c>
      <c r="G81" s="280">
        <v>309.68333333333339</v>
      </c>
      <c r="H81" s="280">
        <v>357.58333333333337</v>
      </c>
      <c r="I81" s="280">
        <v>372.86666666666667</v>
      </c>
      <c r="J81" s="280">
        <v>381.53333333333336</v>
      </c>
      <c r="K81" s="278">
        <v>364.2</v>
      </c>
      <c r="L81" s="278">
        <v>340.25</v>
      </c>
      <c r="M81" s="278">
        <v>91.782629999999997</v>
      </c>
    </row>
    <row r="82" spans="1:13" s="16" customFormat="1">
      <c r="A82" s="269">
        <v>72</v>
      </c>
      <c r="B82" s="278" t="s">
        <v>329</v>
      </c>
      <c r="C82" s="279">
        <v>142.5</v>
      </c>
      <c r="D82" s="280">
        <v>142.15</v>
      </c>
      <c r="E82" s="280">
        <v>134.35000000000002</v>
      </c>
      <c r="F82" s="280">
        <v>126.20000000000002</v>
      </c>
      <c r="G82" s="280">
        <v>118.40000000000003</v>
      </c>
      <c r="H82" s="280">
        <v>150.30000000000001</v>
      </c>
      <c r="I82" s="280">
        <v>158.10000000000002</v>
      </c>
      <c r="J82" s="280">
        <v>166.25</v>
      </c>
      <c r="K82" s="278">
        <v>149.94999999999999</v>
      </c>
      <c r="L82" s="278">
        <v>134</v>
      </c>
      <c r="M82" s="278">
        <v>1.3184499999999999</v>
      </c>
    </row>
    <row r="83" spans="1:13" s="16" customFormat="1">
      <c r="A83" s="269">
        <v>73</v>
      </c>
      <c r="B83" s="278" t="s">
        <v>76</v>
      </c>
      <c r="C83" s="279">
        <v>2775.55</v>
      </c>
      <c r="D83" s="280">
        <v>2841.5166666666664</v>
      </c>
      <c r="E83" s="280">
        <v>2693.0333333333328</v>
      </c>
      <c r="F83" s="280">
        <v>2610.5166666666664</v>
      </c>
      <c r="G83" s="280">
        <v>2462.0333333333328</v>
      </c>
      <c r="H83" s="280">
        <v>2924.0333333333328</v>
      </c>
      <c r="I83" s="280">
        <v>3072.5166666666664</v>
      </c>
      <c r="J83" s="280">
        <v>3155.0333333333328</v>
      </c>
      <c r="K83" s="278">
        <v>2990</v>
      </c>
      <c r="L83" s="278">
        <v>2759</v>
      </c>
      <c r="M83" s="278">
        <v>10.37961</v>
      </c>
    </row>
    <row r="84" spans="1:13" s="16" customFormat="1">
      <c r="A84" s="269">
        <v>74</v>
      </c>
      <c r="B84" s="278" t="s">
        <v>315</v>
      </c>
      <c r="C84" s="279">
        <v>315.64999999999998</v>
      </c>
      <c r="D84" s="280">
        <v>313.2166666666667</v>
      </c>
      <c r="E84" s="280">
        <v>305.13333333333338</v>
      </c>
      <c r="F84" s="280">
        <v>294.61666666666667</v>
      </c>
      <c r="G84" s="280">
        <v>286.53333333333336</v>
      </c>
      <c r="H84" s="280">
        <v>323.73333333333341</v>
      </c>
      <c r="I84" s="280">
        <v>331.81666666666666</v>
      </c>
      <c r="J84" s="280">
        <v>342.33333333333343</v>
      </c>
      <c r="K84" s="278">
        <v>321.3</v>
      </c>
      <c r="L84" s="278">
        <v>302.7</v>
      </c>
      <c r="M84" s="278">
        <v>2.7475000000000001</v>
      </c>
    </row>
    <row r="85" spans="1:13" s="16" customFormat="1">
      <c r="A85" s="269">
        <v>75</v>
      </c>
      <c r="B85" s="278" t="s">
        <v>324</v>
      </c>
      <c r="C85" s="279">
        <v>61.75</v>
      </c>
      <c r="D85" s="280">
        <v>62.949999999999996</v>
      </c>
      <c r="E85" s="280">
        <v>59.899999999999991</v>
      </c>
      <c r="F85" s="280">
        <v>58.05</v>
      </c>
      <c r="G85" s="280">
        <v>54.999999999999993</v>
      </c>
      <c r="H85" s="280">
        <v>64.799999999999983</v>
      </c>
      <c r="I85" s="280">
        <v>67.849999999999994</v>
      </c>
      <c r="J85" s="280">
        <v>69.699999999999989</v>
      </c>
      <c r="K85" s="278">
        <v>66</v>
      </c>
      <c r="L85" s="278">
        <v>61.1</v>
      </c>
      <c r="M85" s="278">
        <v>2.80213</v>
      </c>
    </row>
    <row r="86" spans="1:13" s="16" customFormat="1">
      <c r="A86" s="269">
        <v>76</v>
      </c>
      <c r="B86" s="278" t="s">
        <v>77</v>
      </c>
      <c r="C86" s="279">
        <v>349.85</v>
      </c>
      <c r="D86" s="280">
        <v>348.84999999999997</v>
      </c>
      <c r="E86" s="280">
        <v>330.99999999999994</v>
      </c>
      <c r="F86" s="280">
        <v>312.14999999999998</v>
      </c>
      <c r="G86" s="280">
        <v>294.29999999999995</v>
      </c>
      <c r="H86" s="280">
        <v>367.69999999999993</v>
      </c>
      <c r="I86" s="280">
        <v>385.54999999999995</v>
      </c>
      <c r="J86" s="280">
        <v>404.39999999999992</v>
      </c>
      <c r="K86" s="278">
        <v>366.7</v>
      </c>
      <c r="L86" s="278">
        <v>330</v>
      </c>
      <c r="M86" s="278">
        <v>349.40618999999998</v>
      </c>
    </row>
    <row r="87" spans="1:13" s="16" customFormat="1">
      <c r="A87" s="269">
        <v>77</v>
      </c>
      <c r="B87" s="278" t="s">
        <v>78</v>
      </c>
      <c r="C87" s="279">
        <v>87.4</v>
      </c>
      <c r="D87" s="280">
        <v>88.149999999999991</v>
      </c>
      <c r="E87" s="280">
        <v>83.549999999999983</v>
      </c>
      <c r="F87" s="280">
        <v>79.699999999999989</v>
      </c>
      <c r="G87" s="280">
        <v>75.09999999999998</v>
      </c>
      <c r="H87" s="280">
        <v>91.999999999999986</v>
      </c>
      <c r="I87" s="280">
        <v>96.59999999999998</v>
      </c>
      <c r="J87" s="280">
        <v>100.44999999999999</v>
      </c>
      <c r="K87" s="278">
        <v>92.75</v>
      </c>
      <c r="L87" s="278">
        <v>84.3</v>
      </c>
      <c r="M87" s="278">
        <v>84.346670000000003</v>
      </c>
    </row>
    <row r="88" spans="1:13" s="16" customFormat="1">
      <c r="A88" s="269">
        <v>78</v>
      </c>
      <c r="B88" s="278" t="s">
        <v>333</v>
      </c>
      <c r="C88" s="279">
        <v>283.39999999999998</v>
      </c>
      <c r="D88" s="280">
        <v>284.8</v>
      </c>
      <c r="E88" s="280">
        <v>267.60000000000002</v>
      </c>
      <c r="F88" s="280">
        <v>251.8</v>
      </c>
      <c r="G88" s="280">
        <v>234.60000000000002</v>
      </c>
      <c r="H88" s="280">
        <v>300.60000000000002</v>
      </c>
      <c r="I88" s="280">
        <v>317.79999999999995</v>
      </c>
      <c r="J88" s="280">
        <v>333.6</v>
      </c>
      <c r="K88" s="278">
        <v>302</v>
      </c>
      <c r="L88" s="278">
        <v>269</v>
      </c>
      <c r="M88" s="278">
        <v>6.0306800000000003</v>
      </c>
    </row>
    <row r="89" spans="1:13" s="16" customFormat="1">
      <c r="A89" s="269">
        <v>79</v>
      </c>
      <c r="B89" s="278" t="s">
        <v>334</v>
      </c>
      <c r="C89" s="279">
        <v>286.60000000000002</v>
      </c>
      <c r="D89" s="280">
        <v>285.56666666666666</v>
      </c>
      <c r="E89" s="280">
        <v>276.13333333333333</v>
      </c>
      <c r="F89" s="280">
        <v>265.66666666666669</v>
      </c>
      <c r="G89" s="280">
        <v>256.23333333333335</v>
      </c>
      <c r="H89" s="280">
        <v>296.0333333333333</v>
      </c>
      <c r="I89" s="280">
        <v>305.46666666666658</v>
      </c>
      <c r="J89" s="280">
        <v>315.93333333333328</v>
      </c>
      <c r="K89" s="278">
        <v>295</v>
      </c>
      <c r="L89" s="278">
        <v>275.10000000000002</v>
      </c>
      <c r="M89" s="278">
        <v>0.81086000000000003</v>
      </c>
    </row>
    <row r="90" spans="1:13" s="16" customFormat="1">
      <c r="A90" s="269">
        <v>80</v>
      </c>
      <c r="B90" s="278" t="s">
        <v>336</v>
      </c>
      <c r="C90" s="279">
        <v>219.7</v>
      </c>
      <c r="D90" s="280">
        <v>222.04999999999998</v>
      </c>
      <c r="E90" s="280">
        <v>216.14999999999998</v>
      </c>
      <c r="F90" s="280">
        <v>212.6</v>
      </c>
      <c r="G90" s="280">
        <v>206.7</v>
      </c>
      <c r="H90" s="280">
        <v>225.59999999999997</v>
      </c>
      <c r="I90" s="280">
        <v>231.5</v>
      </c>
      <c r="J90" s="280">
        <v>235.04999999999995</v>
      </c>
      <c r="K90" s="278">
        <v>227.95</v>
      </c>
      <c r="L90" s="278">
        <v>218.5</v>
      </c>
      <c r="M90" s="278">
        <v>0.27316000000000001</v>
      </c>
    </row>
    <row r="91" spans="1:13" s="16" customFormat="1">
      <c r="A91" s="269">
        <v>81</v>
      </c>
      <c r="B91" s="278" t="s">
        <v>330</v>
      </c>
      <c r="C91" s="279">
        <v>378.95</v>
      </c>
      <c r="D91" s="280">
        <v>376.25</v>
      </c>
      <c r="E91" s="280">
        <v>357.55</v>
      </c>
      <c r="F91" s="280">
        <v>336.15000000000003</v>
      </c>
      <c r="G91" s="280">
        <v>317.45000000000005</v>
      </c>
      <c r="H91" s="280">
        <v>397.65</v>
      </c>
      <c r="I91" s="280">
        <v>416.35</v>
      </c>
      <c r="J91" s="280">
        <v>437.74999999999994</v>
      </c>
      <c r="K91" s="278">
        <v>394.95</v>
      </c>
      <c r="L91" s="278">
        <v>354.85</v>
      </c>
      <c r="M91" s="278">
        <v>0.92083000000000004</v>
      </c>
    </row>
    <row r="92" spans="1:13" s="16" customFormat="1">
      <c r="A92" s="269">
        <v>82</v>
      </c>
      <c r="B92" s="278" t="s">
        <v>79</v>
      </c>
      <c r="C92" s="279">
        <v>112.95</v>
      </c>
      <c r="D92" s="280">
        <v>111</v>
      </c>
      <c r="E92" s="280">
        <v>107</v>
      </c>
      <c r="F92" s="280">
        <v>101.05</v>
      </c>
      <c r="G92" s="280">
        <v>97.05</v>
      </c>
      <c r="H92" s="280">
        <v>116.95</v>
      </c>
      <c r="I92" s="280">
        <v>120.95</v>
      </c>
      <c r="J92" s="280">
        <v>126.9</v>
      </c>
      <c r="K92" s="278">
        <v>115</v>
      </c>
      <c r="L92" s="278">
        <v>105.05</v>
      </c>
      <c r="M92" s="278">
        <v>15.18037</v>
      </c>
    </row>
    <row r="93" spans="1:13" s="16" customFormat="1">
      <c r="A93" s="269">
        <v>83</v>
      </c>
      <c r="B93" s="278" t="s">
        <v>331</v>
      </c>
      <c r="C93" s="279">
        <v>183.7</v>
      </c>
      <c r="D93" s="280">
        <v>181.9666666666667</v>
      </c>
      <c r="E93" s="280">
        <v>176.28333333333339</v>
      </c>
      <c r="F93" s="280">
        <v>168.8666666666667</v>
      </c>
      <c r="G93" s="280">
        <v>163.18333333333339</v>
      </c>
      <c r="H93" s="280">
        <v>189.38333333333338</v>
      </c>
      <c r="I93" s="280">
        <v>195.06666666666666</v>
      </c>
      <c r="J93" s="280">
        <v>202.48333333333338</v>
      </c>
      <c r="K93" s="278">
        <v>187.65</v>
      </c>
      <c r="L93" s="278">
        <v>174.55</v>
      </c>
      <c r="M93" s="278">
        <v>5.4921600000000002</v>
      </c>
    </row>
    <row r="94" spans="1:13" s="16" customFormat="1">
      <c r="A94" s="269">
        <v>84</v>
      </c>
      <c r="B94" s="278" t="s">
        <v>339</v>
      </c>
      <c r="C94" s="279">
        <v>217.1</v>
      </c>
      <c r="D94" s="280">
        <v>221.08333333333334</v>
      </c>
      <c r="E94" s="280">
        <v>210.2166666666667</v>
      </c>
      <c r="F94" s="280">
        <v>203.33333333333334</v>
      </c>
      <c r="G94" s="280">
        <v>192.4666666666667</v>
      </c>
      <c r="H94" s="280">
        <v>227.9666666666667</v>
      </c>
      <c r="I94" s="280">
        <v>238.83333333333331</v>
      </c>
      <c r="J94" s="280">
        <v>245.7166666666667</v>
      </c>
      <c r="K94" s="278">
        <v>231.95</v>
      </c>
      <c r="L94" s="278">
        <v>214.2</v>
      </c>
      <c r="M94" s="278">
        <v>13.893280000000001</v>
      </c>
    </row>
    <row r="95" spans="1:13" s="16" customFormat="1">
      <c r="A95" s="269">
        <v>85</v>
      </c>
      <c r="B95" s="278" t="s">
        <v>337</v>
      </c>
      <c r="C95" s="279">
        <v>738.5</v>
      </c>
      <c r="D95" s="280">
        <v>747.55000000000007</v>
      </c>
      <c r="E95" s="280">
        <v>706.10000000000014</v>
      </c>
      <c r="F95" s="280">
        <v>673.7</v>
      </c>
      <c r="G95" s="280">
        <v>632.25000000000011</v>
      </c>
      <c r="H95" s="280">
        <v>779.95000000000016</v>
      </c>
      <c r="I95" s="280">
        <v>821.4000000000002</v>
      </c>
      <c r="J95" s="280">
        <v>853.80000000000018</v>
      </c>
      <c r="K95" s="278">
        <v>789</v>
      </c>
      <c r="L95" s="278">
        <v>715.15</v>
      </c>
      <c r="M95" s="278">
        <v>2.0206200000000001</v>
      </c>
    </row>
    <row r="96" spans="1:13" s="16" customFormat="1">
      <c r="A96" s="269">
        <v>86</v>
      </c>
      <c r="B96" s="278" t="s">
        <v>338</v>
      </c>
      <c r="C96" s="279">
        <v>12.45</v>
      </c>
      <c r="D96" s="280">
        <v>12.416666666666666</v>
      </c>
      <c r="E96" s="280">
        <v>12.083333333333332</v>
      </c>
      <c r="F96" s="280">
        <v>11.716666666666667</v>
      </c>
      <c r="G96" s="280">
        <v>11.383333333333333</v>
      </c>
      <c r="H96" s="280">
        <v>12.783333333333331</v>
      </c>
      <c r="I96" s="280">
        <v>13.116666666666664</v>
      </c>
      <c r="J96" s="280">
        <v>13.483333333333331</v>
      </c>
      <c r="K96" s="278">
        <v>12.75</v>
      </c>
      <c r="L96" s="278">
        <v>12.05</v>
      </c>
      <c r="M96" s="278">
        <v>8.9506300000000003</v>
      </c>
    </row>
    <row r="97" spans="1:13" s="16" customFormat="1">
      <c r="A97" s="269">
        <v>87</v>
      </c>
      <c r="B97" s="278" t="s">
        <v>340</v>
      </c>
      <c r="C97" s="279">
        <v>106.45</v>
      </c>
      <c r="D97" s="280">
        <v>106.48333333333333</v>
      </c>
      <c r="E97" s="280">
        <v>103.46666666666667</v>
      </c>
      <c r="F97" s="280">
        <v>100.48333333333333</v>
      </c>
      <c r="G97" s="280">
        <v>97.466666666666669</v>
      </c>
      <c r="H97" s="280">
        <v>109.46666666666667</v>
      </c>
      <c r="I97" s="280">
        <v>112.48333333333335</v>
      </c>
      <c r="J97" s="280">
        <v>115.46666666666667</v>
      </c>
      <c r="K97" s="278">
        <v>109.5</v>
      </c>
      <c r="L97" s="278">
        <v>103.5</v>
      </c>
      <c r="M97" s="278">
        <v>0.96892</v>
      </c>
    </row>
    <row r="98" spans="1:13" s="16" customFormat="1">
      <c r="A98" s="269">
        <v>88</v>
      </c>
      <c r="B98" s="278" t="s">
        <v>341</v>
      </c>
      <c r="C98" s="279">
        <v>2202</v>
      </c>
      <c r="D98" s="280">
        <v>2225.6666666666665</v>
      </c>
      <c r="E98" s="280">
        <v>2152.333333333333</v>
      </c>
      <c r="F98" s="280">
        <v>2102.6666666666665</v>
      </c>
      <c r="G98" s="280">
        <v>2029.333333333333</v>
      </c>
      <c r="H98" s="280">
        <v>2275.333333333333</v>
      </c>
      <c r="I98" s="280">
        <v>2348.6666666666661</v>
      </c>
      <c r="J98" s="280">
        <v>2398.333333333333</v>
      </c>
      <c r="K98" s="278">
        <v>2299</v>
      </c>
      <c r="L98" s="278">
        <v>2176</v>
      </c>
      <c r="M98" s="278">
        <v>1.555E-2</v>
      </c>
    </row>
    <row r="99" spans="1:13" s="16" customFormat="1">
      <c r="A99" s="269">
        <v>89</v>
      </c>
      <c r="B99" s="278" t="s">
        <v>82</v>
      </c>
      <c r="C99" s="279">
        <v>451.4</v>
      </c>
      <c r="D99" s="280">
        <v>455.4666666666667</v>
      </c>
      <c r="E99" s="280">
        <v>435.93333333333339</v>
      </c>
      <c r="F99" s="280">
        <v>420.4666666666667</v>
      </c>
      <c r="G99" s="280">
        <v>400.93333333333339</v>
      </c>
      <c r="H99" s="280">
        <v>470.93333333333339</v>
      </c>
      <c r="I99" s="280">
        <v>490.4666666666667</v>
      </c>
      <c r="J99" s="280">
        <v>505.93333333333339</v>
      </c>
      <c r="K99" s="278">
        <v>475</v>
      </c>
      <c r="L99" s="278">
        <v>440</v>
      </c>
      <c r="M99" s="278">
        <v>4.06921</v>
      </c>
    </row>
    <row r="100" spans="1:13" s="16" customFormat="1">
      <c r="A100" s="269">
        <v>90</v>
      </c>
      <c r="B100" s="278" t="s">
        <v>335</v>
      </c>
      <c r="C100" s="279">
        <v>128.1</v>
      </c>
      <c r="D100" s="280">
        <v>132.81666666666666</v>
      </c>
      <c r="E100" s="280">
        <v>120.33333333333331</v>
      </c>
      <c r="F100" s="280">
        <v>112.56666666666665</v>
      </c>
      <c r="G100" s="280">
        <v>100.0833333333333</v>
      </c>
      <c r="H100" s="280">
        <v>140.58333333333331</v>
      </c>
      <c r="I100" s="280">
        <v>153.06666666666666</v>
      </c>
      <c r="J100" s="280">
        <v>160.83333333333334</v>
      </c>
      <c r="K100" s="278">
        <v>145.30000000000001</v>
      </c>
      <c r="L100" s="278">
        <v>125.05</v>
      </c>
      <c r="M100" s="278">
        <v>2.0499999999999998</v>
      </c>
    </row>
    <row r="101" spans="1:13">
      <c r="A101" s="269">
        <v>91</v>
      </c>
      <c r="B101" s="278" t="s">
        <v>342</v>
      </c>
      <c r="C101" s="279">
        <v>171.3</v>
      </c>
      <c r="D101" s="280">
        <v>178.76666666666665</v>
      </c>
      <c r="E101" s="280">
        <v>157.5333333333333</v>
      </c>
      <c r="F101" s="280">
        <v>143.76666666666665</v>
      </c>
      <c r="G101" s="280">
        <v>122.5333333333333</v>
      </c>
      <c r="H101" s="280">
        <v>192.5333333333333</v>
      </c>
      <c r="I101" s="280">
        <v>213.76666666666665</v>
      </c>
      <c r="J101" s="280">
        <v>227.5333333333333</v>
      </c>
      <c r="K101" s="278">
        <v>200</v>
      </c>
      <c r="L101" s="278">
        <v>165</v>
      </c>
      <c r="M101" s="278">
        <v>0.90961000000000003</v>
      </c>
    </row>
    <row r="102" spans="1:13">
      <c r="A102" s="269">
        <v>92</v>
      </c>
      <c r="B102" s="278" t="s">
        <v>343</v>
      </c>
      <c r="C102" s="279">
        <v>113.65</v>
      </c>
      <c r="D102" s="280">
        <v>115.78333333333335</v>
      </c>
      <c r="E102" s="280">
        <v>107.86666666666669</v>
      </c>
      <c r="F102" s="280">
        <v>102.08333333333334</v>
      </c>
      <c r="G102" s="280">
        <v>94.166666666666686</v>
      </c>
      <c r="H102" s="280">
        <v>121.56666666666669</v>
      </c>
      <c r="I102" s="280">
        <v>129.48333333333335</v>
      </c>
      <c r="J102" s="280">
        <v>135.26666666666671</v>
      </c>
      <c r="K102" s="278">
        <v>123.7</v>
      </c>
      <c r="L102" s="278">
        <v>110</v>
      </c>
      <c r="M102" s="278">
        <v>10.007910000000001</v>
      </c>
    </row>
    <row r="103" spans="1:13">
      <c r="A103" s="269">
        <v>93</v>
      </c>
      <c r="B103" s="278" t="s">
        <v>344</v>
      </c>
      <c r="C103" s="279">
        <v>60.25</v>
      </c>
      <c r="D103" s="280">
        <v>60.833333333333336</v>
      </c>
      <c r="E103" s="280">
        <v>59.416666666666671</v>
      </c>
      <c r="F103" s="280">
        <v>58.583333333333336</v>
      </c>
      <c r="G103" s="280">
        <v>57.166666666666671</v>
      </c>
      <c r="H103" s="280">
        <v>61.666666666666671</v>
      </c>
      <c r="I103" s="280">
        <v>63.083333333333343</v>
      </c>
      <c r="J103" s="280">
        <v>63.916666666666671</v>
      </c>
      <c r="K103" s="278">
        <v>62.25</v>
      </c>
      <c r="L103" s="278">
        <v>60</v>
      </c>
      <c r="M103" s="278">
        <v>3.2575400000000001</v>
      </c>
    </row>
    <row r="104" spans="1:13">
      <c r="A104" s="269">
        <v>94</v>
      </c>
      <c r="B104" s="278" t="s">
        <v>83</v>
      </c>
      <c r="C104" s="279">
        <v>150.75</v>
      </c>
      <c r="D104" s="280">
        <v>143.71666666666667</v>
      </c>
      <c r="E104" s="280">
        <v>132.63333333333333</v>
      </c>
      <c r="F104" s="280">
        <v>114.51666666666665</v>
      </c>
      <c r="G104" s="280">
        <v>103.43333333333331</v>
      </c>
      <c r="H104" s="280">
        <v>161.83333333333334</v>
      </c>
      <c r="I104" s="280">
        <v>172.91666666666666</v>
      </c>
      <c r="J104" s="280">
        <v>191.03333333333336</v>
      </c>
      <c r="K104" s="278">
        <v>154.80000000000001</v>
      </c>
      <c r="L104" s="278">
        <v>125.6</v>
      </c>
      <c r="M104" s="278">
        <v>77.781450000000007</v>
      </c>
    </row>
    <row r="105" spans="1:13">
      <c r="A105" s="269">
        <v>95</v>
      </c>
      <c r="B105" s="278" t="s">
        <v>345</v>
      </c>
      <c r="C105" s="279">
        <v>279.75</v>
      </c>
      <c r="D105" s="280">
        <v>283.06666666666666</v>
      </c>
      <c r="E105" s="280">
        <v>257.68333333333334</v>
      </c>
      <c r="F105" s="280">
        <v>235.61666666666667</v>
      </c>
      <c r="G105" s="280">
        <v>210.23333333333335</v>
      </c>
      <c r="H105" s="280">
        <v>305.13333333333333</v>
      </c>
      <c r="I105" s="280">
        <v>330.51666666666665</v>
      </c>
      <c r="J105" s="280">
        <v>352.58333333333331</v>
      </c>
      <c r="K105" s="278">
        <v>308.45</v>
      </c>
      <c r="L105" s="278">
        <v>261</v>
      </c>
      <c r="M105" s="278">
        <v>1.2341200000000001</v>
      </c>
    </row>
    <row r="106" spans="1:13">
      <c r="A106" s="269">
        <v>96</v>
      </c>
      <c r="B106" s="278" t="s">
        <v>84</v>
      </c>
      <c r="C106" s="279">
        <v>512.75</v>
      </c>
      <c r="D106" s="280">
        <v>510.91666666666669</v>
      </c>
      <c r="E106" s="280">
        <v>491.83333333333337</v>
      </c>
      <c r="F106" s="280">
        <v>470.91666666666669</v>
      </c>
      <c r="G106" s="280">
        <v>451.83333333333337</v>
      </c>
      <c r="H106" s="280">
        <v>531.83333333333337</v>
      </c>
      <c r="I106" s="280">
        <v>550.91666666666674</v>
      </c>
      <c r="J106" s="280">
        <v>571.83333333333337</v>
      </c>
      <c r="K106" s="278">
        <v>530</v>
      </c>
      <c r="L106" s="278">
        <v>490</v>
      </c>
      <c r="M106" s="278">
        <v>194.56193999999999</v>
      </c>
    </row>
    <row r="107" spans="1:13">
      <c r="A107" s="269">
        <v>97</v>
      </c>
      <c r="B107" s="278" t="s">
        <v>85</v>
      </c>
      <c r="C107" s="279">
        <v>137.35</v>
      </c>
      <c r="D107" s="280">
        <v>139.25</v>
      </c>
      <c r="E107" s="280">
        <v>135.1</v>
      </c>
      <c r="F107" s="280">
        <v>132.85</v>
      </c>
      <c r="G107" s="280">
        <v>128.69999999999999</v>
      </c>
      <c r="H107" s="280">
        <v>141.5</v>
      </c>
      <c r="I107" s="280">
        <v>145.64999999999998</v>
      </c>
      <c r="J107" s="280">
        <v>147.9</v>
      </c>
      <c r="K107" s="278">
        <v>143.4</v>
      </c>
      <c r="L107" s="278">
        <v>137</v>
      </c>
      <c r="M107" s="278">
        <v>70.702960000000004</v>
      </c>
    </row>
    <row r="108" spans="1:13">
      <c r="A108" s="269">
        <v>98</v>
      </c>
      <c r="B108" s="286" t="s">
        <v>346</v>
      </c>
      <c r="C108" s="279">
        <v>254.9</v>
      </c>
      <c r="D108" s="280">
        <v>253.96666666666667</v>
      </c>
      <c r="E108" s="280">
        <v>245.93333333333334</v>
      </c>
      <c r="F108" s="280">
        <v>236.96666666666667</v>
      </c>
      <c r="G108" s="280">
        <v>228.93333333333334</v>
      </c>
      <c r="H108" s="280">
        <v>262.93333333333334</v>
      </c>
      <c r="I108" s="280">
        <v>270.9666666666667</v>
      </c>
      <c r="J108" s="280">
        <v>279.93333333333334</v>
      </c>
      <c r="K108" s="278">
        <v>262</v>
      </c>
      <c r="L108" s="278">
        <v>245</v>
      </c>
      <c r="M108" s="278">
        <v>1.99376</v>
      </c>
    </row>
    <row r="109" spans="1:13">
      <c r="A109" s="269">
        <v>99</v>
      </c>
      <c r="B109" s="278" t="s">
        <v>86</v>
      </c>
      <c r="C109" s="279">
        <v>1340.75</v>
      </c>
      <c r="D109" s="280">
        <v>1353.6000000000001</v>
      </c>
      <c r="E109" s="280">
        <v>1298.2000000000003</v>
      </c>
      <c r="F109" s="280">
        <v>1255.6500000000001</v>
      </c>
      <c r="G109" s="280">
        <v>1200.2500000000002</v>
      </c>
      <c r="H109" s="280">
        <v>1396.1500000000003</v>
      </c>
      <c r="I109" s="280">
        <v>1451.5500000000004</v>
      </c>
      <c r="J109" s="280">
        <v>1494.1000000000004</v>
      </c>
      <c r="K109" s="278">
        <v>1409</v>
      </c>
      <c r="L109" s="278">
        <v>1311.05</v>
      </c>
      <c r="M109" s="278">
        <v>11.299709999999999</v>
      </c>
    </row>
    <row r="110" spans="1:13">
      <c r="A110" s="269">
        <v>100</v>
      </c>
      <c r="B110" s="278" t="s">
        <v>87</v>
      </c>
      <c r="C110" s="279">
        <v>333.75</v>
      </c>
      <c r="D110" s="280">
        <v>338.6</v>
      </c>
      <c r="E110" s="280">
        <v>323.25000000000006</v>
      </c>
      <c r="F110" s="280">
        <v>312.75000000000006</v>
      </c>
      <c r="G110" s="280">
        <v>297.40000000000009</v>
      </c>
      <c r="H110" s="280">
        <v>349.1</v>
      </c>
      <c r="I110" s="280">
        <v>364.44999999999993</v>
      </c>
      <c r="J110" s="280">
        <v>374.95</v>
      </c>
      <c r="K110" s="278">
        <v>353.95</v>
      </c>
      <c r="L110" s="278">
        <v>328.1</v>
      </c>
      <c r="M110" s="278">
        <v>15.362640000000001</v>
      </c>
    </row>
    <row r="111" spans="1:13">
      <c r="A111" s="269">
        <v>101</v>
      </c>
      <c r="B111" s="278" t="s">
        <v>237</v>
      </c>
      <c r="C111" s="279">
        <v>511.1</v>
      </c>
      <c r="D111" s="280">
        <v>508.91666666666669</v>
      </c>
      <c r="E111" s="280">
        <v>497.28333333333342</v>
      </c>
      <c r="F111" s="280">
        <v>483.46666666666675</v>
      </c>
      <c r="G111" s="280">
        <v>471.83333333333348</v>
      </c>
      <c r="H111" s="280">
        <v>522.73333333333335</v>
      </c>
      <c r="I111" s="280">
        <v>534.36666666666667</v>
      </c>
      <c r="J111" s="280">
        <v>548.18333333333328</v>
      </c>
      <c r="K111" s="278">
        <v>520.54999999999995</v>
      </c>
      <c r="L111" s="278">
        <v>495.1</v>
      </c>
      <c r="M111" s="278">
        <v>2.6973099999999999</v>
      </c>
    </row>
    <row r="112" spans="1:13">
      <c r="A112" s="269">
        <v>102</v>
      </c>
      <c r="B112" s="278" t="s">
        <v>347</v>
      </c>
      <c r="C112" s="279">
        <v>329.7</v>
      </c>
      <c r="D112" s="280">
        <v>323.83333333333331</v>
      </c>
      <c r="E112" s="280">
        <v>317.86666666666662</v>
      </c>
      <c r="F112" s="280">
        <v>306.0333333333333</v>
      </c>
      <c r="G112" s="280">
        <v>300.06666666666661</v>
      </c>
      <c r="H112" s="280">
        <v>335.66666666666663</v>
      </c>
      <c r="I112" s="280">
        <v>341.63333333333333</v>
      </c>
      <c r="J112" s="280">
        <v>353.46666666666664</v>
      </c>
      <c r="K112" s="278">
        <v>329.8</v>
      </c>
      <c r="L112" s="278">
        <v>312</v>
      </c>
      <c r="M112" s="278">
        <v>3.15964</v>
      </c>
    </row>
    <row r="113" spans="1:13">
      <c r="A113" s="269">
        <v>103</v>
      </c>
      <c r="B113" s="278" t="s">
        <v>332</v>
      </c>
      <c r="C113" s="279">
        <v>1211.4000000000001</v>
      </c>
      <c r="D113" s="280">
        <v>1229.5166666666667</v>
      </c>
      <c r="E113" s="280">
        <v>1184.0333333333333</v>
      </c>
      <c r="F113" s="280">
        <v>1156.6666666666667</v>
      </c>
      <c r="G113" s="280">
        <v>1111.1833333333334</v>
      </c>
      <c r="H113" s="280">
        <v>1256.8833333333332</v>
      </c>
      <c r="I113" s="280">
        <v>1302.3666666666663</v>
      </c>
      <c r="J113" s="280">
        <v>1329.7333333333331</v>
      </c>
      <c r="K113" s="278">
        <v>1275</v>
      </c>
      <c r="L113" s="278">
        <v>1202.1500000000001</v>
      </c>
      <c r="M113" s="278">
        <v>0.84943000000000002</v>
      </c>
    </row>
    <row r="114" spans="1:13">
      <c r="A114" s="269">
        <v>104</v>
      </c>
      <c r="B114" s="278" t="s">
        <v>238</v>
      </c>
      <c r="C114" s="279">
        <v>210.9</v>
      </c>
      <c r="D114" s="280">
        <v>212.95000000000002</v>
      </c>
      <c r="E114" s="280">
        <v>206.05000000000004</v>
      </c>
      <c r="F114" s="280">
        <v>201.20000000000002</v>
      </c>
      <c r="G114" s="280">
        <v>194.30000000000004</v>
      </c>
      <c r="H114" s="280">
        <v>217.80000000000004</v>
      </c>
      <c r="I114" s="280">
        <v>224.70000000000002</v>
      </c>
      <c r="J114" s="280">
        <v>229.55000000000004</v>
      </c>
      <c r="K114" s="278">
        <v>219.85</v>
      </c>
      <c r="L114" s="278">
        <v>208.1</v>
      </c>
      <c r="M114" s="278">
        <v>6.3531599999999999</v>
      </c>
    </row>
    <row r="115" spans="1:13">
      <c r="A115" s="269">
        <v>105</v>
      </c>
      <c r="B115" s="278" t="s">
        <v>236</v>
      </c>
      <c r="C115" s="279">
        <v>118.9</v>
      </c>
      <c r="D115" s="280">
        <v>118.03333333333335</v>
      </c>
      <c r="E115" s="280">
        <v>113.06666666666669</v>
      </c>
      <c r="F115" s="280">
        <v>107.23333333333335</v>
      </c>
      <c r="G115" s="280">
        <v>102.26666666666669</v>
      </c>
      <c r="H115" s="280">
        <v>123.86666666666669</v>
      </c>
      <c r="I115" s="280">
        <v>128.83333333333337</v>
      </c>
      <c r="J115" s="280">
        <v>134.66666666666669</v>
      </c>
      <c r="K115" s="278">
        <v>123</v>
      </c>
      <c r="L115" s="278">
        <v>112.2</v>
      </c>
      <c r="M115" s="278">
        <v>12.440619999999999</v>
      </c>
    </row>
    <row r="116" spans="1:13">
      <c r="A116" s="269">
        <v>106</v>
      </c>
      <c r="B116" s="278" t="s">
        <v>88</v>
      </c>
      <c r="C116" s="279">
        <v>330.05</v>
      </c>
      <c r="D116" s="280">
        <v>316.03333333333336</v>
      </c>
      <c r="E116" s="280">
        <v>294.01666666666671</v>
      </c>
      <c r="F116" s="280">
        <v>257.98333333333335</v>
      </c>
      <c r="G116" s="280">
        <v>235.9666666666667</v>
      </c>
      <c r="H116" s="280">
        <v>352.06666666666672</v>
      </c>
      <c r="I116" s="280">
        <v>374.08333333333337</v>
      </c>
      <c r="J116" s="280">
        <v>410.11666666666673</v>
      </c>
      <c r="K116" s="278">
        <v>338.05</v>
      </c>
      <c r="L116" s="278">
        <v>280</v>
      </c>
      <c r="M116" s="278">
        <v>56.040559999999999</v>
      </c>
    </row>
    <row r="117" spans="1:13">
      <c r="A117" s="269">
        <v>107</v>
      </c>
      <c r="B117" s="278" t="s">
        <v>348</v>
      </c>
      <c r="C117" s="279">
        <v>218.8</v>
      </c>
      <c r="D117" s="280">
        <v>220.6</v>
      </c>
      <c r="E117" s="280">
        <v>214.25</v>
      </c>
      <c r="F117" s="280">
        <v>209.70000000000002</v>
      </c>
      <c r="G117" s="280">
        <v>203.35000000000002</v>
      </c>
      <c r="H117" s="280">
        <v>225.14999999999998</v>
      </c>
      <c r="I117" s="280">
        <v>231.49999999999994</v>
      </c>
      <c r="J117" s="280">
        <v>236.04999999999995</v>
      </c>
      <c r="K117" s="278">
        <v>226.95</v>
      </c>
      <c r="L117" s="278">
        <v>216.05</v>
      </c>
      <c r="M117" s="278">
        <v>4.2037000000000004</v>
      </c>
    </row>
    <row r="118" spans="1:13">
      <c r="A118" s="269">
        <v>108</v>
      </c>
      <c r="B118" s="278" t="s">
        <v>89</v>
      </c>
      <c r="C118" s="279">
        <v>488.3</v>
      </c>
      <c r="D118" s="280">
        <v>491.90000000000003</v>
      </c>
      <c r="E118" s="280">
        <v>466.40000000000009</v>
      </c>
      <c r="F118" s="280">
        <v>444.50000000000006</v>
      </c>
      <c r="G118" s="280">
        <v>419.00000000000011</v>
      </c>
      <c r="H118" s="280">
        <v>513.80000000000007</v>
      </c>
      <c r="I118" s="280">
        <v>539.29999999999995</v>
      </c>
      <c r="J118" s="280">
        <v>561.20000000000005</v>
      </c>
      <c r="K118" s="278">
        <v>517.4</v>
      </c>
      <c r="L118" s="278">
        <v>470</v>
      </c>
      <c r="M118" s="278">
        <v>56.42445</v>
      </c>
    </row>
    <row r="119" spans="1:13">
      <c r="A119" s="269">
        <v>109</v>
      </c>
      <c r="B119" s="278" t="s">
        <v>239</v>
      </c>
      <c r="C119" s="279">
        <v>462.95</v>
      </c>
      <c r="D119" s="280">
        <v>473.7</v>
      </c>
      <c r="E119" s="280">
        <v>444.4</v>
      </c>
      <c r="F119" s="280">
        <v>425.84999999999997</v>
      </c>
      <c r="G119" s="280">
        <v>396.54999999999995</v>
      </c>
      <c r="H119" s="280">
        <v>492.25</v>
      </c>
      <c r="I119" s="280">
        <v>521.55000000000007</v>
      </c>
      <c r="J119" s="280">
        <v>540.1</v>
      </c>
      <c r="K119" s="278">
        <v>503</v>
      </c>
      <c r="L119" s="278">
        <v>455.15</v>
      </c>
      <c r="M119" s="278">
        <v>0.69189000000000001</v>
      </c>
    </row>
    <row r="120" spans="1:13">
      <c r="A120" s="269">
        <v>110</v>
      </c>
      <c r="B120" s="278" t="s">
        <v>349</v>
      </c>
      <c r="C120" s="279">
        <v>78.95</v>
      </c>
      <c r="D120" s="280">
        <v>84.416666666666671</v>
      </c>
      <c r="E120" s="280">
        <v>64.283333333333346</v>
      </c>
      <c r="F120" s="280">
        <v>49.616666666666674</v>
      </c>
      <c r="G120" s="280">
        <v>29.483333333333348</v>
      </c>
      <c r="H120" s="280">
        <v>99.083333333333343</v>
      </c>
      <c r="I120" s="280">
        <v>119.21666666666667</v>
      </c>
      <c r="J120" s="280">
        <v>133.88333333333333</v>
      </c>
      <c r="K120" s="278">
        <v>104.55</v>
      </c>
      <c r="L120" s="278">
        <v>69.75</v>
      </c>
      <c r="M120" s="278">
        <v>2.3965299999999998</v>
      </c>
    </row>
    <row r="121" spans="1:13">
      <c r="A121" s="269">
        <v>111</v>
      </c>
      <c r="B121" s="278" t="s">
        <v>356</v>
      </c>
      <c r="C121" s="279">
        <v>205.65</v>
      </c>
      <c r="D121" s="280">
        <v>206.23333333333335</v>
      </c>
      <c r="E121" s="280">
        <v>199.9666666666667</v>
      </c>
      <c r="F121" s="280">
        <v>194.28333333333336</v>
      </c>
      <c r="G121" s="280">
        <v>188.01666666666671</v>
      </c>
      <c r="H121" s="280">
        <v>211.91666666666669</v>
      </c>
      <c r="I121" s="280">
        <v>218.18333333333334</v>
      </c>
      <c r="J121" s="280">
        <v>223.86666666666667</v>
      </c>
      <c r="K121" s="278">
        <v>212.5</v>
      </c>
      <c r="L121" s="278">
        <v>200.55</v>
      </c>
      <c r="M121" s="278">
        <v>1.88171</v>
      </c>
    </row>
    <row r="122" spans="1:13">
      <c r="A122" s="269">
        <v>112</v>
      </c>
      <c r="B122" s="278" t="s">
        <v>357</v>
      </c>
      <c r="C122" s="279">
        <v>64.75</v>
      </c>
      <c r="D122" s="280">
        <v>64.75</v>
      </c>
      <c r="E122" s="280">
        <v>64.75</v>
      </c>
      <c r="F122" s="280">
        <v>64.75</v>
      </c>
      <c r="G122" s="280">
        <v>64.75</v>
      </c>
      <c r="H122" s="280">
        <v>64.75</v>
      </c>
      <c r="I122" s="280">
        <v>64.75</v>
      </c>
      <c r="J122" s="280">
        <v>64.75</v>
      </c>
      <c r="K122" s="278">
        <v>64.75</v>
      </c>
      <c r="L122" s="278">
        <v>64.75</v>
      </c>
      <c r="M122" s="278">
        <v>0.26866000000000001</v>
      </c>
    </row>
    <row r="123" spans="1:13">
      <c r="A123" s="269">
        <v>113</v>
      </c>
      <c r="B123" s="278" t="s">
        <v>350</v>
      </c>
      <c r="C123" s="279">
        <v>81.849999999999994</v>
      </c>
      <c r="D123" s="280">
        <v>82.666666666666657</v>
      </c>
      <c r="E123" s="280">
        <v>80.033333333333317</v>
      </c>
      <c r="F123" s="280">
        <v>78.216666666666654</v>
      </c>
      <c r="G123" s="280">
        <v>75.583333333333314</v>
      </c>
      <c r="H123" s="280">
        <v>84.48333333333332</v>
      </c>
      <c r="I123" s="280">
        <v>87.116666666666646</v>
      </c>
      <c r="J123" s="280">
        <v>88.933333333333323</v>
      </c>
      <c r="K123" s="278">
        <v>85.3</v>
      </c>
      <c r="L123" s="278">
        <v>80.849999999999994</v>
      </c>
      <c r="M123" s="278">
        <v>7.6705800000000002</v>
      </c>
    </row>
    <row r="124" spans="1:13">
      <c r="A124" s="269">
        <v>114</v>
      </c>
      <c r="B124" s="278" t="s">
        <v>351</v>
      </c>
      <c r="C124" s="279">
        <v>217.25</v>
      </c>
      <c r="D124" s="280">
        <v>216.81666666666669</v>
      </c>
      <c r="E124" s="280">
        <v>205.43333333333339</v>
      </c>
      <c r="F124" s="280">
        <v>193.6166666666667</v>
      </c>
      <c r="G124" s="280">
        <v>182.23333333333341</v>
      </c>
      <c r="H124" s="280">
        <v>228.63333333333338</v>
      </c>
      <c r="I124" s="280">
        <v>240.01666666666665</v>
      </c>
      <c r="J124" s="280">
        <v>251.83333333333337</v>
      </c>
      <c r="K124" s="278">
        <v>228.2</v>
      </c>
      <c r="L124" s="278">
        <v>205</v>
      </c>
      <c r="M124" s="278">
        <v>3.1477900000000001</v>
      </c>
    </row>
    <row r="125" spans="1:13">
      <c r="A125" s="269">
        <v>115</v>
      </c>
      <c r="B125" s="278" t="s">
        <v>352</v>
      </c>
      <c r="C125" s="279">
        <v>435.35</v>
      </c>
      <c r="D125" s="280">
        <v>444.2833333333333</v>
      </c>
      <c r="E125" s="280">
        <v>423.56666666666661</v>
      </c>
      <c r="F125" s="280">
        <v>411.7833333333333</v>
      </c>
      <c r="G125" s="280">
        <v>391.06666666666661</v>
      </c>
      <c r="H125" s="280">
        <v>456.06666666666661</v>
      </c>
      <c r="I125" s="280">
        <v>476.7833333333333</v>
      </c>
      <c r="J125" s="280">
        <v>488.56666666666661</v>
      </c>
      <c r="K125" s="278">
        <v>465</v>
      </c>
      <c r="L125" s="278">
        <v>432.5</v>
      </c>
      <c r="M125" s="278">
        <v>10.237209999999999</v>
      </c>
    </row>
    <row r="126" spans="1:13">
      <c r="A126" s="269">
        <v>116</v>
      </c>
      <c r="B126" s="278" t="s">
        <v>353</v>
      </c>
      <c r="C126" s="279">
        <v>71.849999999999994</v>
      </c>
      <c r="D126" s="280">
        <v>72.55</v>
      </c>
      <c r="E126" s="280">
        <v>71.149999999999991</v>
      </c>
      <c r="F126" s="280">
        <v>70.449999999999989</v>
      </c>
      <c r="G126" s="280">
        <v>69.049999999999983</v>
      </c>
      <c r="H126" s="280">
        <v>73.25</v>
      </c>
      <c r="I126" s="280">
        <v>74.650000000000006</v>
      </c>
      <c r="J126" s="280">
        <v>75.350000000000009</v>
      </c>
      <c r="K126" s="278">
        <v>73.95</v>
      </c>
      <c r="L126" s="278">
        <v>71.849999999999994</v>
      </c>
      <c r="M126" s="278">
        <v>52.009</v>
      </c>
    </row>
    <row r="127" spans="1:13">
      <c r="A127" s="269">
        <v>117</v>
      </c>
      <c r="B127" s="278" t="s">
        <v>355</v>
      </c>
      <c r="C127" s="279">
        <v>9.9499999999999993</v>
      </c>
      <c r="D127" s="280">
        <v>9.9499999999999993</v>
      </c>
      <c r="E127" s="280">
        <v>9.9499999999999993</v>
      </c>
      <c r="F127" s="280">
        <v>9.9499999999999993</v>
      </c>
      <c r="G127" s="280">
        <v>9.9499999999999993</v>
      </c>
      <c r="H127" s="280">
        <v>9.9499999999999993</v>
      </c>
      <c r="I127" s="280">
        <v>9.9499999999999993</v>
      </c>
      <c r="J127" s="280">
        <v>9.9499999999999993</v>
      </c>
      <c r="K127" s="278">
        <v>9.9499999999999993</v>
      </c>
      <c r="L127" s="278">
        <v>9.9499999999999993</v>
      </c>
      <c r="M127" s="278">
        <v>3.0714600000000001</v>
      </c>
    </row>
    <row r="128" spans="1:13">
      <c r="A128" s="269">
        <v>118</v>
      </c>
      <c r="B128" s="278" t="s">
        <v>91</v>
      </c>
      <c r="C128" s="279">
        <v>4.5</v>
      </c>
      <c r="D128" s="280">
        <v>4.45</v>
      </c>
      <c r="E128" s="280">
        <v>4.4000000000000004</v>
      </c>
      <c r="F128" s="280">
        <v>4.3</v>
      </c>
      <c r="G128" s="280">
        <v>4.25</v>
      </c>
      <c r="H128" s="280">
        <v>4.5500000000000007</v>
      </c>
      <c r="I128" s="280">
        <v>4.5999999999999996</v>
      </c>
      <c r="J128" s="280">
        <v>4.7000000000000011</v>
      </c>
      <c r="K128" s="278">
        <v>4.5</v>
      </c>
      <c r="L128" s="278">
        <v>4.3499999999999996</v>
      </c>
      <c r="M128" s="278">
        <v>31.69388</v>
      </c>
    </row>
    <row r="129" spans="1:13">
      <c r="A129" s="269">
        <v>119</v>
      </c>
      <c r="B129" s="278" t="s">
        <v>92</v>
      </c>
      <c r="C129" s="279">
        <v>2168.9499999999998</v>
      </c>
      <c r="D129" s="280">
        <v>2141.2166666666667</v>
      </c>
      <c r="E129" s="280">
        <v>2067.8333333333335</v>
      </c>
      <c r="F129" s="280">
        <v>1966.7166666666667</v>
      </c>
      <c r="G129" s="280">
        <v>1893.3333333333335</v>
      </c>
      <c r="H129" s="280">
        <v>2242.3333333333335</v>
      </c>
      <c r="I129" s="280">
        <v>2315.7166666666667</v>
      </c>
      <c r="J129" s="280">
        <v>2416.8333333333335</v>
      </c>
      <c r="K129" s="278">
        <v>2214.6</v>
      </c>
      <c r="L129" s="278">
        <v>2040.1</v>
      </c>
      <c r="M129" s="278">
        <v>12.28905</v>
      </c>
    </row>
    <row r="130" spans="1:13">
      <c r="A130" s="269">
        <v>120</v>
      </c>
      <c r="B130" s="278" t="s">
        <v>358</v>
      </c>
      <c r="C130" s="279">
        <v>3769.25</v>
      </c>
      <c r="D130" s="280">
        <v>3787.6333333333332</v>
      </c>
      <c r="E130" s="280">
        <v>3615.2666666666664</v>
      </c>
      <c r="F130" s="280">
        <v>3461.2833333333333</v>
      </c>
      <c r="G130" s="280">
        <v>3288.9166666666665</v>
      </c>
      <c r="H130" s="280">
        <v>3941.6166666666663</v>
      </c>
      <c r="I130" s="280">
        <v>4113.9833333333336</v>
      </c>
      <c r="J130" s="280">
        <v>4267.9666666666662</v>
      </c>
      <c r="K130" s="278">
        <v>3960</v>
      </c>
      <c r="L130" s="278">
        <v>3633.65</v>
      </c>
      <c r="M130" s="278">
        <v>0.42315000000000003</v>
      </c>
    </row>
    <row r="131" spans="1:13">
      <c r="A131" s="269">
        <v>121</v>
      </c>
      <c r="B131" s="278" t="s">
        <v>94</v>
      </c>
      <c r="C131" s="279">
        <v>138</v>
      </c>
      <c r="D131" s="280">
        <v>140.54999999999998</v>
      </c>
      <c r="E131" s="280">
        <v>134.29999999999995</v>
      </c>
      <c r="F131" s="280">
        <v>130.59999999999997</v>
      </c>
      <c r="G131" s="280">
        <v>124.34999999999994</v>
      </c>
      <c r="H131" s="280">
        <v>144.24999999999997</v>
      </c>
      <c r="I131" s="280">
        <v>150.50000000000003</v>
      </c>
      <c r="J131" s="280">
        <v>154.19999999999999</v>
      </c>
      <c r="K131" s="278">
        <v>146.80000000000001</v>
      </c>
      <c r="L131" s="278">
        <v>136.85</v>
      </c>
      <c r="M131" s="278">
        <v>79.444860000000006</v>
      </c>
    </row>
    <row r="132" spans="1:13">
      <c r="A132" s="269">
        <v>122</v>
      </c>
      <c r="B132" s="278" t="s">
        <v>232</v>
      </c>
      <c r="C132" s="279">
        <v>2278.75</v>
      </c>
      <c r="D132" s="280">
        <v>2252.85</v>
      </c>
      <c r="E132" s="280">
        <v>2226.9499999999998</v>
      </c>
      <c r="F132" s="280">
        <v>2175.15</v>
      </c>
      <c r="G132" s="280">
        <v>2149.25</v>
      </c>
      <c r="H132" s="280">
        <v>2304.6499999999996</v>
      </c>
      <c r="I132" s="280">
        <v>2330.5500000000002</v>
      </c>
      <c r="J132" s="280">
        <v>2382.3499999999995</v>
      </c>
      <c r="K132" s="278">
        <v>2278.75</v>
      </c>
      <c r="L132" s="278">
        <v>2201.0500000000002</v>
      </c>
      <c r="M132" s="278">
        <v>1.5335000000000001</v>
      </c>
    </row>
    <row r="133" spans="1:13">
      <c r="A133" s="269">
        <v>123</v>
      </c>
      <c r="B133" s="278" t="s">
        <v>95</v>
      </c>
      <c r="C133" s="279">
        <v>3683</v>
      </c>
      <c r="D133" s="280">
        <v>3639.6666666666665</v>
      </c>
      <c r="E133" s="280">
        <v>3514.333333333333</v>
      </c>
      <c r="F133" s="280">
        <v>3345.6666666666665</v>
      </c>
      <c r="G133" s="280">
        <v>3220.333333333333</v>
      </c>
      <c r="H133" s="280">
        <v>3808.333333333333</v>
      </c>
      <c r="I133" s="280">
        <v>3933.6666666666661</v>
      </c>
      <c r="J133" s="280">
        <v>4102.333333333333</v>
      </c>
      <c r="K133" s="278">
        <v>3765</v>
      </c>
      <c r="L133" s="278">
        <v>3471</v>
      </c>
      <c r="M133" s="278">
        <v>25.22297</v>
      </c>
    </row>
    <row r="134" spans="1:13">
      <c r="A134" s="269">
        <v>124</v>
      </c>
      <c r="B134" s="278" t="s">
        <v>1265</v>
      </c>
      <c r="C134" s="279">
        <v>360.65</v>
      </c>
      <c r="D134" s="280">
        <v>365.55</v>
      </c>
      <c r="E134" s="280">
        <v>355.1</v>
      </c>
      <c r="F134" s="280">
        <v>349.55</v>
      </c>
      <c r="G134" s="280">
        <v>339.1</v>
      </c>
      <c r="H134" s="280">
        <v>371.1</v>
      </c>
      <c r="I134" s="280">
        <v>381.54999999999995</v>
      </c>
      <c r="J134" s="280">
        <v>387.1</v>
      </c>
      <c r="K134" s="278">
        <v>376</v>
      </c>
      <c r="L134" s="278">
        <v>360</v>
      </c>
      <c r="M134" s="278">
        <v>0.24722</v>
      </c>
    </row>
    <row r="135" spans="1:13">
      <c r="A135" s="269">
        <v>125</v>
      </c>
      <c r="B135" s="278" t="s">
        <v>240</v>
      </c>
      <c r="C135" s="279">
        <v>38.15</v>
      </c>
      <c r="D135" s="280">
        <v>38.733333333333327</v>
      </c>
      <c r="E135" s="280">
        <v>37.566666666666656</v>
      </c>
      <c r="F135" s="280">
        <v>36.983333333333327</v>
      </c>
      <c r="G135" s="280">
        <v>35.816666666666656</v>
      </c>
      <c r="H135" s="280">
        <v>39.316666666666656</v>
      </c>
      <c r="I135" s="280">
        <v>40.483333333333327</v>
      </c>
      <c r="J135" s="280">
        <v>41.066666666666656</v>
      </c>
      <c r="K135" s="278">
        <v>39.9</v>
      </c>
      <c r="L135" s="278">
        <v>38.15</v>
      </c>
      <c r="M135" s="278">
        <v>21.942730000000001</v>
      </c>
    </row>
    <row r="136" spans="1:13">
      <c r="A136" s="269">
        <v>126</v>
      </c>
      <c r="B136" s="278" t="s">
        <v>96</v>
      </c>
      <c r="C136" s="279">
        <v>13158.5</v>
      </c>
      <c r="D136" s="280">
        <v>13202.833333333334</v>
      </c>
      <c r="E136" s="280">
        <v>12755.666666666668</v>
      </c>
      <c r="F136" s="280">
        <v>12352.833333333334</v>
      </c>
      <c r="G136" s="280">
        <v>11905.666666666668</v>
      </c>
      <c r="H136" s="280">
        <v>13605.666666666668</v>
      </c>
      <c r="I136" s="280">
        <v>14052.833333333336</v>
      </c>
      <c r="J136" s="280">
        <v>14455.666666666668</v>
      </c>
      <c r="K136" s="278">
        <v>13650</v>
      </c>
      <c r="L136" s="278">
        <v>12800</v>
      </c>
      <c r="M136" s="278">
        <v>2.7999900000000002</v>
      </c>
    </row>
    <row r="137" spans="1:13">
      <c r="A137" s="269">
        <v>127</v>
      </c>
      <c r="B137" s="278" t="s">
        <v>360</v>
      </c>
      <c r="C137" s="279">
        <v>139.5</v>
      </c>
      <c r="D137" s="280">
        <v>139.95000000000002</v>
      </c>
      <c r="E137" s="280">
        <v>136.05000000000004</v>
      </c>
      <c r="F137" s="280">
        <v>132.60000000000002</v>
      </c>
      <c r="G137" s="280">
        <v>128.70000000000005</v>
      </c>
      <c r="H137" s="280">
        <v>143.40000000000003</v>
      </c>
      <c r="I137" s="280">
        <v>147.30000000000001</v>
      </c>
      <c r="J137" s="280">
        <v>150.75000000000003</v>
      </c>
      <c r="K137" s="278">
        <v>143.85</v>
      </c>
      <c r="L137" s="278">
        <v>136.5</v>
      </c>
      <c r="M137" s="278">
        <v>0.78627000000000002</v>
      </c>
    </row>
    <row r="138" spans="1:13">
      <c r="A138" s="269">
        <v>128</v>
      </c>
      <c r="B138" s="278" t="s">
        <v>361</v>
      </c>
      <c r="C138" s="279">
        <v>74.900000000000006</v>
      </c>
      <c r="D138" s="280">
        <v>74.033333333333346</v>
      </c>
      <c r="E138" s="280">
        <v>71.066666666666691</v>
      </c>
      <c r="F138" s="280">
        <v>67.233333333333348</v>
      </c>
      <c r="G138" s="280">
        <v>64.266666666666694</v>
      </c>
      <c r="H138" s="280">
        <v>77.866666666666688</v>
      </c>
      <c r="I138" s="280">
        <v>80.833333333333357</v>
      </c>
      <c r="J138" s="280">
        <v>84.666666666666686</v>
      </c>
      <c r="K138" s="278">
        <v>77</v>
      </c>
      <c r="L138" s="278">
        <v>70.2</v>
      </c>
      <c r="M138" s="278">
        <v>0.93799999999999994</v>
      </c>
    </row>
    <row r="139" spans="1:13">
      <c r="A139" s="269">
        <v>129</v>
      </c>
      <c r="B139" s="278" t="s">
        <v>362</v>
      </c>
      <c r="C139" s="279">
        <v>112.9</v>
      </c>
      <c r="D139" s="280">
        <v>109.64999999999999</v>
      </c>
      <c r="E139" s="280">
        <v>106.24999999999999</v>
      </c>
      <c r="F139" s="280">
        <v>99.6</v>
      </c>
      <c r="G139" s="280">
        <v>96.199999999999989</v>
      </c>
      <c r="H139" s="280">
        <v>116.29999999999998</v>
      </c>
      <c r="I139" s="280">
        <v>119.69999999999999</v>
      </c>
      <c r="J139" s="280">
        <v>126.34999999999998</v>
      </c>
      <c r="K139" s="278">
        <v>113.05</v>
      </c>
      <c r="L139" s="278">
        <v>103</v>
      </c>
      <c r="M139" s="278">
        <v>0.86482000000000003</v>
      </c>
    </row>
    <row r="140" spans="1:13">
      <c r="A140" s="269">
        <v>130</v>
      </c>
      <c r="B140" s="278" t="s">
        <v>241</v>
      </c>
      <c r="C140" s="279">
        <v>222.45</v>
      </c>
      <c r="D140" s="280">
        <v>216.91666666666666</v>
      </c>
      <c r="E140" s="280">
        <v>205.83333333333331</v>
      </c>
      <c r="F140" s="280">
        <v>189.21666666666667</v>
      </c>
      <c r="G140" s="280">
        <v>178.13333333333333</v>
      </c>
      <c r="H140" s="280">
        <v>233.5333333333333</v>
      </c>
      <c r="I140" s="280">
        <v>244.61666666666662</v>
      </c>
      <c r="J140" s="280">
        <v>261.23333333333329</v>
      </c>
      <c r="K140" s="278">
        <v>228</v>
      </c>
      <c r="L140" s="278">
        <v>200.3</v>
      </c>
      <c r="M140" s="278">
        <v>13.72921</v>
      </c>
    </row>
    <row r="141" spans="1:13">
      <c r="A141" s="269">
        <v>131</v>
      </c>
      <c r="B141" s="278" t="s">
        <v>242</v>
      </c>
      <c r="C141" s="279">
        <v>592.35</v>
      </c>
      <c r="D141" s="280">
        <v>592.56666666666672</v>
      </c>
      <c r="E141" s="280">
        <v>581.78333333333342</v>
      </c>
      <c r="F141" s="280">
        <v>571.2166666666667</v>
      </c>
      <c r="G141" s="280">
        <v>560.43333333333339</v>
      </c>
      <c r="H141" s="280">
        <v>603.13333333333344</v>
      </c>
      <c r="I141" s="280">
        <v>613.91666666666674</v>
      </c>
      <c r="J141" s="280">
        <v>624.48333333333346</v>
      </c>
      <c r="K141" s="278">
        <v>603.35</v>
      </c>
      <c r="L141" s="278">
        <v>582</v>
      </c>
      <c r="M141" s="278">
        <v>0.26201999999999998</v>
      </c>
    </row>
    <row r="142" spans="1:13">
      <c r="A142" s="269">
        <v>132</v>
      </c>
      <c r="B142" s="278" t="s">
        <v>243</v>
      </c>
      <c r="C142" s="279">
        <v>63.55</v>
      </c>
      <c r="D142" s="280">
        <v>62.816666666666663</v>
      </c>
      <c r="E142" s="280">
        <v>61.283333333333331</v>
      </c>
      <c r="F142" s="280">
        <v>59.016666666666666</v>
      </c>
      <c r="G142" s="280">
        <v>57.483333333333334</v>
      </c>
      <c r="H142" s="280">
        <v>65.083333333333329</v>
      </c>
      <c r="I142" s="280">
        <v>66.61666666666666</v>
      </c>
      <c r="J142" s="280">
        <v>68.883333333333326</v>
      </c>
      <c r="K142" s="278">
        <v>64.349999999999994</v>
      </c>
      <c r="L142" s="278">
        <v>60.55</v>
      </c>
      <c r="M142" s="278">
        <v>13.15957</v>
      </c>
    </row>
    <row r="143" spans="1:13">
      <c r="A143" s="269">
        <v>133</v>
      </c>
      <c r="B143" s="278" t="s">
        <v>97</v>
      </c>
      <c r="C143" s="279">
        <v>37.450000000000003</v>
      </c>
      <c r="D143" s="280">
        <v>39</v>
      </c>
      <c r="E143" s="280">
        <v>35.049999999999997</v>
      </c>
      <c r="F143" s="280">
        <v>32.65</v>
      </c>
      <c r="G143" s="280">
        <v>28.699999999999996</v>
      </c>
      <c r="H143" s="280">
        <v>41.4</v>
      </c>
      <c r="I143" s="280">
        <v>45.35</v>
      </c>
      <c r="J143" s="280">
        <v>47.75</v>
      </c>
      <c r="K143" s="278">
        <v>42.95</v>
      </c>
      <c r="L143" s="278">
        <v>36.6</v>
      </c>
      <c r="M143" s="278">
        <v>83.128029999999995</v>
      </c>
    </row>
    <row r="144" spans="1:13">
      <c r="A144" s="269">
        <v>134</v>
      </c>
      <c r="B144" s="278" t="s">
        <v>363</v>
      </c>
      <c r="C144" s="279">
        <v>403.95</v>
      </c>
      <c r="D144" s="280">
        <v>400.36666666666662</v>
      </c>
      <c r="E144" s="280">
        <v>384.63333333333321</v>
      </c>
      <c r="F144" s="280">
        <v>365.31666666666661</v>
      </c>
      <c r="G144" s="280">
        <v>349.5833333333332</v>
      </c>
      <c r="H144" s="280">
        <v>419.68333333333322</v>
      </c>
      <c r="I144" s="280">
        <v>435.41666666666669</v>
      </c>
      <c r="J144" s="280">
        <v>454.73333333333323</v>
      </c>
      <c r="K144" s="278">
        <v>416.1</v>
      </c>
      <c r="L144" s="278">
        <v>381.05</v>
      </c>
      <c r="M144" s="278">
        <v>0.76934000000000002</v>
      </c>
    </row>
    <row r="145" spans="1:13">
      <c r="A145" s="269">
        <v>135</v>
      </c>
      <c r="B145" s="278" t="s">
        <v>98</v>
      </c>
      <c r="C145" s="279">
        <v>642.35</v>
      </c>
      <c r="D145" s="280">
        <v>660.30000000000007</v>
      </c>
      <c r="E145" s="280">
        <v>618.40000000000009</v>
      </c>
      <c r="F145" s="280">
        <v>594.45000000000005</v>
      </c>
      <c r="G145" s="280">
        <v>552.55000000000007</v>
      </c>
      <c r="H145" s="280">
        <v>684.25000000000011</v>
      </c>
      <c r="I145" s="280">
        <v>726.15</v>
      </c>
      <c r="J145" s="280">
        <v>750.10000000000014</v>
      </c>
      <c r="K145" s="278">
        <v>702.2</v>
      </c>
      <c r="L145" s="278">
        <v>636.35</v>
      </c>
      <c r="M145" s="278">
        <v>43.550510000000003</v>
      </c>
    </row>
    <row r="146" spans="1:13">
      <c r="A146" s="269">
        <v>136</v>
      </c>
      <c r="B146" s="278" t="s">
        <v>364</v>
      </c>
      <c r="C146" s="279">
        <v>170.15</v>
      </c>
      <c r="D146" s="280">
        <v>166.9</v>
      </c>
      <c r="E146" s="280">
        <v>160.80000000000001</v>
      </c>
      <c r="F146" s="280">
        <v>151.45000000000002</v>
      </c>
      <c r="G146" s="280">
        <v>145.35000000000002</v>
      </c>
      <c r="H146" s="280">
        <v>176.25</v>
      </c>
      <c r="I146" s="280">
        <v>182.34999999999997</v>
      </c>
      <c r="J146" s="280">
        <v>191.7</v>
      </c>
      <c r="K146" s="278">
        <v>173</v>
      </c>
      <c r="L146" s="278">
        <v>157.55000000000001</v>
      </c>
      <c r="M146" s="278">
        <v>0.86129999999999995</v>
      </c>
    </row>
    <row r="147" spans="1:13">
      <c r="A147" s="269">
        <v>137</v>
      </c>
      <c r="B147" s="278" t="s">
        <v>99</v>
      </c>
      <c r="C147" s="279">
        <v>139.85</v>
      </c>
      <c r="D147" s="280">
        <v>140.6</v>
      </c>
      <c r="E147" s="280">
        <v>135.25</v>
      </c>
      <c r="F147" s="280">
        <v>130.65</v>
      </c>
      <c r="G147" s="280">
        <v>125.30000000000001</v>
      </c>
      <c r="H147" s="280">
        <v>145.19999999999999</v>
      </c>
      <c r="I147" s="280">
        <v>150.54999999999995</v>
      </c>
      <c r="J147" s="280">
        <v>155.14999999999998</v>
      </c>
      <c r="K147" s="278">
        <v>145.94999999999999</v>
      </c>
      <c r="L147" s="278">
        <v>136</v>
      </c>
      <c r="M147" s="278">
        <v>15.53529</v>
      </c>
    </row>
    <row r="148" spans="1:13">
      <c r="A148" s="269">
        <v>138</v>
      </c>
      <c r="B148" s="278" t="s">
        <v>244</v>
      </c>
      <c r="C148" s="279">
        <v>6.05</v>
      </c>
      <c r="D148" s="280">
        <v>6.05</v>
      </c>
      <c r="E148" s="280">
        <v>6.05</v>
      </c>
      <c r="F148" s="280">
        <v>6.05</v>
      </c>
      <c r="G148" s="280">
        <v>6.05</v>
      </c>
      <c r="H148" s="280">
        <v>6.05</v>
      </c>
      <c r="I148" s="280">
        <v>6.05</v>
      </c>
      <c r="J148" s="280">
        <v>6.05</v>
      </c>
      <c r="K148" s="278">
        <v>6.05</v>
      </c>
      <c r="L148" s="278">
        <v>6.05</v>
      </c>
      <c r="M148" s="278">
        <v>7.5360699999999996</v>
      </c>
    </row>
    <row r="149" spans="1:13">
      <c r="A149" s="269">
        <v>139</v>
      </c>
      <c r="B149" s="278" t="s">
        <v>365</v>
      </c>
      <c r="C149" s="279">
        <v>207.75</v>
      </c>
      <c r="D149" s="280">
        <v>209.79999999999998</v>
      </c>
      <c r="E149" s="280">
        <v>203.94999999999996</v>
      </c>
      <c r="F149" s="280">
        <v>200.14999999999998</v>
      </c>
      <c r="G149" s="280">
        <v>194.29999999999995</v>
      </c>
      <c r="H149" s="280">
        <v>213.59999999999997</v>
      </c>
      <c r="I149" s="280">
        <v>219.45</v>
      </c>
      <c r="J149" s="280">
        <v>223.24999999999997</v>
      </c>
      <c r="K149" s="278">
        <v>215.65</v>
      </c>
      <c r="L149" s="278">
        <v>206</v>
      </c>
      <c r="M149" s="278">
        <v>3.07606</v>
      </c>
    </row>
    <row r="150" spans="1:13">
      <c r="A150" s="269">
        <v>140</v>
      </c>
      <c r="B150" s="278" t="s">
        <v>100</v>
      </c>
      <c r="C150" s="279">
        <v>40.85</v>
      </c>
      <c r="D150" s="280">
        <v>42.233333333333334</v>
      </c>
      <c r="E150" s="280">
        <v>39.116666666666667</v>
      </c>
      <c r="F150" s="280">
        <v>37.383333333333333</v>
      </c>
      <c r="G150" s="280">
        <v>34.266666666666666</v>
      </c>
      <c r="H150" s="280">
        <v>43.966666666666669</v>
      </c>
      <c r="I150" s="280">
        <v>47.083333333333343</v>
      </c>
      <c r="J150" s="280">
        <v>48.81666666666667</v>
      </c>
      <c r="K150" s="278">
        <v>45.35</v>
      </c>
      <c r="L150" s="278">
        <v>40.5</v>
      </c>
      <c r="M150" s="278">
        <v>387.77868999999998</v>
      </c>
    </row>
    <row r="151" spans="1:13">
      <c r="A151" s="269">
        <v>141</v>
      </c>
      <c r="B151" s="278" t="s">
        <v>368</v>
      </c>
      <c r="C151" s="279">
        <v>225</v>
      </c>
      <c r="D151" s="280">
        <v>226.91666666666666</v>
      </c>
      <c r="E151" s="280">
        <v>220.08333333333331</v>
      </c>
      <c r="F151" s="280">
        <v>215.16666666666666</v>
      </c>
      <c r="G151" s="280">
        <v>208.33333333333331</v>
      </c>
      <c r="H151" s="280">
        <v>231.83333333333331</v>
      </c>
      <c r="I151" s="280">
        <v>238.66666666666663</v>
      </c>
      <c r="J151" s="280">
        <v>243.58333333333331</v>
      </c>
      <c r="K151" s="278">
        <v>233.75</v>
      </c>
      <c r="L151" s="278">
        <v>222</v>
      </c>
      <c r="M151" s="278">
        <v>0.26579999999999998</v>
      </c>
    </row>
    <row r="152" spans="1:13">
      <c r="A152" s="269">
        <v>142</v>
      </c>
      <c r="B152" s="278" t="s">
        <v>367</v>
      </c>
      <c r="C152" s="279">
        <v>1965.75</v>
      </c>
      <c r="D152" s="280">
        <v>1969.3166666666666</v>
      </c>
      <c r="E152" s="280">
        <v>1898.6333333333332</v>
      </c>
      <c r="F152" s="280">
        <v>1831.5166666666667</v>
      </c>
      <c r="G152" s="280">
        <v>1760.8333333333333</v>
      </c>
      <c r="H152" s="280">
        <v>2036.4333333333332</v>
      </c>
      <c r="I152" s="280">
        <v>2107.1166666666668</v>
      </c>
      <c r="J152" s="280">
        <v>2174.2333333333331</v>
      </c>
      <c r="K152" s="278">
        <v>2040</v>
      </c>
      <c r="L152" s="278">
        <v>1902.2</v>
      </c>
      <c r="M152" s="278">
        <v>5.176E-2</v>
      </c>
    </row>
    <row r="153" spans="1:13">
      <c r="A153" s="269">
        <v>143</v>
      </c>
      <c r="B153" s="278" t="s">
        <v>369</v>
      </c>
      <c r="C153" s="279">
        <v>371.45</v>
      </c>
      <c r="D153" s="280">
        <v>374.60000000000008</v>
      </c>
      <c r="E153" s="280">
        <v>365.20000000000016</v>
      </c>
      <c r="F153" s="280">
        <v>358.9500000000001</v>
      </c>
      <c r="G153" s="280">
        <v>349.55000000000018</v>
      </c>
      <c r="H153" s="280">
        <v>380.85000000000014</v>
      </c>
      <c r="I153" s="280">
        <v>390.25000000000011</v>
      </c>
      <c r="J153" s="280">
        <v>396.50000000000011</v>
      </c>
      <c r="K153" s="278">
        <v>384</v>
      </c>
      <c r="L153" s="278">
        <v>368.35</v>
      </c>
      <c r="M153" s="278">
        <v>0.1867</v>
      </c>
    </row>
    <row r="154" spans="1:13">
      <c r="A154" s="269">
        <v>144</v>
      </c>
      <c r="B154" s="278" t="s">
        <v>372</v>
      </c>
      <c r="C154" s="279">
        <v>96.15</v>
      </c>
      <c r="D154" s="280">
        <v>96.15000000000002</v>
      </c>
      <c r="E154" s="280">
        <v>96.150000000000034</v>
      </c>
      <c r="F154" s="280">
        <v>96.15000000000002</v>
      </c>
      <c r="G154" s="280">
        <v>96.150000000000034</v>
      </c>
      <c r="H154" s="280">
        <v>96.150000000000034</v>
      </c>
      <c r="I154" s="280">
        <v>96.15</v>
      </c>
      <c r="J154" s="280">
        <v>96.150000000000034</v>
      </c>
      <c r="K154" s="278">
        <v>96.15</v>
      </c>
      <c r="L154" s="278">
        <v>96.15</v>
      </c>
      <c r="M154" s="278">
        <v>0.35746</v>
      </c>
    </row>
    <row r="155" spans="1:13">
      <c r="A155" s="269">
        <v>145</v>
      </c>
      <c r="B155" s="278" t="s">
        <v>366</v>
      </c>
      <c r="C155" s="279">
        <v>297.7</v>
      </c>
      <c r="D155" s="280">
        <v>299.25</v>
      </c>
      <c r="E155" s="280">
        <v>290.5</v>
      </c>
      <c r="F155" s="280">
        <v>283.3</v>
      </c>
      <c r="G155" s="280">
        <v>274.55</v>
      </c>
      <c r="H155" s="280">
        <v>306.45</v>
      </c>
      <c r="I155" s="280">
        <v>315.2</v>
      </c>
      <c r="J155" s="280">
        <v>322.39999999999998</v>
      </c>
      <c r="K155" s="278">
        <v>308</v>
      </c>
      <c r="L155" s="278">
        <v>292.05</v>
      </c>
      <c r="M155" s="278">
        <v>1.14E-2</v>
      </c>
    </row>
    <row r="156" spans="1:13">
      <c r="A156" s="269">
        <v>146</v>
      </c>
      <c r="B156" s="278" t="s">
        <v>371</v>
      </c>
      <c r="C156" s="279">
        <v>123.3</v>
      </c>
      <c r="D156" s="280">
        <v>123.53333333333335</v>
      </c>
      <c r="E156" s="280">
        <v>121.11666666666669</v>
      </c>
      <c r="F156" s="280">
        <v>118.93333333333334</v>
      </c>
      <c r="G156" s="280">
        <v>116.51666666666668</v>
      </c>
      <c r="H156" s="280">
        <v>125.7166666666667</v>
      </c>
      <c r="I156" s="280">
        <v>128.13333333333335</v>
      </c>
      <c r="J156" s="280">
        <v>130.31666666666672</v>
      </c>
      <c r="K156" s="278">
        <v>125.95</v>
      </c>
      <c r="L156" s="278">
        <v>121.35</v>
      </c>
      <c r="M156" s="278">
        <v>9.5223700000000004</v>
      </c>
    </row>
    <row r="157" spans="1:13">
      <c r="A157" s="269">
        <v>147</v>
      </c>
      <c r="B157" s="278" t="s">
        <v>245</v>
      </c>
      <c r="C157" s="279">
        <v>63.85</v>
      </c>
      <c r="D157" s="280">
        <v>63.85</v>
      </c>
      <c r="E157" s="280">
        <v>63.85</v>
      </c>
      <c r="F157" s="280">
        <v>63.85</v>
      </c>
      <c r="G157" s="280">
        <v>63.85</v>
      </c>
      <c r="H157" s="280">
        <v>63.85</v>
      </c>
      <c r="I157" s="280">
        <v>63.85</v>
      </c>
      <c r="J157" s="280">
        <v>63.85</v>
      </c>
      <c r="K157" s="278">
        <v>63.85</v>
      </c>
      <c r="L157" s="278">
        <v>63.85</v>
      </c>
      <c r="M157" s="278">
        <v>2.3184</v>
      </c>
    </row>
    <row r="158" spans="1:13">
      <c r="A158" s="269">
        <v>148</v>
      </c>
      <c r="B158" s="278" t="s">
        <v>370</v>
      </c>
      <c r="C158" s="279">
        <v>29.45</v>
      </c>
      <c r="D158" s="280">
        <v>29.166666666666668</v>
      </c>
      <c r="E158" s="280">
        <v>28.633333333333336</v>
      </c>
      <c r="F158" s="280">
        <v>27.81666666666667</v>
      </c>
      <c r="G158" s="280">
        <v>27.283333333333339</v>
      </c>
      <c r="H158" s="280">
        <v>29.983333333333334</v>
      </c>
      <c r="I158" s="280">
        <v>30.516666666666666</v>
      </c>
      <c r="J158" s="280">
        <v>31.333333333333332</v>
      </c>
      <c r="K158" s="278">
        <v>29.7</v>
      </c>
      <c r="L158" s="278">
        <v>28.35</v>
      </c>
      <c r="M158" s="278">
        <v>9.3212299999999999</v>
      </c>
    </row>
    <row r="159" spans="1:13">
      <c r="A159" s="269">
        <v>149</v>
      </c>
      <c r="B159" s="278" t="s">
        <v>101</v>
      </c>
      <c r="C159" s="279">
        <v>85.55</v>
      </c>
      <c r="D159" s="280">
        <v>88.100000000000009</v>
      </c>
      <c r="E159" s="280">
        <v>81.250000000000014</v>
      </c>
      <c r="F159" s="280">
        <v>76.95</v>
      </c>
      <c r="G159" s="280">
        <v>70.100000000000009</v>
      </c>
      <c r="H159" s="280">
        <v>92.40000000000002</v>
      </c>
      <c r="I159" s="280">
        <v>99.250000000000014</v>
      </c>
      <c r="J159" s="280">
        <v>103.55000000000003</v>
      </c>
      <c r="K159" s="278">
        <v>94.95</v>
      </c>
      <c r="L159" s="278">
        <v>83.8</v>
      </c>
      <c r="M159" s="278">
        <v>278.92588999999998</v>
      </c>
    </row>
    <row r="160" spans="1:13">
      <c r="A160" s="269">
        <v>150</v>
      </c>
      <c r="B160" s="278" t="s">
        <v>376</v>
      </c>
      <c r="C160" s="279">
        <v>1220.0999999999999</v>
      </c>
      <c r="D160" s="280">
        <v>1220.0333333333333</v>
      </c>
      <c r="E160" s="280">
        <v>1192.4166666666665</v>
      </c>
      <c r="F160" s="280">
        <v>1164.7333333333331</v>
      </c>
      <c r="G160" s="280">
        <v>1137.1166666666663</v>
      </c>
      <c r="H160" s="280">
        <v>1247.7166666666667</v>
      </c>
      <c r="I160" s="280">
        <v>1275.3333333333335</v>
      </c>
      <c r="J160" s="280">
        <v>1303.0166666666669</v>
      </c>
      <c r="K160" s="278">
        <v>1247.6500000000001</v>
      </c>
      <c r="L160" s="278">
        <v>1192.3499999999999</v>
      </c>
      <c r="M160" s="278">
        <v>0.47655999999999998</v>
      </c>
    </row>
    <row r="161" spans="1:13">
      <c r="A161" s="269">
        <v>151</v>
      </c>
      <c r="B161" s="278" t="s">
        <v>377</v>
      </c>
      <c r="C161" s="279">
        <v>1134.9000000000001</v>
      </c>
      <c r="D161" s="280">
        <v>1141.7833333333335</v>
      </c>
      <c r="E161" s="280">
        <v>1107.666666666667</v>
      </c>
      <c r="F161" s="280">
        <v>1080.4333333333334</v>
      </c>
      <c r="G161" s="280">
        <v>1046.3166666666668</v>
      </c>
      <c r="H161" s="280">
        <v>1169.0166666666671</v>
      </c>
      <c r="I161" s="280">
        <v>1203.1333333333334</v>
      </c>
      <c r="J161" s="280">
        <v>1230.3666666666672</v>
      </c>
      <c r="K161" s="278">
        <v>1175.9000000000001</v>
      </c>
      <c r="L161" s="278">
        <v>1114.55</v>
      </c>
      <c r="M161" s="278">
        <v>0.1462</v>
      </c>
    </row>
    <row r="162" spans="1:13">
      <c r="A162" s="269">
        <v>152</v>
      </c>
      <c r="B162" s="278" t="s">
        <v>378</v>
      </c>
      <c r="C162" s="279">
        <v>10.25</v>
      </c>
      <c r="D162" s="280">
        <v>10.066666666666666</v>
      </c>
      <c r="E162" s="280">
        <v>9.8833333333333329</v>
      </c>
      <c r="F162" s="280">
        <v>9.5166666666666657</v>
      </c>
      <c r="G162" s="280">
        <v>9.3333333333333321</v>
      </c>
      <c r="H162" s="280">
        <v>10.433333333333334</v>
      </c>
      <c r="I162" s="280">
        <v>10.616666666666667</v>
      </c>
      <c r="J162" s="280">
        <v>10.983333333333334</v>
      </c>
      <c r="K162" s="278">
        <v>10.25</v>
      </c>
      <c r="L162" s="278">
        <v>9.6999999999999993</v>
      </c>
      <c r="M162" s="278">
        <v>4.1844099999999997</v>
      </c>
    </row>
    <row r="163" spans="1:13">
      <c r="A163" s="269">
        <v>153</v>
      </c>
      <c r="B163" s="278" t="s">
        <v>373</v>
      </c>
      <c r="C163" s="279">
        <v>458</v>
      </c>
      <c r="D163" s="280">
        <v>460.88333333333338</v>
      </c>
      <c r="E163" s="280">
        <v>450.21666666666675</v>
      </c>
      <c r="F163" s="280">
        <v>442.43333333333339</v>
      </c>
      <c r="G163" s="280">
        <v>431.76666666666677</v>
      </c>
      <c r="H163" s="280">
        <v>468.66666666666674</v>
      </c>
      <c r="I163" s="280">
        <v>479.33333333333337</v>
      </c>
      <c r="J163" s="280">
        <v>487.11666666666673</v>
      </c>
      <c r="K163" s="278">
        <v>471.55</v>
      </c>
      <c r="L163" s="278">
        <v>453.1</v>
      </c>
      <c r="M163" s="278">
        <v>0.27211999999999997</v>
      </c>
    </row>
    <row r="164" spans="1:13">
      <c r="A164" s="269">
        <v>154</v>
      </c>
      <c r="B164" s="278" t="s">
        <v>383</v>
      </c>
      <c r="C164" s="279">
        <v>199</v>
      </c>
      <c r="D164" s="280">
        <v>199.46666666666667</v>
      </c>
      <c r="E164" s="280">
        <v>194.93333333333334</v>
      </c>
      <c r="F164" s="280">
        <v>190.86666666666667</v>
      </c>
      <c r="G164" s="280">
        <v>186.33333333333334</v>
      </c>
      <c r="H164" s="280">
        <v>203.53333333333333</v>
      </c>
      <c r="I164" s="280">
        <v>208.06666666666669</v>
      </c>
      <c r="J164" s="280">
        <v>212.13333333333333</v>
      </c>
      <c r="K164" s="278">
        <v>204</v>
      </c>
      <c r="L164" s="278">
        <v>195.4</v>
      </c>
      <c r="M164" s="278">
        <v>1.2709900000000001</v>
      </c>
    </row>
    <row r="165" spans="1:13">
      <c r="A165" s="269">
        <v>155</v>
      </c>
      <c r="B165" s="278" t="s">
        <v>374</v>
      </c>
      <c r="C165" s="279">
        <v>77</v>
      </c>
      <c r="D165" s="280">
        <v>74.483333333333334</v>
      </c>
      <c r="E165" s="280">
        <v>71.966666666666669</v>
      </c>
      <c r="F165" s="280">
        <v>66.933333333333337</v>
      </c>
      <c r="G165" s="280">
        <v>64.416666666666671</v>
      </c>
      <c r="H165" s="280">
        <v>79.516666666666666</v>
      </c>
      <c r="I165" s="280">
        <v>82.033333333333346</v>
      </c>
      <c r="J165" s="280">
        <v>87.066666666666663</v>
      </c>
      <c r="K165" s="278">
        <v>77</v>
      </c>
      <c r="L165" s="278">
        <v>69.45</v>
      </c>
      <c r="M165" s="278">
        <v>0.48198000000000002</v>
      </c>
    </row>
    <row r="166" spans="1:13">
      <c r="A166" s="269">
        <v>156</v>
      </c>
      <c r="B166" s="278" t="s">
        <v>375</v>
      </c>
      <c r="C166" s="279">
        <v>104.85</v>
      </c>
      <c r="D166" s="280">
        <v>103.89999999999999</v>
      </c>
      <c r="E166" s="280">
        <v>102.94999999999999</v>
      </c>
      <c r="F166" s="280">
        <v>101.05</v>
      </c>
      <c r="G166" s="280">
        <v>100.1</v>
      </c>
      <c r="H166" s="280">
        <v>105.79999999999998</v>
      </c>
      <c r="I166" s="280">
        <v>106.75</v>
      </c>
      <c r="J166" s="280">
        <v>108.64999999999998</v>
      </c>
      <c r="K166" s="278">
        <v>104.85</v>
      </c>
      <c r="L166" s="278">
        <v>102</v>
      </c>
      <c r="M166" s="278">
        <v>0.73614000000000002</v>
      </c>
    </row>
    <row r="167" spans="1:13">
      <c r="A167" s="269">
        <v>157</v>
      </c>
      <c r="B167" s="278" t="s">
        <v>246</v>
      </c>
      <c r="C167" s="279">
        <v>111.1</v>
      </c>
      <c r="D167" s="280">
        <v>112.89999999999999</v>
      </c>
      <c r="E167" s="280">
        <v>108.89999999999998</v>
      </c>
      <c r="F167" s="280">
        <v>106.69999999999999</v>
      </c>
      <c r="G167" s="280">
        <v>102.69999999999997</v>
      </c>
      <c r="H167" s="280">
        <v>115.09999999999998</v>
      </c>
      <c r="I167" s="280">
        <v>119.10000000000001</v>
      </c>
      <c r="J167" s="280">
        <v>121.29999999999998</v>
      </c>
      <c r="K167" s="278">
        <v>116.9</v>
      </c>
      <c r="L167" s="278">
        <v>110.7</v>
      </c>
      <c r="M167" s="278">
        <v>1.6426099999999999</v>
      </c>
    </row>
    <row r="168" spans="1:13">
      <c r="A168" s="269">
        <v>158</v>
      </c>
      <c r="B168" s="278" t="s">
        <v>379</v>
      </c>
      <c r="C168" s="279">
        <v>5205.25</v>
      </c>
      <c r="D168" s="280">
        <v>5215.7833333333338</v>
      </c>
      <c r="E168" s="280">
        <v>5141.5666666666675</v>
      </c>
      <c r="F168" s="280">
        <v>5077.8833333333341</v>
      </c>
      <c r="G168" s="280">
        <v>5003.6666666666679</v>
      </c>
      <c r="H168" s="280">
        <v>5279.4666666666672</v>
      </c>
      <c r="I168" s="280">
        <v>5353.6833333333325</v>
      </c>
      <c r="J168" s="280">
        <v>5417.3666666666668</v>
      </c>
      <c r="K168" s="278">
        <v>5290</v>
      </c>
      <c r="L168" s="278">
        <v>5152.1000000000004</v>
      </c>
      <c r="M168" s="278">
        <v>2.9340000000000001E-2</v>
      </c>
    </row>
    <row r="169" spans="1:13">
      <c r="A169" s="269">
        <v>159</v>
      </c>
      <c r="B169" s="278" t="s">
        <v>380</v>
      </c>
      <c r="C169" s="279">
        <v>1246.25</v>
      </c>
      <c r="D169" s="280">
        <v>1250.4166666666667</v>
      </c>
      <c r="E169" s="280">
        <v>1209.8333333333335</v>
      </c>
      <c r="F169" s="280">
        <v>1173.4166666666667</v>
      </c>
      <c r="G169" s="280">
        <v>1132.8333333333335</v>
      </c>
      <c r="H169" s="280">
        <v>1286.8333333333335</v>
      </c>
      <c r="I169" s="280">
        <v>1327.416666666667</v>
      </c>
      <c r="J169" s="280">
        <v>1363.8333333333335</v>
      </c>
      <c r="K169" s="278">
        <v>1291</v>
      </c>
      <c r="L169" s="278">
        <v>1214</v>
      </c>
      <c r="M169" s="278">
        <v>1.9191499999999999</v>
      </c>
    </row>
    <row r="170" spans="1:13">
      <c r="A170" s="269">
        <v>160</v>
      </c>
      <c r="B170" s="278" t="s">
        <v>102</v>
      </c>
      <c r="C170" s="279">
        <v>233.6</v>
      </c>
      <c r="D170" s="280">
        <v>234.2833333333333</v>
      </c>
      <c r="E170" s="280">
        <v>224.36666666666662</v>
      </c>
      <c r="F170" s="280">
        <v>215.13333333333333</v>
      </c>
      <c r="G170" s="280">
        <v>205.21666666666664</v>
      </c>
      <c r="H170" s="280">
        <v>243.51666666666659</v>
      </c>
      <c r="I170" s="280">
        <v>253.43333333333328</v>
      </c>
      <c r="J170" s="280">
        <v>262.66666666666657</v>
      </c>
      <c r="K170" s="278">
        <v>244.2</v>
      </c>
      <c r="L170" s="278">
        <v>225.05</v>
      </c>
      <c r="M170" s="278">
        <v>47.139049999999997</v>
      </c>
    </row>
    <row r="171" spans="1:13">
      <c r="A171" s="269">
        <v>161</v>
      </c>
      <c r="B171" s="278" t="s">
        <v>388</v>
      </c>
      <c r="C171" s="279">
        <v>35</v>
      </c>
      <c r="D171" s="280">
        <v>35.166666666666664</v>
      </c>
      <c r="E171" s="280">
        <v>33.733333333333327</v>
      </c>
      <c r="F171" s="280">
        <v>32.466666666666661</v>
      </c>
      <c r="G171" s="280">
        <v>31.033333333333324</v>
      </c>
      <c r="H171" s="280">
        <v>36.43333333333333</v>
      </c>
      <c r="I171" s="280">
        <v>37.866666666666667</v>
      </c>
      <c r="J171" s="280">
        <v>39.133333333333333</v>
      </c>
      <c r="K171" s="278">
        <v>36.6</v>
      </c>
      <c r="L171" s="278">
        <v>33.9</v>
      </c>
      <c r="M171" s="278">
        <v>8.4259299999999993</v>
      </c>
    </row>
    <row r="172" spans="1:13">
      <c r="A172" s="269">
        <v>162</v>
      </c>
      <c r="B172" s="278" t="s">
        <v>104</v>
      </c>
      <c r="C172" s="279">
        <v>16.600000000000001</v>
      </c>
      <c r="D172" s="280">
        <v>16.833333333333332</v>
      </c>
      <c r="E172" s="280">
        <v>16.216666666666665</v>
      </c>
      <c r="F172" s="280">
        <v>15.833333333333332</v>
      </c>
      <c r="G172" s="280">
        <v>15.216666666666665</v>
      </c>
      <c r="H172" s="280">
        <v>17.216666666666665</v>
      </c>
      <c r="I172" s="280">
        <v>17.833333333333332</v>
      </c>
      <c r="J172" s="280">
        <v>18.216666666666665</v>
      </c>
      <c r="K172" s="278">
        <v>17.45</v>
      </c>
      <c r="L172" s="278">
        <v>16.45</v>
      </c>
      <c r="M172" s="278">
        <v>157.55865</v>
      </c>
    </row>
    <row r="173" spans="1:13">
      <c r="A173" s="269">
        <v>163</v>
      </c>
      <c r="B173" s="278" t="s">
        <v>389</v>
      </c>
      <c r="C173" s="279">
        <v>121.85</v>
      </c>
      <c r="D173" s="280">
        <v>121.81666666666666</v>
      </c>
      <c r="E173" s="280">
        <v>116.03333333333333</v>
      </c>
      <c r="F173" s="280">
        <v>110.21666666666667</v>
      </c>
      <c r="G173" s="280">
        <v>104.43333333333334</v>
      </c>
      <c r="H173" s="280">
        <v>127.63333333333333</v>
      </c>
      <c r="I173" s="280">
        <v>133.41666666666666</v>
      </c>
      <c r="J173" s="280">
        <v>139.23333333333332</v>
      </c>
      <c r="K173" s="278">
        <v>127.6</v>
      </c>
      <c r="L173" s="278">
        <v>116</v>
      </c>
      <c r="M173" s="278">
        <v>13.720700000000001</v>
      </c>
    </row>
    <row r="174" spans="1:13">
      <c r="A174" s="269">
        <v>164</v>
      </c>
      <c r="B174" s="278" t="s">
        <v>381</v>
      </c>
      <c r="C174" s="279">
        <v>980.25</v>
      </c>
      <c r="D174" s="280">
        <v>1018.8833333333333</v>
      </c>
      <c r="E174" s="280">
        <v>924.61666666666656</v>
      </c>
      <c r="F174" s="280">
        <v>868.98333333333323</v>
      </c>
      <c r="G174" s="280">
        <v>774.71666666666647</v>
      </c>
      <c r="H174" s="280">
        <v>1074.5166666666667</v>
      </c>
      <c r="I174" s="280">
        <v>1168.7833333333333</v>
      </c>
      <c r="J174" s="280">
        <v>1224.4166666666667</v>
      </c>
      <c r="K174" s="278">
        <v>1113.1500000000001</v>
      </c>
      <c r="L174" s="278">
        <v>963.25</v>
      </c>
      <c r="M174" s="278">
        <v>1.6320399999999999</v>
      </c>
    </row>
    <row r="175" spans="1:13">
      <c r="A175" s="269">
        <v>165</v>
      </c>
      <c r="B175" s="278" t="s">
        <v>247</v>
      </c>
      <c r="C175" s="279">
        <v>387.2</v>
      </c>
      <c r="D175" s="280">
        <v>379.06666666666666</v>
      </c>
      <c r="E175" s="280">
        <v>363.13333333333333</v>
      </c>
      <c r="F175" s="280">
        <v>339.06666666666666</v>
      </c>
      <c r="G175" s="280">
        <v>323.13333333333333</v>
      </c>
      <c r="H175" s="280">
        <v>403.13333333333333</v>
      </c>
      <c r="I175" s="280">
        <v>419.06666666666661</v>
      </c>
      <c r="J175" s="280">
        <v>443.13333333333333</v>
      </c>
      <c r="K175" s="278">
        <v>395</v>
      </c>
      <c r="L175" s="278">
        <v>355</v>
      </c>
      <c r="M175" s="278">
        <v>2.9081800000000002</v>
      </c>
    </row>
    <row r="176" spans="1:13">
      <c r="A176" s="269">
        <v>166</v>
      </c>
      <c r="B176" s="278" t="s">
        <v>105</v>
      </c>
      <c r="C176" s="279">
        <v>600</v>
      </c>
      <c r="D176" s="280">
        <v>596.83333333333337</v>
      </c>
      <c r="E176" s="280">
        <v>564.7166666666667</v>
      </c>
      <c r="F176" s="280">
        <v>529.43333333333328</v>
      </c>
      <c r="G176" s="280">
        <v>497.31666666666661</v>
      </c>
      <c r="H176" s="280">
        <v>632.11666666666679</v>
      </c>
      <c r="I176" s="280">
        <v>664.23333333333335</v>
      </c>
      <c r="J176" s="280">
        <v>699.51666666666688</v>
      </c>
      <c r="K176" s="278">
        <v>628.95000000000005</v>
      </c>
      <c r="L176" s="278">
        <v>561.54999999999995</v>
      </c>
      <c r="M176" s="278">
        <v>25.269480000000001</v>
      </c>
    </row>
    <row r="177" spans="1:13">
      <c r="A177" s="269">
        <v>167</v>
      </c>
      <c r="B177" s="278" t="s">
        <v>248</v>
      </c>
      <c r="C177" s="279">
        <v>278.39999999999998</v>
      </c>
      <c r="D177" s="280">
        <v>279.56666666666666</v>
      </c>
      <c r="E177" s="280">
        <v>274.13333333333333</v>
      </c>
      <c r="F177" s="280">
        <v>269.86666666666667</v>
      </c>
      <c r="G177" s="280">
        <v>264.43333333333334</v>
      </c>
      <c r="H177" s="280">
        <v>283.83333333333331</v>
      </c>
      <c r="I177" s="280">
        <v>289.26666666666659</v>
      </c>
      <c r="J177" s="280">
        <v>293.5333333333333</v>
      </c>
      <c r="K177" s="278">
        <v>285</v>
      </c>
      <c r="L177" s="278">
        <v>275.3</v>
      </c>
      <c r="M177" s="278">
        <v>4.9723199999999999</v>
      </c>
    </row>
    <row r="178" spans="1:13">
      <c r="A178" s="269">
        <v>168</v>
      </c>
      <c r="B178" s="278" t="s">
        <v>249</v>
      </c>
      <c r="C178" s="279">
        <v>687.15</v>
      </c>
      <c r="D178" s="280">
        <v>695.65</v>
      </c>
      <c r="E178" s="280">
        <v>666.4</v>
      </c>
      <c r="F178" s="280">
        <v>645.65</v>
      </c>
      <c r="G178" s="280">
        <v>616.4</v>
      </c>
      <c r="H178" s="280">
        <v>716.4</v>
      </c>
      <c r="I178" s="280">
        <v>745.65</v>
      </c>
      <c r="J178" s="280">
        <v>766.4</v>
      </c>
      <c r="K178" s="278">
        <v>724.9</v>
      </c>
      <c r="L178" s="278">
        <v>674.9</v>
      </c>
      <c r="M178" s="278">
        <v>6.4346800000000002</v>
      </c>
    </row>
    <row r="179" spans="1:13">
      <c r="A179" s="269">
        <v>169</v>
      </c>
      <c r="B179" s="278" t="s">
        <v>390</v>
      </c>
      <c r="C179" s="279">
        <v>54</v>
      </c>
      <c r="D179" s="280">
        <v>54.966666666666661</v>
      </c>
      <c r="E179" s="280">
        <v>52.833333333333321</v>
      </c>
      <c r="F179" s="280">
        <v>51.666666666666657</v>
      </c>
      <c r="G179" s="280">
        <v>49.533333333333317</v>
      </c>
      <c r="H179" s="280">
        <v>56.133333333333326</v>
      </c>
      <c r="I179" s="280">
        <v>58.266666666666666</v>
      </c>
      <c r="J179" s="280">
        <v>59.43333333333333</v>
      </c>
      <c r="K179" s="278">
        <v>57.1</v>
      </c>
      <c r="L179" s="278">
        <v>53.8</v>
      </c>
      <c r="M179" s="278">
        <v>4.38748</v>
      </c>
    </row>
    <row r="180" spans="1:13">
      <c r="A180" s="269">
        <v>170</v>
      </c>
      <c r="B180" s="278" t="s">
        <v>382</v>
      </c>
      <c r="C180" s="279">
        <v>172.5</v>
      </c>
      <c r="D180" s="280">
        <v>167.20000000000002</v>
      </c>
      <c r="E180" s="280">
        <v>159.40000000000003</v>
      </c>
      <c r="F180" s="280">
        <v>146.30000000000001</v>
      </c>
      <c r="G180" s="280">
        <v>138.50000000000003</v>
      </c>
      <c r="H180" s="280">
        <v>180.30000000000004</v>
      </c>
      <c r="I180" s="280">
        <v>188.10000000000005</v>
      </c>
      <c r="J180" s="280">
        <v>201.20000000000005</v>
      </c>
      <c r="K180" s="278">
        <v>175</v>
      </c>
      <c r="L180" s="278">
        <v>154.1</v>
      </c>
      <c r="M180" s="278">
        <v>38.007300000000001</v>
      </c>
    </row>
    <row r="181" spans="1:13">
      <c r="A181" s="269">
        <v>171</v>
      </c>
      <c r="B181" s="278" t="s">
        <v>250</v>
      </c>
      <c r="C181" s="279">
        <v>154.6</v>
      </c>
      <c r="D181" s="280">
        <v>154.6</v>
      </c>
      <c r="E181" s="280">
        <v>154.6</v>
      </c>
      <c r="F181" s="280">
        <v>154.6</v>
      </c>
      <c r="G181" s="280">
        <v>154.6</v>
      </c>
      <c r="H181" s="280">
        <v>154.6</v>
      </c>
      <c r="I181" s="280">
        <v>154.6</v>
      </c>
      <c r="J181" s="280">
        <v>154.6</v>
      </c>
      <c r="K181" s="278">
        <v>154.6</v>
      </c>
      <c r="L181" s="278">
        <v>154.6</v>
      </c>
      <c r="M181" s="278">
        <v>0.43375000000000002</v>
      </c>
    </row>
    <row r="182" spans="1:13">
      <c r="A182" s="269">
        <v>172</v>
      </c>
      <c r="B182" s="278" t="s">
        <v>106</v>
      </c>
      <c r="C182" s="279">
        <v>512.6</v>
      </c>
      <c r="D182" s="280">
        <v>515.16666666666663</v>
      </c>
      <c r="E182" s="280">
        <v>497.83333333333326</v>
      </c>
      <c r="F182" s="280">
        <v>483.06666666666661</v>
      </c>
      <c r="G182" s="280">
        <v>465.73333333333323</v>
      </c>
      <c r="H182" s="280">
        <v>529.93333333333328</v>
      </c>
      <c r="I182" s="280">
        <v>547.26666666666654</v>
      </c>
      <c r="J182" s="280">
        <v>562.0333333333333</v>
      </c>
      <c r="K182" s="278">
        <v>532.5</v>
      </c>
      <c r="L182" s="278">
        <v>500.4</v>
      </c>
      <c r="M182" s="278">
        <v>24.02047</v>
      </c>
    </row>
    <row r="183" spans="1:13">
      <c r="A183" s="269">
        <v>173</v>
      </c>
      <c r="B183" s="278" t="s">
        <v>384</v>
      </c>
      <c r="C183" s="279">
        <v>68.75</v>
      </c>
      <c r="D183" s="280">
        <v>68.916666666666671</v>
      </c>
      <c r="E183" s="280">
        <v>66.833333333333343</v>
      </c>
      <c r="F183" s="280">
        <v>64.916666666666671</v>
      </c>
      <c r="G183" s="280">
        <v>62.833333333333343</v>
      </c>
      <c r="H183" s="280">
        <v>70.833333333333343</v>
      </c>
      <c r="I183" s="280">
        <v>72.916666666666686</v>
      </c>
      <c r="J183" s="280">
        <v>74.833333333333343</v>
      </c>
      <c r="K183" s="278">
        <v>71</v>
      </c>
      <c r="L183" s="278">
        <v>67</v>
      </c>
      <c r="M183" s="278">
        <v>4.0720200000000002</v>
      </c>
    </row>
    <row r="184" spans="1:13">
      <c r="A184" s="269">
        <v>174</v>
      </c>
      <c r="B184" s="278" t="s">
        <v>385</v>
      </c>
      <c r="C184" s="279">
        <v>457.4</v>
      </c>
      <c r="D184" s="280">
        <v>461.93333333333334</v>
      </c>
      <c r="E184" s="280">
        <v>450.51666666666665</v>
      </c>
      <c r="F184" s="280">
        <v>443.63333333333333</v>
      </c>
      <c r="G184" s="280">
        <v>432.21666666666664</v>
      </c>
      <c r="H184" s="280">
        <v>468.81666666666666</v>
      </c>
      <c r="I184" s="280">
        <v>480.23333333333329</v>
      </c>
      <c r="J184" s="280">
        <v>487.11666666666667</v>
      </c>
      <c r="K184" s="278">
        <v>473.35</v>
      </c>
      <c r="L184" s="278">
        <v>455.05</v>
      </c>
      <c r="M184" s="278">
        <v>4.7419999999999997E-2</v>
      </c>
    </row>
    <row r="185" spans="1:13">
      <c r="A185" s="269">
        <v>175</v>
      </c>
      <c r="B185" s="278" t="s">
        <v>391</v>
      </c>
      <c r="C185" s="279">
        <v>40.200000000000003</v>
      </c>
      <c r="D185" s="280">
        <v>41.416666666666664</v>
      </c>
      <c r="E185" s="280">
        <v>38.133333333333326</v>
      </c>
      <c r="F185" s="280">
        <v>36.066666666666663</v>
      </c>
      <c r="G185" s="280">
        <v>32.783333333333324</v>
      </c>
      <c r="H185" s="280">
        <v>43.483333333333327</v>
      </c>
      <c r="I185" s="280">
        <v>46.766666666666673</v>
      </c>
      <c r="J185" s="280">
        <v>48.833333333333329</v>
      </c>
      <c r="K185" s="278">
        <v>44.7</v>
      </c>
      <c r="L185" s="278">
        <v>39.35</v>
      </c>
      <c r="M185" s="278">
        <v>10.98099</v>
      </c>
    </row>
    <row r="186" spans="1:13">
      <c r="A186" s="269">
        <v>176</v>
      </c>
      <c r="B186" s="278" t="s">
        <v>251</v>
      </c>
      <c r="C186" s="279">
        <v>190.15</v>
      </c>
      <c r="D186" s="280">
        <v>190.68333333333331</v>
      </c>
      <c r="E186" s="280">
        <v>180.86666666666662</v>
      </c>
      <c r="F186" s="280">
        <v>171.58333333333331</v>
      </c>
      <c r="G186" s="280">
        <v>161.76666666666662</v>
      </c>
      <c r="H186" s="280">
        <v>199.96666666666661</v>
      </c>
      <c r="I186" s="280">
        <v>209.78333333333327</v>
      </c>
      <c r="J186" s="280">
        <v>219.06666666666661</v>
      </c>
      <c r="K186" s="278">
        <v>200.5</v>
      </c>
      <c r="L186" s="278">
        <v>181.4</v>
      </c>
      <c r="M186" s="278">
        <v>4.1744399999999997</v>
      </c>
    </row>
    <row r="187" spans="1:13">
      <c r="A187" s="269">
        <v>177</v>
      </c>
      <c r="B187" s="278" t="s">
        <v>386</v>
      </c>
      <c r="C187" s="279">
        <v>314</v>
      </c>
      <c r="D187" s="280">
        <v>317.73333333333335</v>
      </c>
      <c r="E187" s="280">
        <v>302.31666666666672</v>
      </c>
      <c r="F187" s="280">
        <v>290.63333333333338</v>
      </c>
      <c r="G187" s="280">
        <v>275.21666666666675</v>
      </c>
      <c r="H187" s="280">
        <v>329.41666666666669</v>
      </c>
      <c r="I187" s="280">
        <v>344.83333333333331</v>
      </c>
      <c r="J187" s="280">
        <v>356.51666666666665</v>
      </c>
      <c r="K187" s="278">
        <v>333.15</v>
      </c>
      <c r="L187" s="278">
        <v>306.05</v>
      </c>
      <c r="M187" s="278">
        <v>3.7096399999999998</v>
      </c>
    </row>
    <row r="188" spans="1:13">
      <c r="A188" s="269">
        <v>178</v>
      </c>
      <c r="B188" s="278" t="s">
        <v>387</v>
      </c>
      <c r="C188" s="279">
        <v>229.45</v>
      </c>
      <c r="D188" s="280">
        <v>231.23333333333335</v>
      </c>
      <c r="E188" s="280">
        <v>224.76666666666671</v>
      </c>
      <c r="F188" s="280">
        <v>220.08333333333337</v>
      </c>
      <c r="G188" s="280">
        <v>213.61666666666673</v>
      </c>
      <c r="H188" s="280">
        <v>235.91666666666669</v>
      </c>
      <c r="I188" s="280">
        <v>242.38333333333333</v>
      </c>
      <c r="J188" s="280">
        <v>247.06666666666666</v>
      </c>
      <c r="K188" s="278">
        <v>237.7</v>
      </c>
      <c r="L188" s="278">
        <v>226.55</v>
      </c>
      <c r="M188" s="278">
        <v>8.8753600000000006</v>
      </c>
    </row>
    <row r="189" spans="1:13">
      <c r="A189" s="269">
        <v>179</v>
      </c>
      <c r="B189" s="278" t="s">
        <v>392</v>
      </c>
      <c r="C189" s="279">
        <v>559.70000000000005</v>
      </c>
      <c r="D189" s="280">
        <v>569.5</v>
      </c>
      <c r="E189" s="280">
        <v>541.20000000000005</v>
      </c>
      <c r="F189" s="280">
        <v>522.70000000000005</v>
      </c>
      <c r="G189" s="280">
        <v>494.40000000000009</v>
      </c>
      <c r="H189" s="280">
        <v>588</v>
      </c>
      <c r="I189" s="280">
        <v>616.29999999999995</v>
      </c>
      <c r="J189" s="280">
        <v>634.79999999999995</v>
      </c>
      <c r="K189" s="278">
        <v>597.79999999999995</v>
      </c>
      <c r="L189" s="278">
        <v>551</v>
      </c>
      <c r="M189" s="278">
        <v>0.10153</v>
      </c>
    </row>
    <row r="190" spans="1:13">
      <c r="A190" s="269">
        <v>180</v>
      </c>
      <c r="B190" s="278" t="s">
        <v>400</v>
      </c>
      <c r="C190" s="279">
        <v>546</v>
      </c>
      <c r="D190" s="280">
        <v>566</v>
      </c>
      <c r="E190" s="280">
        <v>510</v>
      </c>
      <c r="F190" s="280">
        <v>474</v>
      </c>
      <c r="G190" s="280">
        <v>418</v>
      </c>
      <c r="H190" s="280">
        <v>602</v>
      </c>
      <c r="I190" s="280">
        <v>658</v>
      </c>
      <c r="J190" s="280">
        <v>694</v>
      </c>
      <c r="K190" s="278">
        <v>622</v>
      </c>
      <c r="L190" s="278">
        <v>530</v>
      </c>
      <c r="M190" s="278">
        <v>1.8642099999999999</v>
      </c>
    </row>
    <row r="191" spans="1:13">
      <c r="A191" s="269">
        <v>181</v>
      </c>
      <c r="B191" s="278" t="s">
        <v>394</v>
      </c>
      <c r="C191" s="279">
        <v>528.1</v>
      </c>
      <c r="D191" s="280">
        <v>532.80000000000007</v>
      </c>
      <c r="E191" s="280">
        <v>511.70000000000016</v>
      </c>
      <c r="F191" s="280">
        <v>495.30000000000007</v>
      </c>
      <c r="G191" s="280">
        <v>474.20000000000016</v>
      </c>
      <c r="H191" s="280">
        <v>549.20000000000016</v>
      </c>
      <c r="I191" s="280">
        <v>570.30000000000007</v>
      </c>
      <c r="J191" s="280">
        <v>586.70000000000016</v>
      </c>
      <c r="K191" s="278">
        <v>553.9</v>
      </c>
      <c r="L191" s="278">
        <v>516.4</v>
      </c>
      <c r="M191" s="278">
        <v>0.16385</v>
      </c>
    </row>
    <row r="192" spans="1:13">
      <c r="A192" s="269">
        <v>182</v>
      </c>
      <c r="B192" s="278" t="s">
        <v>107</v>
      </c>
      <c r="C192" s="279">
        <v>531.6</v>
      </c>
      <c r="D192" s="280">
        <v>519.83333333333337</v>
      </c>
      <c r="E192" s="280">
        <v>503.86666666666679</v>
      </c>
      <c r="F192" s="280">
        <v>476.13333333333344</v>
      </c>
      <c r="G192" s="280">
        <v>460.16666666666686</v>
      </c>
      <c r="H192" s="280">
        <v>547.56666666666672</v>
      </c>
      <c r="I192" s="280">
        <v>563.53333333333319</v>
      </c>
      <c r="J192" s="280">
        <v>591.26666666666665</v>
      </c>
      <c r="K192" s="278">
        <v>535.79999999999995</v>
      </c>
      <c r="L192" s="278">
        <v>492.1</v>
      </c>
      <c r="M192" s="278">
        <v>18.110389999999999</v>
      </c>
    </row>
    <row r="193" spans="1:13">
      <c r="A193" s="269">
        <v>183</v>
      </c>
      <c r="B193" s="278" t="s">
        <v>109</v>
      </c>
      <c r="C193" s="279">
        <v>463.1</v>
      </c>
      <c r="D193" s="280">
        <v>462.9666666666667</v>
      </c>
      <c r="E193" s="280">
        <v>449.13333333333338</v>
      </c>
      <c r="F193" s="280">
        <v>435.16666666666669</v>
      </c>
      <c r="G193" s="280">
        <v>421.33333333333337</v>
      </c>
      <c r="H193" s="280">
        <v>476.93333333333339</v>
      </c>
      <c r="I193" s="280">
        <v>490.76666666666665</v>
      </c>
      <c r="J193" s="280">
        <v>504.73333333333341</v>
      </c>
      <c r="K193" s="278">
        <v>476.8</v>
      </c>
      <c r="L193" s="278">
        <v>449</v>
      </c>
      <c r="M193" s="278">
        <v>79.910619999999994</v>
      </c>
    </row>
    <row r="194" spans="1:13">
      <c r="A194" s="269">
        <v>184</v>
      </c>
      <c r="B194" s="278" t="s">
        <v>110</v>
      </c>
      <c r="C194" s="279">
        <v>1558.8</v>
      </c>
      <c r="D194" s="280">
        <v>1595.2666666666667</v>
      </c>
      <c r="E194" s="280">
        <v>1498.5333333333333</v>
      </c>
      <c r="F194" s="280">
        <v>1438.2666666666667</v>
      </c>
      <c r="G194" s="280">
        <v>1341.5333333333333</v>
      </c>
      <c r="H194" s="280">
        <v>1655.5333333333333</v>
      </c>
      <c r="I194" s="280">
        <v>1752.2666666666664</v>
      </c>
      <c r="J194" s="280">
        <v>1812.5333333333333</v>
      </c>
      <c r="K194" s="278">
        <v>1692</v>
      </c>
      <c r="L194" s="278">
        <v>1535</v>
      </c>
      <c r="M194" s="278">
        <v>89.749870000000001</v>
      </c>
    </row>
    <row r="195" spans="1:13">
      <c r="A195" s="269">
        <v>185</v>
      </c>
      <c r="B195" s="278" t="s">
        <v>253</v>
      </c>
      <c r="C195" s="279">
        <v>2318.75</v>
      </c>
      <c r="D195" s="280">
        <v>2324.2666666666669</v>
      </c>
      <c r="E195" s="280">
        <v>2208.5333333333338</v>
      </c>
      <c r="F195" s="280">
        <v>2098.3166666666671</v>
      </c>
      <c r="G195" s="280">
        <v>1982.5833333333339</v>
      </c>
      <c r="H195" s="280">
        <v>2434.4833333333336</v>
      </c>
      <c r="I195" s="280">
        <v>2550.2166666666662</v>
      </c>
      <c r="J195" s="280">
        <v>2660.4333333333334</v>
      </c>
      <c r="K195" s="278">
        <v>2440</v>
      </c>
      <c r="L195" s="278">
        <v>2214.0500000000002</v>
      </c>
      <c r="M195" s="278">
        <v>6.0103600000000004</v>
      </c>
    </row>
    <row r="196" spans="1:13">
      <c r="A196" s="269">
        <v>186</v>
      </c>
      <c r="B196" s="278" t="s">
        <v>111</v>
      </c>
      <c r="C196" s="279">
        <v>888.9</v>
      </c>
      <c r="D196" s="280">
        <v>900</v>
      </c>
      <c r="E196" s="280">
        <v>855</v>
      </c>
      <c r="F196" s="280">
        <v>821.1</v>
      </c>
      <c r="G196" s="280">
        <v>776.1</v>
      </c>
      <c r="H196" s="280">
        <v>933.9</v>
      </c>
      <c r="I196" s="280">
        <v>978.9</v>
      </c>
      <c r="J196" s="280">
        <v>1012.8</v>
      </c>
      <c r="K196" s="278">
        <v>945</v>
      </c>
      <c r="L196" s="278">
        <v>866.1</v>
      </c>
      <c r="M196" s="278">
        <v>281.09877</v>
      </c>
    </row>
    <row r="197" spans="1:13">
      <c r="A197" s="269">
        <v>187</v>
      </c>
      <c r="B197" s="278" t="s">
        <v>254</v>
      </c>
      <c r="C197" s="279">
        <v>476.6</v>
      </c>
      <c r="D197" s="280">
        <v>478.18333333333339</v>
      </c>
      <c r="E197" s="280">
        <v>455.81666666666678</v>
      </c>
      <c r="F197" s="280">
        <v>435.03333333333336</v>
      </c>
      <c r="G197" s="280">
        <v>412.66666666666674</v>
      </c>
      <c r="H197" s="280">
        <v>498.96666666666681</v>
      </c>
      <c r="I197" s="280">
        <v>521.33333333333337</v>
      </c>
      <c r="J197" s="280">
        <v>542.11666666666679</v>
      </c>
      <c r="K197" s="278">
        <v>500.55</v>
      </c>
      <c r="L197" s="278">
        <v>457.4</v>
      </c>
      <c r="M197" s="278">
        <v>71.753399999999999</v>
      </c>
    </row>
    <row r="198" spans="1:13">
      <c r="A198" s="269">
        <v>188</v>
      </c>
      <c r="B198" s="278" t="s">
        <v>252</v>
      </c>
      <c r="C198" s="279">
        <v>559.54999999999995</v>
      </c>
      <c r="D198" s="280">
        <v>538.26666666666665</v>
      </c>
      <c r="E198" s="280">
        <v>516.98333333333335</v>
      </c>
      <c r="F198" s="280">
        <v>474.41666666666669</v>
      </c>
      <c r="G198" s="280">
        <v>453.13333333333338</v>
      </c>
      <c r="H198" s="280">
        <v>580.83333333333326</v>
      </c>
      <c r="I198" s="280">
        <v>602.11666666666656</v>
      </c>
      <c r="J198" s="280">
        <v>644.68333333333328</v>
      </c>
      <c r="K198" s="278">
        <v>559.54999999999995</v>
      </c>
      <c r="L198" s="278">
        <v>495.7</v>
      </c>
      <c r="M198" s="278">
        <v>2.3169599999999999</v>
      </c>
    </row>
    <row r="199" spans="1:13">
      <c r="A199" s="269">
        <v>189</v>
      </c>
      <c r="B199" s="278" t="s">
        <v>395</v>
      </c>
      <c r="C199" s="279">
        <v>146.69999999999999</v>
      </c>
      <c r="D199" s="280">
        <v>145.73333333333335</v>
      </c>
      <c r="E199" s="280">
        <v>139.06666666666669</v>
      </c>
      <c r="F199" s="280">
        <v>131.43333333333334</v>
      </c>
      <c r="G199" s="280">
        <v>124.76666666666668</v>
      </c>
      <c r="H199" s="280">
        <v>153.3666666666667</v>
      </c>
      <c r="I199" s="280">
        <v>160.03333333333333</v>
      </c>
      <c r="J199" s="280">
        <v>167.66666666666671</v>
      </c>
      <c r="K199" s="278">
        <v>152.4</v>
      </c>
      <c r="L199" s="278">
        <v>138.1</v>
      </c>
      <c r="M199" s="278">
        <v>4.22316</v>
      </c>
    </row>
    <row r="200" spans="1:13">
      <c r="A200" s="269">
        <v>190</v>
      </c>
      <c r="B200" s="278" t="s">
        <v>396</v>
      </c>
      <c r="C200" s="279">
        <v>250</v>
      </c>
      <c r="D200" s="280">
        <v>250</v>
      </c>
      <c r="E200" s="280">
        <v>250</v>
      </c>
      <c r="F200" s="280">
        <v>250</v>
      </c>
      <c r="G200" s="280">
        <v>250</v>
      </c>
      <c r="H200" s="280">
        <v>250</v>
      </c>
      <c r="I200" s="280">
        <v>250</v>
      </c>
      <c r="J200" s="280">
        <v>250</v>
      </c>
      <c r="K200" s="278">
        <v>250</v>
      </c>
      <c r="L200" s="278">
        <v>250</v>
      </c>
      <c r="M200" s="278">
        <v>0.36164000000000002</v>
      </c>
    </row>
    <row r="201" spans="1:13">
      <c r="A201" s="269">
        <v>191</v>
      </c>
      <c r="B201" s="278" t="s">
        <v>112</v>
      </c>
      <c r="C201" s="279">
        <v>1821.65</v>
      </c>
      <c r="D201" s="280">
        <v>1801.8166666666666</v>
      </c>
      <c r="E201" s="280">
        <v>1719.8333333333333</v>
      </c>
      <c r="F201" s="280">
        <v>1618.0166666666667</v>
      </c>
      <c r="G201" s="280">
        <v>1536.0333333333333</v>
      </c>
      <c r="H201" s="280">
        <v>1903.6333333333332</v>
      </c>
      <c r="I201" s="280">
        <v>1985.6166666666668</v>
      </c>
      <c r="J201" s="280">
        <v>2087.4333333333334</v>
      </c>
      <c r="K201" s="278">
        <v>1883.8</v>
      </c>
      <c r="L201" s="278">
        <v>1700</v>
      </c>
      <c r="M201" s="278">
        <v>13.767060000000001</v>
      </c>
    </row>
    <row r="202" spans="1:13">
      <c r="A202" s="269">
        <v>192</v>
      </c>
      <c r="B202" s="278" t="s">
        <v>113</v>
      </c>
      <c r="C202" s="279">
        <v>249.35</v>
      </c>
      <c r="D202" s="280">
        <v>248.71666666666667</v>
      </c>
      <c r="E202" s="280">
        <v>232.63333333333333</v>
      </c>
      <c r="F202" s="280">
        <v>215.91666666666666</v>
      </c>
      <c r="G202" s="280">
        <v>199.83333333333331</v>
      </c>
      <c r="H202" s="280">
        <v>265.43333333333334</v>
      </c>
      <c r="I202" s="280">
        <v>281.51666666666665</v>
      </c>
      <c r="J202" s="280">
        <v>298.23333333333335</v>
      </c>
      <c r="K202" s="278">
        <v>264.8</v>
      </c>
      <c r="L202" s="278">
        <v>232</v>
      </c>
      <c r="M202" s="278">
        <v>5.3985700000000003</v>
      </c>
    </row>
    <row r="203" spans="1:13">
      <c r="A203" s="269">
        <v>193</v>
      </c>
      <c r="B203" s="278" t="s">
        <v>397</v>
      </c>
      <c r="C203" s="279">
        <v>9.5500000000000007</v>
      </c>
      <c r="D203" s="280">
        <v>9.4666666666666668</v>
      </c>
      <c r="E203" s="280">
        <v>9.2333333333333343</v>
      </c>
      <c r="F203" s="280">
        <v>8.9166666666666679</v>
      </c>
      <c r="G203" s="280">
        <v>8.6833333333333353</v>
      </c>
      <c r="H203" s="280">
        <v>9.7833333333333332</v>
      </c>
      <c r="I203" s="280">
        <v>10.016666666666664</v>
      </c>
      <c r="J203" s="280">
        <v>10.333333333333332</v>
      </c>
      <c r="K203" s="278">
        <v>9.6999999999999993</v>
      </c>
      <c r="L203" s="278">
        <v>9.15</v>
      </c>
      <c r="M203" s="278">
        <v>18.534179999999999</v>
      </c>
    </row>
    <row r="204" spans="1:13">
      <c r="A204" s="269">
        <v>194</v>
      </c>
      <c r="B204" s="278" t="s">
        <v>399</v>
      </c>
      <c r="C204" s="279">
        <v>61.2</v>
      </c>
      <c r="D204" s="280">
        <v>61.699999999999996</v>
      </c>
      <c r="E204" s="280">
        <v>60.349999999999994</v>
      </c>
      <c r="F204" s="280">
        <v>59.5</v>
      </c>
      <c r="G204" s="280">
        <v>58.15</v>
      </c>
      <c r="H204" s="280">
        <v>62.54999999999999</v>
      </c>
      <c r="I204" s="280">
        <v>63.9</v>
      </c>
      <c r="J204" s="280">
        <v>64.749999999999986</v>
      </c>
      <c r="K204" s="278">
        <v>63.05</v>
      </c>
      <c r="L204" s="278">
        <v>60.85</v>
      </c>
      <c r="M204" s="278">
        <v>0.58774000000000004</v>
      </c>
    </row>
    <row r="205" spans="1:13">
      <c r="A205" s="269">
        <v>195</v>
      </c>
      <c r="B205" s="278" t="s">
        <v>115</v>
      </c>
      <c r="C205" s="279">
        <v>100.85</v>
      </c>
      <c r="D205" s="280">
        <v>103.84999999999998</v>
      </c>
      <c r="E205" s="280">
        <v>95.899999999999963</v>
      </c>
      <c r="F205" s="280">
        <v>90.949999999999989</v>
      </c>
      <c r="G205" s="280">
        <v>82.999999999999972</v>
      </c>
      <c r="H205" s="280">
        <v>108.79999999999995</v>
      </c>
      <c r="I205" s="280">
        <v>116.74999999999997</v>
      </c>
      <c r="J205" s="280">
        <v>121.69999999999995</v>
      </c>
      <c r="K205" s="278">
        <v>111.8</v>
      </c>
      <c r="L205" s="278">
        <v>98.9</v>
      </c>
      <c r="M205" s="278">
        <v>242.27475000000001</v>
      </c>
    </row>
    <row r="206" spans="1:13">
      <c r="A206" s="269">
        <v>196</v>
      </c>
      <c r="B206" s="278" t="s">
        <v>401</v>
      </c>
      <c r="C206" s="279">
        <v>23.9</v>
      </c>
      <c r="D206" s="280">
        <v>24.3</v>
      </c>
      <c r="E206" s="280">
        <v>22.6</v>
      </c>
      <c r="F206" s="280">
        <v>21.3</v>
      </c>
      <c r="G206" s="280">
        <v>19.600000000000001</v>
      </c>
      <c r="H206" s="280">
        <v>25.6</v>
      </c>
      <c r="I206" s="280">
        <v>27.299999999999997</v>
      </c>
      <c r="J206" s="280">
        <v>28.6</v>
      </c>
      <c r="K206" s="278">
        <v>26</v>
      </c>
      <c r="L206" s="278">
        <v>23</v>
      </c>
      <c r="M206" s="278">
        <v>8.2846799999999998</v>
      </c>
    </row>
    <row r="207" spans="1:13">
      <c r="A207" s="269">
        <v>197</v>
      </c>
      <c r="B207" s="278" t="s">
        <v>116</v>
      </c>
      <c r="C207" s="279">
        <v>199.5</v>
      </c>
      <c r="D207" s="280">
        <v>199.88333333333333</v>
      </c>
      <c r="E207" s="280">
        <v>195.06666666666666</v>
      </c>
      <c r="F207" s="280">
        <v>190.63333333333333</v>
      </c>
      <c r="G207" s="280">
        <v>185.81666666666666</v>
      </c>
      <c r="H207" s="280">
        <v>204.31666666666666</v>
      </c>
      <c r="I207" s="280">
        <v>209.13333333333333</v>
      </c>
      <c r="J207" s="280">
        <v>213.56666666666666</v>
      </c>
      <c r="K207" s="278">
        <v>204.7</v>
      </c>
      <c r="L207" s="278">
        <v>195.45</v>
      </c>
      <c r="M207" s="278">
        <v>59.053789999999999</v>
      </c>
    </row>
    <row r="208" spans="1:13">
      <c r="A208" s="269">
        <v>198</v>
      </c>
      <c r="B208" s="278" t="s">
        <v>117</v>
      </c>
      <c r="C208" s="279">
        <v>2460.85</v>
      </c>
      <c r="D208" s="280">
        <v>2497.5166666666664</v>
      </c>
      <c r="E208" s="280">
        <v>2380.7333333333327</v>
      </c>
      <c r="F208" s="280">
        <v>2300.6166666666663</v>
      </c>
      <c r="G208" s="280">
        <v>2183.8333333333326</v>
      </c>
      <c r="H208" s="280">
        <v>2577.6333333333328</v>
      </c>
      <c r="I208" s="280">
        <v>2694.4166666666665</v>
      </c>
      <c r="J208" s="280">
        <v>2774.5333333333328</v>
      </c>
      <c r="K208" s="278">
        <v>2614.3000000000002</v>
      </c>
      <c r="L208" s="278">
        <v>2417.4</v>
      </c>
      <c r="M208" s="278">
        <v>97.91892</v>
      </c>
    </row>
    <row r="209" spans="1:13">
      <c r="A209" s="269">
        <v>199</v>
      </c>
      <c r="B209" s="278" t="s">
        <v>255</v>
      </c>
      <c r="C209" s="279">
        <v>165.95</v>
      </c>
      <c r="D209" s="280">
        <v>166.63333333333333</v>
      </c>
      <c r="E209" s="280">
        <v>163.31666666666666</v>
      </c>
      <c r="F209" s="280">
        <v>160.68333333333334</v>
      </c>
      <c r="G209" s="280">
        <v>157.36666666666667</v>
      </c>
      <c r="H209" s="280">
        <v>169.26666666666665</v>
      </c>
      <c r="I209" s="280">
        <v>172.58333333333331</v>
      </c>
      <c r="J209" s="280">
        <v>175.21666666666664</v>
      </c>
      <c r="K209" s="278">
        <v>169.95</v>
      </c>
      <c r="L209" s="278">
        <v>164</v>
      </c>
      <c r="M209" s="278">
        <v>3.8264200000000002</v>
      </c>
    </row>
    <row r="210" spans="1:13">
      <c r="A210" s="269">
        <v>200</v>
      </c>
      <c r="B210" s="278" t="s">
        <v>402</v>
      </c>
      <c r="C210" s="279">
        <v>26870.400000000001</v>
      </c>
      <c r="D210" s="280">
        <v>26583.216666666664</v>
      </c>
      <c r="E210" s="280">
        <v>26066.433333333327</v>
      </c>
      <c r="F210" s="280">
        <v>25262.466666666664</v>
      </c>
      <c r="G210" s="280">
        <v>24745.683333333327</v>
      </c>
      <c r="H210" s="280">
        <v>27387.183333333327</v>
      </c>
      <c r="I210" s="280">
        <v>27903.96666666666</v>
      </c>
      <c r="J210" s="280">
        <v>28707.933333333327</v>
      </c>
      <c r="K210" s="278">
        <v>27100</v>
      </c>
      <c r="L210" s="278">
        <v>25779.25</v>
      </c>
      <c r="M210" s="278">
        <v>2.511E-2</v>
      </c>
    </row>
    <row r="211" spans="1:13">
      <c r="A211" s="269">
        <v>201</v>
      </c>
      <c r="B211" s="278" t="s">
        <v>398</v>
      </c>
      <c r="C211" s="279">
        <v>50.65</v>
      </c>
      <c r="D211" s="280">
        <v>49.166666666666664</v>
      </c>
      <c r="E211" s="280">
        <v>47.68333333333333</v>
      </c>
      <c r="F211" s="280">
        <v>44.716666666666669</v>
      </c>
      <c r="G211" s="280">
        <v>43.233333333333334</v>
      </c>
      <c r="H211" s="280">
        <v>52.133333333333326</v>
      </c>
      <c r="I211" s="280">
        <v>53.61666666666666</v>
      </c>
      <c r="J211" s="280">
        <v>56.583333333333321</v>
      </c>
      <c r="K211" s="278">
        <v>50.65</v>
      </c>
      <c r="L211" s="278">
        <v>46.2</v>
      </c>
      <c r="M211" s="278">
        <v>27.65673</v>
      </c>
    </row>
    <row r="212" spans="1:13">
      <c r="A212" s="269">
        <v>202</v>
      </c>
      <c r="B212" s="278" t="s">
        <v>256</v>
      </c>
      <c r="C212" s="279">
        <v>21.15</v>
      </c>
      <c r="D212" s="280">
        <v>21.116666666666664</v>
      </c>
      <c r="E212" s="280">
        <v>20.533333333333328</v>
      </c>
      <c r="F212" s="280">
        <v>19.916666666666664</v>
      </c>
      <c r="G212" s="280">
        <v>19.333333333333329</v>
      </c>
      <c r="H212" s="280">
        <v>21.733333333333327</v>
      </c>
      <c r="I212" s="280">
        <v>22.316666666666663</v>
      </c>
      <c r="J212" s="280">
        <v>22.933333333333326</v>
      </c>
      <c r="K212" s="278">
        <v>21.7</v>
      </c>
      <c r="L212" s="278">
        <v>20.5</v>
      </c>
      <c r="M212" s="278">
        <v>13.315239999999999</v>
      </c>
    </row>
    <row r="213" spans="1:13">
      <c r="A213" s="269">
        <v>203</v>
      </c>
      <c r="B213" s="278" t="s">
        <v>416</v>
      </c>
      <c r="C213" s="279">
        <v>42.55</v>
      </c>
      <c r="D213" s="280">
        <v>42.616666666666667</v>
      </c>
      <c r="E213" s="280">
        <v>40.483333333333334</v>
      </c>
      <c r="F213" s="280">
        <v>38.416666666666664</v>
      </c>
      <c r="G213" s="280">
        <v>36.283333333333331</v>
      </c>
      <c r="H213" s="280">
        <v>44.683333333333337</v>
      </c>
      <c r="I213" s="280">
        <v>46.816666666666677</v>
      </c>
      <c r="J213" s="280">
        <v>48.88333333333334</v>
      </c>
      <c r="K213" s="278">
        <v>44.75</v>
      </c>
      <c r="L213" s="278">
        <v>40.549999999999997</v>
      </c>
      <c r="M213" s="278">
        <v>52.97719</v>
      </c>
    </row>
    <row r="214" spans="1:13">
      <c r="A214" s="269">
        <v>204</v>
      </c>
      <c r="B214" s="278" t="s">
        <v>118</v>
      </c>
      <c r="C214" s="279">
        <v>96.85</v>
      </c>
      <c r="D214" s="280">
        <v>98.116666666666674</v>
      </c>
      <c r="E214" s="280">
        <v>93.783333333333346</v>
      </c>
      <c r="F214" s="280">
        <v>90.716666666666669</v>
      </c>
      <c r="G214" s="280">
        <v>86.38333333333334</v>
      </c>
      <c r="H214" s="280">
        <v>101.18333333333335</v>
      </c>
      <c r="I214" s="280">
        <v>105.51666666666667</v>
      </c>
      <c r="J214" s="280">
        <v>108.58333333333336</v>
      </c>
      <c r="K214" s="278">
        <v>102.45</v>
      </c>
      <c r="L214" s="278">
        <v>95.05</v>
      </c>
      <c r="M214" s="278">
        <v>217.33148</v>
      </c>
    </row>
    <row r="215" spans="1:13">
      <c r="A215" s="269">
        <v>205</v>
      </c>
      <c r="B215" s="278" t="s">
        <v>415</v>
      </c>
      <c r="C215" s="279">
        <v>40.299999999999997</v>
      </c>
      <c r="D215" s="280">
        <v>39.116666666666667</v>
      </c>
      <c r="E215" s="280">
        <v>37.833333333333336</v>
      </c>
      <c r="F215" s="280">
        <v>35.366666666666667</v>
      </c>
      <c r="G215" s="280">
        <v>34.083333333333336</v>
      </c>
      <c r="H215" s="280">
        <v>41.583333333333336</v>
      </c>
      <c r="I215" s="280">
        <v>42.866666666666667</v>
      </c>
      <c r="J215" s="280">
        <v>45.333333333333336</v>
      </c>
      <c r="K215" s="278">
        <v>40.4</v>
      </c>
      <c r="L215" s="278">
        <v>36.65</v>
      </c>
      <c r="M215" s="278">
        <v>3.33467</v>
      </c>
    </row>
    <row r="216" spans="1:13">
      <c r="A216" s="269">
        <v>206</v>
      </c>
      <c r="B216" s="278" t="s">
        <v>259</v>
      </c>
      <c r="C216" s="279">
        <v>102.4</v>
      </c>
      <c r="D216" s="280">
        <v>104.2</v>
      </c>
      <c r="E216" s="280">
        <v>99.800000000000011</v>
      </c>
      <c r="F216" s="280">
        <v>97.2</v>
      </c>
      <c r="G216" s="280">
        <v>92.800000000000011</v>
      </c>
      <c r="H216" s="280">
        <v>106.80000000000001</v>
      </c>
      <c r="I216" s="280">
        <v>111.20000000000002</v>
      </c>
      <c r="J216" s="280">
        <v>113.80000000000001</v>
      </c>
      <c r="K216" s="278">
        <v>108.6</v>
      </c>
      <c r="L216" s="278">
        <v>101.6</v>
      </c>
      <c r="M216" s="278">
        <v>2.8519999999999999</v>
      </c>
    </row>
    <row r="217" spans="1:13">
      <c r="A217" s="269">
        <v>207</v>
      </c>
      <c r="B217" s="278" t="s">
        <v>119</v>
      </c>
      <c r="C217" s="279">
        <v>318.95</v>
      </c>
      <c r="D217" s="280">
        <v>328.93333333333334</v>
      </c>
      <c r="E217" s="280">
        <v>305.11666666666667</v>
      </c>
      <c r="F217" s="280">
        <v>291.28333333333336</v>
      </c>
      <c r="G217" s="280">
        <v>267.4666666666667</v>
      </c>
      <c r="H217" s="280">
        <v>342.76666666666665</v>
      </c>
      <c r="I217" s="280">
        <v>366.58333333333337</v>
      </c>
      <c r="J217" s="280">
        <v>380.41666666666663</v>
      </c>
      <c r="K217" s="278">
        <v>352.75</v>
      </c>
      <c r="L217" s="278">
        <v>315.10000000000002</v>
      </c>
      <c r="M217" s="278">
        <v>739.31641999999999</v>
      </c>
    </row>
    <row r="218" spans="1:13">
      <c r="A218" s="269">
        <v>208</v>
      </c>
      <c r="B218" s="278" t="s">
        <v>257</v>
      </c>
      <c r="C218" s="279">
        <v>1150.95</v>
      </c>
      <c r="D218" s="280">
        <v>1146.3000000000002</v>
      </c>
      <c r="E218" s="280">
        <v>1112.7000000000003</v>
      </c>
      <c r="F218" s="280">
        <v>1074.45</v>
      </c>
      <c r="G218" s="280">
        <v>1040.8500000000001</v>
      </c>
      <c r="H218" s="280">
        <v>1184.5500000000004</v>
      </c>
      <c r="I218" s="280">
        <v>1218.1500000000003</v>
      </c>
      <c r="J218" s="280">
        <v>1256.4000000000005</v>
      </c>
      <c r="K218" s="278">
        <v>1179.9000000000001</v>
      </c>
      <c r="L218" s="278">
        <v>1108.05</v>
      </c>
      <c r="M218" s="278">
        <v>5.7519099999999996</v>
      </c>
    </row>
    <row r="219" spans="1:13">
      <c r="A219" s="269">
        <v>209</v>
      </c>
      <c r="B219" s="278" t="s">
        <v>120</v>
      </c>
      <c r="C219" s="279">
        <v>340.65</v>
      </c>
      <c r="D219" s="280">
        <v>347.86666666666662</v>
      </c>
      <c r="E219" s="280">
        <v>327.18333333333322</v>
      </c>
      <c r="F219" s="280">
        <v>313.71666666666658</v>
      </c>
      <c r="G219" s="280">
        <v>293.03333333333319</v>
      </c>
      <c r="H219" s="280">
        <v>361.33333333333326</v>
      </c>
      <c r="I219" s="280">
        <v>382.01666666666665</v>
      </c>
      <c r="J219" s="280">
        <v>395.48333333333329</v>
      </c>
      <c r="K219" s="278">
        <v>368.55</v>
      </c>
      <c r="L219" s="278">
        <v>334.4</v>
      </c>
      <c r="M219" s="278">
        <v>39.701329999999999</v>
      </c>
    </row>
    <row r="220" spans="1:13">
      <c r="A220" s="269">
        <v>210</v>
      </c>
      <c r="B220" s="278" t="s">
        <v>404</v>
      </c>
      <c r="C220" s="279">
        <v>2095.4</v>
      </c>
      <c r="D220" s="280">
        <v>2113.75</v>
      </c>
      <c r="E220" s="280">
        <v>2067.6</v>
      </c>
      <c r="F220" s="280">
        <v>2039.7999999999997</v>
      </c>
      <c r="G220" s="280">
        <v>1993.6499999999996</v>
      </c>
      <c r="H220" s="280">
        <v>2141.5500000000002</v>
      </c>
      <c r="I220" s="280">
        <v>2187.6999999999998</v>
      </c>
      <c r="J220" s="280">
        <v>2215.5000000000005</v>
      </c>
      <c r="K220" s="278">
        <v>2159.9</v>
      </c>
      <c r="L220" s="278">
        <v>2085.9499999999998</v>
      </c>
      <c r="M220" s="278">
        <v>3.807E-2</v>
      </c>
    </row>
    <row r="221" spans="1:13">
      <c r="A221" s="269">
        <v>211</v>
      </c>
      <c r="B221" s="278" t="s">
        <v>258</v>
      </c>
      <c r="C221" s="279">
        <v>19.7</v>
      </c>
      <c r="D221" s="280">
        <v>19.966666666666665</v>
      </c>
      <c r="E221" s="280">
        <v>19.233333333333331</v>
      </c>
      <c r="F221" s="280">
        <v>18.766666666666666</v>
      </c>
      <c r="G221" s="280">
        <v>18.033333333333331</v>
      </c>
      <c r="H221" s="280">
        <v>20.43333333333333</v>
      </c>
      <c r="I221" s="280">
        <v>21.166666666666664</v>
      </c>
      <c r="J221" s="280">
        <v>21.633333333333329</v>
      </c>
      <c r="K221" s="278">
        <v>20.7</v>
      </c>
      <c r="L221" s="278">
        <v>19.5</v>
      </c>
      <c r="M221" s="278">
        <v>19.695340000000002</v>
      </c>
    </row>
    <row r="222" spans="1:13">
      <c r="A222" s="269">
        <v>212</v>
      </c>
      <c r="B222" s="278" t="s">
        <v>121</v>
      </c>
      <c r="C222" s="279">
        <v>3.2</v>
      </c>
      <c r="D222" s="280">
        <v>3.1999999999999997</v>
      </c>
      <c r="E222" s="280">
        <v>3.1499999999999995</v>
      </c>
      <c r="F222" s="280">
        <v>3.0999999999999996</v>
      </c>
      <c r="G222" s="280">
        <v>3.0499999999999994</v>
      </c>
      <c r="H222" s="280">
        <v>3.2499999999999996</v>
      </c>
      <c r="I222" s="280">
        <v>3.2999999999999994</v>
      </c>
      <c r="J222" s="280">
        <v>3.3499999999999996</v>
      </c>
      <c r="K222" s="278">
        <v>3.25</v>
      </c>
      <c r="L222" s="278">
        <v>3.15</v>
      </c>
      <c r="M222" s="278">
        <v>1398.87129</v>
      </c>
    </row>
    <row r="223" spans="1:13">
      <c r="A223" s="269">
        <v>213</v>
      </c>
      <c r="B223" s="278" t="s">
        <v>405</v>
      </c>
      <c r="C223" s="279">
        <v>14.5</v>
      </c>
      <c r="D223" s="280">
        <v>14.433333333333332</v>
      </c>
      <c r="E223" s="280">
        <v>14.066666666666663</v>
      </c>
      <c r="F223" s="280">
        <v>13.633333333333331</v>
      </c>
      <c r="G223" s="280">
        <v>13.266666666666662</v>
      </c>
      <c r="H223" s="280">
        <v>14.866666666666664</v>
      </c>
      <c r="I223" s="280">
        <v>15.233333333333334</v>
      </c>
      <c r="J223" s="280">
        <v>15.666666666666664</v>
      </c>
      <c r="K223" s="278">
        <v>14.8</v>
      </c>
      <c r="L223" s="278">
        <v>14</v>
      </c>
      <c r="M223" s="278">
        <v>23.361450000000001</v>
      </c>
    </row>
    <row r="224" spans="1:13">
      <c r="A224" s="269">
        <v>214</v>
      </c>
      <c r="B224" s="278" t="s">
        <v>122</v>
      </c>
      <c r="C224" s="279">
        <v>20.55</v>
      </c>
      <c r="D224" s="280">
        <v>20.766666666666669</v>
      </c>
      <c r="E224" s="280">
        <v>19.63333333333334</v>
      </c>
      <c r="F224" s="280">
        <v>18.716666666666672</v>
      </c>
      <c r="G224" s="280">
        <v>17.583333333333343</v>
      </c>
      <c r="H224" s="280">
        <v>21.683333333333337</v>
      </c>
      <c r="I224" s="280">
        <v>22.81666666666667</v>
      </c>
      <c r="J224" s="280">
        <v>23.733333333333334</v>
      </c>
      <c r="K224" s="278">
        <v>21.9</v>
      </c>
      <c r="L224" s="278">
        <v>19.850000000000001</v>
      </c>
      <c r="M224" s="278">
        <v>285.80351000000002</v>
      </c>
    </row>
    <row r="225" spans="1:13">
      <c r="A225" s="269">
        <v>215</v>
      </c>
      <c r="B225" s="278" t="s">
        <v>417</v>
      </c>
      <c r="C225" s="279">
        <v>137.25</v>
      </c>
      <c r="D225" s="280">
        <v>140.26666666666668</v>
      </c>
      <c r="E225" s="280">
        <v>131.98333333333335</v>
      </c>
      <c r="F225" s="280">
        <v>126.71666666666667</v>
      </c>
      <c r="G225" s="280">
        <v>118.43333333333334</v>
      </c>
      <c r="H225" s="280">
        <v>145.53333333333336</v>
      </c>
      <c r="I225" s="280">
        <v>153.81666666666672</v>
      </c>
      <c r="J225" s="280">
        <v>159.08333333333337</v>
      </c>
      <c r="K225" s="278">
        <v>148.55000000000001</v>
      </c>
      <c r="L225" s="278">
        <v>135</v>
      </c>
      <c r="M225" s="278">
        <v>10.753030000000001</v>
      </c>
    </row>
    <row r="226" spans="1:13">
      <c r="A226" s="269">
        <v>216</v>
      </c>
      <c r="B226" s="278" t="s">
        <v>406</v>
      </c>
      <c r="C226" s="279">
        <v>299.64999999999998</v>
      </c>
      <c r="D226" s="280">
        <v>297.90000000000003</v>
      </c>
      <c r="E226" s="280">
        <v>284.80000000000007</v>
      </c>
      <c r="F226" s="280">
        <v>269.95000000000005</v>
      </c>
      <c r="G226" s="280">
        <v>256.85000000000008</v>
      </c>
      <c r="H226" s="280">
        <v>312.75000000000006</v>
      </c>
      <c r="I226" s="280">
        <v>325.85000000000008</v>
      </c>
      <c r="J226" s="280">
        <v>340.70000000000005</v>
      </c>
      <c r="K226" s="278">
        <v>311</v>
      </c>
      <c r="L226" s="278">
        <v>283.05</v>
      </c>
      <c r="M226" s="278">
        <v>0.35692000000000002</v>
      </c>
    </row>
    <row r="227" spans="1:13">
      <c r="A227" s="269">
        <v>217</v>
      </c>
      <c r="B227" s="278" t="s">
        <v>407</v>
      </c>
      <c r="C227" s="279">
        <v>4.0999999999999996</v>
      </c>
      <c r="D227" s="280">
        <v>4.1333333333333329</v>
      </c>
      <c r="E227" s="280">
        <v>3.9666666666666659</v>
      </c>
      <c r="F227" s="280">
        <v>3.833333333333333</v>
      </c>
      <c r="G227" s="280">
        <v>3.6666666666666661</v>
      </c>
      <c r="H227" s="280">
        <v>4.2666666666666657</v>
      </c>
      <c r="I227" s="280">
        <v>4.4333333333333336</v>
      </c>
      <c r="J227" s="280">
        <v>4.5666666666666655</v>
      </c>
      <c r="K227" s="278">
        <v>4.3</v>
      </c>
      <c r="L227" s="278">
        <v>4</v>
      </c>
      <c r="M227" s="278">
        <v>19.100660000000001</v>
      </c>
    </row>
    <row r="228" spans="1:13">
      <c r="A228" s="269">
        <v>218</v>
      </c>
      <c r="B228" s="278" t="s">
        <v>123</v>
      </c>
      <c r="C228" s="279">
        <v>435.65</v>
      </c>
      <c r="D228" s="280">
        <v>441.55</v>
      </c>
      <c r="E228" s="280">
        <v>423.1</v>
      </c>
      <c r="F228" s="280">
        <v>410.55</v>
      </c>
      <c r="G228" s="280">
        <v>392.1</v>
      </c>
      <c r="H228" s="280">
        <v>454.1</v>
      </c>
      <c r="I228" s="280">
        <v>472.54999999999995</v>
      </c>
      <c r="J228" s="280">
        <v>485.1</v>
      </c>
      <c r="K228" s="278">
        <v>460</v>
      </c>
      <c r="L228" s="278">
        <v>429</v>
      </c>
      <c r="M228" s="278">
        <v>34.391489999999997</v>
      </c>
    </row>
    <row r="229" spans="1:13">
      <c r="A229" s="269">
        <v>219</v>
      </c>
      <c r="B229" s="278" t="s">
        <v>408</v>
      </c>
      <c r="C229" s="279">
        <v>84.35</v>
      </c>
      <c r="D229" s="280">
        <v>85.833333333333329</v>
      </c>
      <c r="E229" s="280">
        <v>81.966666666666654</v>
      </c>
      <c r="F229" s="280">
        <v>79.583333333333329</v>
      </c>
      <c r="G229" s="280">
        <v>75.716666666666654</v>
      </c>
      <c r="H229" s="280">
        <v>88.216666666666654</v>
      </c>
      <c r="I229" s="280">
        <v>92.083333333333329</v>
      </c>
      <c r="J229" s="280">
        <v>94.466666666666654</v>
      </c>
      <c r="K229" s="278">
        <v>89.7</v>
      </c>
      <c r="L229" s="278">
        <v>83.45</v>
      </c>
      <c r="M229" s="278">
        <v>0.84777999999999998</v>
      </c>
    </row>
    <row r="230" spans="1:13">
      <c r="A230" s="269">
        <v>220</v>
      </c>
      <c r="B230" s="278" t="s">
        <v>261</v>
      </c>
      <c r="C230" s="279">
        <v>75.05</v>
      </c>
      <c r="D230" s="280">
        <v>76.016666666666666</v>
      </c>
      <c r="E230" s="280">
        <v>71.633333333333326</v>
      </c>
      <c r="F230" s="280">
        <v>68.216666666666654</v>
      </c>
      <c r="G230" s="280">
        <v>63.833333333333314</v>
      </c>
      <c r="H230" s="280">
        <v>79.433333333333337</v>
      </c>
      <c r="I230" s="280">
        <v>83.816666666666691</v>
      </c>
      <c r="J230" s="280">
        <v>87.233333333333348</v>
      </c>
      <c r="K230" s="278">
        <v>80.400000000000006</v>
      </c>
      <c r="L230" s="278">
        <v>72.599999999999994</v>
      </c>
      <c r="M230" s="278">
        <v>43.025149999999996</v>
      </c>
    </row>
    <row r="231" spans="1:13">
      <c r="A231" s="269">
        <v>221</v>
      </c>
      <c r="B231" s="278" t="s">
        <v>413</v>
      </c>
      <c r="C231" s="279">
        <v>102.1</v>
      </c>
      <c r="D231" s="280">
        <v>103.14999999999999</v>
      </c>
      <c r="E231" s="280">
        <v>100.64999999999998</v>
      </c>
      <c r="F231" s="280">
        <v>99.199999999999989</v>
      </c>
      <c r="G231" s="280">
        <v>96.699999999999974</v>
      </c>
      <c r="H231" s="280">
        <v>104.59999999999998</v>
      </c>
      <c r="I231" s="280">
        <v>107.10000000000001</v>
      </c>
      <c r="J231" s="280">
        <v>108.54999999999998</v>
      </c>
      <c r="K231" s="278">
        <v>105.65</v>
      </c>
      <c r="L231" s="278">
        <v>101.7</v>
      </c>
      <c r="M231" s="278">
        <v>17.366959999999999</v>
      </c>
    </row>
    <row r="232" spans="1:13">
      <c r="A232" s="269">
        <v>222</v>
      </c>
      <c r="B232" s="278" t="s">
        <v>1617</v>
      </c>
      <c r="C232" s="279">
        <v>2207.75</v>
      </c>
      <c r="D232" s="280">
        <v>2202.5833333333335</v>
      </c>
      <c r="E232" s="280">
        <v>2115.166666666667</v>
      </c>
      <c r="F232" s="280">
        <v>2022.5833333333335</v>
      </c>
      <c r="G232" s="280">
        <v>1935.166666666667</v>
      </c>
      <c r="H232" s="280">
        <v>2295.166666666667</v>
      </c>
      <c r="I232" s="280">
        <v>2382.5833333333339</v>
      </c>
      <c r="J232" s="280">
        <v>2475.166666666667</v>
      </c>
      <c r="K232" s="278">
        <v>2290</v>
      </c>
      <c r="L232" s="278">
        <v>2110</v>
      </c>
      <c r="M232" s="278">
        <v>0.47463</v>
      </c>
    </row>
    <row r="233" spans="1:13">
      <c r="A233" s="269">
        <v>223</v>
      </c>
      <c r="B233" s="278" t="s">
        <v>260</v>
      </c>
      <c r="C233" s="279">
        <v>45.75</v>
      </c>
      <c r="D233" s="280">
        <v>46.466666666666669</v>
      </c>
      <c r="E233" s="280">
        <v>44.63333333333334</v>
      </c>
      <c r="F233" s="280">
        <v>43.516666666666673</v>
      </c>
      <c r="G233" s="280">
        <v>41.683333333333344</v>
      </c>
      <c r="H233" s="280">
        <v>47.583333333333336</v>
      </c>
      <c r="I233" s="280">
        <v>49.416666666666664</v>
      </c>
      <c r="J233" s="280">
        <v>50.533333333333331</v>
      </c>
      <c r="K233" s="278">
        <v>48.3</v>
      </c>
      <c r="L233" s="278">
        <v>45.35</v>
      </c>
      <c r="M233" s="278">
        <v>16.632269999999998</v>
      </c>
    </row>
    <row r="234" spans="1:13">
      <c r="A234" s="269">
        <v>224</v>
      </c>
      <c r="B234" s="278" t="s">
        <v>124</v>
      </c>
      <c r="C234" s="279">
        <v>990.15</v>
      </c>
      <c r="D234" s="280">
        <v>1004.4333333333334</v>
      </c>
      <c r="E234" s="280">
        <v>930.61666666666679</v>
      </c>
      <c r="F234" s="280">
        <v>871.08333333333337</v>
      </c>
      <c r="G234" s="280">
        <v>797.26666666666677</v>
      </c>
      <c r="H234" s="280">
        <v>1063.9666666666667</v>
      </c>
      <c r="I234" s="280">
        <v>1137.7833333333333</v>
      </c>
      <c r="J234" s="280">
        <v>1197.3166666666668</v>
      </c>
      <c r="K234" s="278">
        <v>1078.25</v>
      </c>
      <c r="L234" s="278">
        <v>944.9</v>
      </c>
      <c r="M234" s="278">
        <v>27.15325</v>
      </c>
    </row>
    <row r="235" spans="1:13">
      <c r="A235" s="269">
        <v>225</v>
      </c>
      <c r="B235" s="278" t="s">
        <v>419</v>
      </c>
      <c r="C235" s="279">
        <v>253.65</v>
      </c>
      <c r="D235" s="280">
        <v>253.38333333333333</v>
      </c>
      <c r="E235" s="280">
        <v>250.86666666666665</v>
      </c>
      <c r="F235" s="280">
        <v>248.08333333333331</v>
      </c>
      <c r="G235" s="280">
        <v>245.56666666666663</v>
      </c>
      <c r="H235" s="280">
        <v>256.16666666666663</v>
      </c>
      <c r="I235" s="280">
        <v>258.68333333333328</v>
      </c>
      <c r="J235" s="280">
        <v>261.4666666666667</v>
      </c>
      <c r="K235" s="278">
        <v>255.9</v>
      </c>
      <c r="L235" s="278">
        <v>250.6</v>
      </c>
      <c r="M235" s="278">
        <v>2.4280599999999999</v>
      </c>
    </row>
    <row r="236" spans="1:13">
      <c r="A236" s="269">
        <v>226</v>
      </c>
      <c r="B236" s="278" t="s">
        <v>125</v>
      </c>
      <c r="C236" s="279">
        <v>399.15</v>
      </c>
      <c r="D236" s="280">
        <v>400.84999999999997</v>
      </c>
      <c r="E236" s="280">
        <v>360.29999999999995</v>
      </c>
      <c r="F236" s="280">
        <v>321.45</v>
      </c>
      <c r="G236" s="280">
        <v>280.89999999999998</v>
      </c>
      <c r="H236" s="280">
        <v>439.69999999999993</v>
      </c>
      <c r="I236" s="280">
        <v>480.25</v>
      </c>
      <c r="J236" s="280">
        <v>519.09999999999991</v>
      </c>
      <c r="K236" s="278">
        <v>441.4</v>
      </c>
      <c r="L236" s="278">
        <v>362</v>
      </c>
      <c r="M236" s="278">
        <v>560.93740000000003</v>
      </c>
    </row>
    <row r="237" spans="1:13">
      <c r="A237" s="269">
        <v>227</v>
      </c>
      <c r="B237" s="278" t="s">
        <v>420</v>
      </c>
      <c r="C237" s="279">
        <v>35.65</v>
      </c>
      <c r="D237" s="280">
        <v>37.65</v>
      </c>
      <c r="E237" s="280">
        <v>33.65</v>
      </c>
      <c r="F237" s="280">
        <v>31.65</v>
      </c>
      <c r="G237" s="280">
        <v>27.65</v>
      </c>
      <c r="H237" s="280">
        <v>39.65</v>
      </c>
      <c r="I237" s="280">
        <v>43.65</v>
      </c>
      <c r="J237" s="280">
        <v>45.65</v>
      </c>
      <c r="K237" s="278">
        <v>41.65</v>
      </c>
      <c r="L237" s="278">
        <v>35.65</v>
      </c>
      <c r="M237" s="278">
        <v>20.041640000000001</v>
      </c>
    </row>
    <row r="238" spans="1:13">
      <c r="A238" s="269">
        <v>228</v>
      </c>
      <c r="B238" s="278" t="s">
        <v>126</v>
      </c>
      <c r="C238" s="279">
        <v>166.4</v>
      </c>
      <c r="D238" s="280">
        <v>164.95000000000002</v>
      </c>
      <c r="E238" s="280">
        <v>159.50000000000003</v>
      </c>
      <c r="F238" s="280">
        <v>152.60000000000002</v>
      </c>
      <c r="G238" s="280">
        <v>147.15000000000003</v>
      </c>
      <c r="H238" s="280">
        <v>171.85000000000002</v>
      </c>
      <c r="I238" s="280">
        <v>177.3</v>
      </c>
      <c r="J238" s="280">
        <v>184.20000000000002</v>
      </c>
      <c r="K238" s="278">
        <v>170.4</v>
      </c>
      <c r="L238" s="278">
        <v>158.05000000000001</v>
      </c>
      <c r="M238" s="278">
        <v>81.931319999999999</v>
      </c>
    </row>
    <row r="239" spans="1:13">
      <c r="A239" s="269">
        <v>229</v>
      </c>
      <c r="B239" s="278" t="s">
        <v>127</v>
      </c>
      <c r="C239" s="279">
        <v>631.6</v>
      </c>
      <c r="D239" s="280">
        <v>637.86666666666667</v>
      </c>
      <c r="E239" s="280">
        <v>620.08333333333337</v>
      </c>
      <c r="F239" s="280">
        <v>608.56666666666672</v>
      </c>
      <c r="G239" s="280">
        <v>590.78333333333342</v>
      </c>
      <c r="H239" s="280">
        <v>649.38333333333333</v>
      </c>
      <c r="I239" s="280">
        <v>667.16666666666663</v>
      </c>
      <c r="J239" s="280">
        <v>678.68333333333328</v>
      </c>
      <c r="K239" s="278">
        <v>655.65</v>
      </c>
      <c r="L239" s="278">
        <v>626.35</v>
      </c>
      <c r="M239" s="278">
        <v>118.06901000000001</v>
      </c>
    </row>
    <row r="240" spans="1:13">
      <c r="A240" s="269">
        <v>230</v>
      </c>
      <c r="B240" s="278" t="s">
        <v>421</v>
      </c>
      <c r="C240" s="279">
        <v>235.2</v>
      </c>
      <c r="D240" s="280">
        <v>239.4</v>
      </c>
      <c r="E240" s="280">
        <v>228.8</v>
      </c>
      <c r="F240" s="280">
        <v>222.4</v>
      </c>
      <c r="G240" s="280">
        <v>211.8</v>
      </c>
      <c r="H240" s="280">
        <v>245.8</v>
      </c>
      <c r="I240" s="280">
        <v>256.39999999999998</v>
      </c>
      <c r="J240" s="280">
        <v>262.8</v>
      </c>
      <c r="K240" s="278">
        <v>250</v>
      </c>
      <c r="L240" s="278">
        <v>233</v>
      </c>
      <c r="M240" s="278">
        <v>6.6005799999999999</v>
      </c>
    </row>
    <row r="241" spans="1:13">
      <c r="A241" s="269">
        <v>231</v>
      </c>
      <c r="B241" s="278" t="s">
        <v>422</v>
      </c>
      <c r="C241" s="279">
        <v>66</v>
      </c>
      <c r="D241" s="280">
        <v>66</v>
      </c>
      <c r="E241" s="280">
        <v>66</v>
      </c>
      <c r="F241" s="280">
        <v>66</v>
      </c>
      <c r="G241" s="280">
        <v>66</v>
      </c>
      <c r="H241" s="280">
        <v>66</v>
      </c>
      <c r="I241" s="280">
        <v>66</v>
      </c>
      <c r="J241" s="280">
        <v>66</v>
      </c>
      <c r="K241" s="278">
        <v>66</v>
      </c>
      <c r="L241" s="278">
        <v>66</v>
      </c>
      <c r="M241" s="278">
        <v>0.26323999999999997</v>
      </c>
    </row>
    <row r="242" spans="1:13">
      <c r="A242" s="269">
        <v>232</v>
      </c>
      <c r="B242" s="278" t="s">
        <v>418</v>
      </c>
      <c r="C242" s="279">
        <v>7.05</v>
      </c>
      <c r="D242" s="280">
        <v>7.05</v>
      </c>
      <c r="E242" s="280">
        <v>6.8999999999999995</v>
      </c>
      <c r="F242" s="280">
        <v>6.75</v>
      </c>
      <c r="G242" s="280">
        <v>6.6</v>
      </c>
      <c r="H242" s="280">
        <v>7.1999999999999993</v>
      </c>
      <c r="I242" s="280">
        <v>7.35</v>
      </c>
      <c r="J242" s="280">
        <v>7.4999999999999991</v>
      </c>
      <c r="K242" s="278">
        <v>7.2</v>
      </c>
      <c r="L242" s="278">
        <v>6.9</v>
      </c>
      <c r="M242" s="278">
        <v>7.5137499999999999</v>
      </c>
    </row>
    <row r="243" spans="1:13">
      <c r="A243" s="269">
        <v>233</v>
      </c>
      <c r="B243" s="278" t="s">
        <v>128</v>
      </c>
      <c r="C243" s="279">
        <v>81.75</v>
      </c>
      <c r="D243" s="280">
        <v>82.95</v>
      </c>
      <c r="E243" s="280">
        <v>79.900000000000006</v>
      </c>
      <c r="F243" s="280">
        <v>78.05</v>
      </c>
      <c r="G243" s="280">
        <v>75</v>
      </c>
      <c r="H243" s="280">
        <v>84.800000000000011</v>
      </c>
      <c r="I243" s="280">
        <v>87.85</v>
      </c>
      <c r="J243" s="280">
        <v>89.700000000000017</v>
      </c>
      <c r="K243" s="278">
        <v>86</v>
      </c>
      <c r="L243" s="278">
        <v>81.099999999999994</v>
      </c>
      <c r="M243" s="278">
        <v>204.33620999999999</v>
      </c>
    </row>
    <row r="244" spans="1:13">
      <c r="A244" s="269">
        <v>234</v>
      </c>
      <c r="B244" s="278" t="s">
        <v>263</v>
      </c>
      <c r="C244" s="279">
        <v>1616.4</v>
      </c>
      <c r="D244" s="280">
        <v>1673.8</v>
      </c>
      <c r="E244" s="280">
        <v>1522.6</v>
      </c>
      <c r="F244" s="280">
        <v>1428.8</v>
      </c>
      <c r="G244" s="280">
        <v>1277.5999999999999</v>
      </c>
      <c r="H244" s="280">
        <v>1767.6</v>
      </c>
      <c r="I244" s="280">
        <v>1918.8000000000002</v>
      </c>
      <c r="J244" s="280">
        <v>2012.6</v>
      </c>
      <c r="K244" s="278">
        <v>1825</v>
      </c>
      <c r="L244" s="278">
        <v>1580</v>
      </c>
      <c r="M244" s="278">
        <v>28.02525</v>
      </c>
    </row>
    <row r="245" spans="1:13">
      <c r="A245" s="269">
        <v>235</v>
      </c>
      <c r="B245" s="278" t="s">
        <v>409</v>
      </c>
      <c r="C245" s="279">
        <v>60.65</v>
      </c>
      <c r="D245" s="280">
        <v>58.233333333333327</v>
      </c>
      <c r="E245" s="280">
        <v>54.566666666666656</v>
      </c>
      <c r="F245" s="280">
        <v>48.483333333333327</v>
      </c>
      <c r="G245" s="280">
        <v>44.816666666666656</v>
      </c>
      <c r="H245" s="280">
        <v>64.316666666666663</v>
      </c>
      <c r="I245" s="280">
        <v>67.98333333333332</v>
      </c>
      <c r="J245" s="280">
        <v>74.066666666666663</v>
      </c>
      <c r="K245" s="278">
        <v>61.9</v>
      </c>
      <c r="L245" s="278">
        <v>52.15</v>
      </c>
      <c r="M245" s="278">
        <v>22.802669999999999</v>
      </c>
    </row>
    <row r="246" spans="1:13">
      <c r="A246" s="269">
        <v>236</v>
      </c>
      <c r="B246" s="278" t="s">
        <v>410</v>
      </c>
      <c r="C246" s="279">
        <v>85.55</v>
      </c>
      <c r="D246" s="280">
        <v>87.583333333333329</v>
      </c>
      <c r="E246" s="280">
        <v>82.166666666666657</v>
      </c>
      <c r="F246" s="280">
        <v>78.783333333333331</v>
      </c>
      <c r="G246" s="280">
        <v>73.36666666666666</v>
      </c>
      <c r="H246" s="280">
        <v>90.966666666666654</v>
      </c>
      <c r="I246" s="280">
        <v>96.383333333333312</v>
      </c>
      <c r="J246" s="280">
        <v>99.766666666666652</v>
      </c>
      <c r="K246" s="278">
        <v>93</v>
      </c>
      <c r="L246" s="278">
        <v>84.2</v>
      </c>
      <c r="M246" s="278">
        <v>10.438639999999999</v>
      </c>
    </row>
    <row r="247" spans="1:13">
      <c r="A247" s="269">
        <v>237</v>
      </c>
      <c r="B247" s="278" t="s">
        <v>403</v>
      </c>
      <c r="C247" s="279">
        <v>297.7</v>
      </c>
      <c r="D247" s="280">
        <v>291.7</v>
      </c>
      <c r="E247" s="280">
        <v>280.75</v>
      </c>
      <c r="F247" s="280">
        <v>263.8</v>
      </c>
      <c r="G247" s="280">
        <v>252.85000000000002</v>
      </c>
      <c r="H247" s="280">
        <v>308.64999999999998</v>
      </c>
      <c r="I247" s="280">
        <v>319.59999999999991</v>
      </c>
      <c r="J247" s="280">
        <v>336.54999999999995</v>
      </c>
      <c r="K247" s="278">
        <v>302.64999999999998</v>
      </c>
      <c r="L247" s="278">
        <v>274.75</v>
      </c>
      <c r="M247" s="278">
        <v>6.66974</v>
      </c>
    </row>
    <row r="248" spans="1:13">
      <c r="A248" s="269">
        <v>238</v>
      </c>
      <c r="B248" s="278" t="s">
        <v>129</v>
      </c>
      <c r="C248" s="279">
        <v>178.65</v>
      </c>
      <c r="D248" s="280">
        <v>179.76666666666665</v>
      </c>
      <c r="E248" s="280">
        <v>175.5333333333333</v>
      </c>
      <c r="F248" s="280">
        <v>172.41666666666666</v>
      </c>
      <c r="G248" s="280">
        <v>168.18333333333331</v>
      </c>
      <c r="H248" s="280">
        <v>182.8833333333333</v>
      </c>
      <c r="I248" s="280">
        <v>187.11666666666665</v>
      </c>
      <c r="J248" s="280">
        <v>190.23333333333329</v>
      </c>
      <c r="K248" s="278">
        <v>184</v>
      </c>
      <c r="L248" s="278">
        <v>176.65</v>
      </c>
      <c r="M248" s="278">
        <v>375.61322000000001</v>
      </c>
    </row>
    <row r="249" spans="1:13">
      <c r="A249" s="269">
        <v>239</v>
      </c>
      <c r="B249" s="278" t="s">
        <v>414</v>
      </c>
      <c r="C249" s="279">
        <v>137.6</v>
      </c>
      <c r="D249" s="280">
        <v>135.89999999999998</v>
      </c>
      <c r="E249" s="280">
        <v>134.09999999999997</v>
      </c>
      <c r="F249" s="280">
        <v>130.6</v>
      </c>
      <c r="G249" s="280">
        <v>128.79999999999998</v>
      </c>
      <c r="H249" s="280">
        <v>139.39999999999995</v>
      </c>
      <c r="I249" s="280">
        <v>141.19999999999996</v>
      </c>
      <c r="J249" s="280">
        <v>144.69999999999993</v>
      </c>
      <c r="K249" s="278">
        <v>137.69999999999999</v>
      </c>
      <c r="L249" s="278">
        <v>132.4</v>
      </c>
      <c r="M249" s="278">
        <v>0.86509999999999998</v>
      </c>
    </row>
    <row r="250" spans="1:13">
      <c r="A250" s="269">
        <v>240</v>
      </c>
      <c r="B250" s="278" t="s">
        <v>411</v>
      </c>
      <c r="C250" s="279">
        <v>33.549999999999997</v>
      </c>
      <c r="D250" s="280">
        <v>33.550000000000004</v>
      </c>
      <c r="E250" s="280">
        <v>32.100000000000009</v>
      </c>
      <c r="F250" s="280">
        <v>30.650000000000006</v>
      </c>
      <c r="G250" s="280">
        <v>29.20000000000001</v>
      </c>
      <c r="H250" s="280">
        <v>35.000000000000007</v>
      </c>
      <c r="I250" s="280">
        <v>36.45000000000001</v>
      </c>
      <c r="J250" s="280">
        <v>37.900000000000006</v>
      </c>
      <c r="K250" s="278">
        <v>35</v>
      </c>
      <c r="L250" s="278">
        <v>32.1</v>
      </c>
      <c r="M250" s="278">
        <v>1.31779</v>
      </c>
    </row>
    <row r="251" spans="1:13">
      <c r="A251" s="269">
        <v>241</v>
      </c>
      <c r="B251" s="278" t="s">
        <v>412</v>
      </c>
      <c r="C251" s="279">
        <v>69.099999999999994</v>
      </c>
      <c r="D251" s="280">
        <v>68.033333333333346</v>
      </c>
      <c r="E251" s="280">
        <v>62.616666666666688</v>
      </c>
      <c r="F251" s="280">
        <v>56.13333333333334</v>
      </c>
      <c r="G251" s="280">
        <v>50.716666666666683</v>
      </c>
      <c r="H251" s="280">
        <v>74.516666666666694</v>
      </c>
      <c r="I251" s="280">
        <v>79.933333333333351</v>
      </c>
      <c r="J251" s="280">
        <v>86.4166666666667</v>
      </c>
      <c r="K251" s="278">
        <v>73.45</v>
      </c>
      <c r="L251" s="278">
        <v>61.55</v>
      </c>
      <c r="M251" s="278">
        <v>30.05181</v>
      </c>
    </row>
    <row r="252" spans="1:13">
      <c r="A252" s="269">
        <v>242</v>
      </c>
      <c r="B252" s="278" t="s">
        <v>432</v>
      </c>
      <c r="C252" s="279">
        <v>11.85</v>
      </c>
      <c r="D252" s="280">
        <v>11.983333333333334</v>
      </c>
      <c r="E252" s="280">
        <v>11.566666666666668</v>
      </c>
      <c r="F252" s="280">
        <v>11.283333333333333</v>
      </c>
      <c r="G252" s="280">
        <v>10.866666666666667</v>
      </c>
      <c r="H252" s="280">
        <v>12.266666666666669</v>
      </c>
      <c r="I252" s="280">
        <v>12.683333333333334</v>
      </c>
      <c r="J252" s="280">
        <v>12.96666666666667</v>
      </c>
      <c r="K252" s="278">
        <v>12.4</v>
      </c>
      <c r="L252" s="278">
        <v>11.7</v>
      </c>
      <c r="M252" s="278">
        <v>14.85566</v>
      </c>
    </row>
    <row r="253" spans="1:13">
      <c r="A253" s="269">
        <v>243</v>
      </c>
      <c r="B253" s="278" t="s">
        <v>429</v>
      </c>
      <c r="C253" s="279">
        <v>45.6</v>
      </c>
      <c r="D253" s="280">
        <v>45.933333333333337</v>
      </c>
      <c r="E253" s="280">
        <v>44.666666666666671</v>
      </c>
      <c r="F253" s="280">
        <v>43.733333333333334</v>
      </c>
      <c r="G253" s="280">
        <v>42.466666666666669</v>
      </c>
      <c r="H253" s="280">
        <v>46.866666666666674</v>
      </c>
      <c r="I253" s="280">
        <v>48.13333333333334</v>
      </c>
      <c r="J253" s="280">
        <v>49.066666666666677</v>
      </c>
      <c r="K253" s="278">
        <v>47.2</v>
      </c>
      <c r="L253" s="278">
        <v>45</v>
      </c>
      <c r="M253" s="278">
        <v>0.72321999999999997</v>
      </c>
    </row>
    <row r="254" spans="1:13">
      <c r="A254" s="269">
        <v>244</v>
      </c>
      <c r="B254" s="278" t="s">
        <v>430</v>
      </c>
      <c r="C254" s="279">
        <v>50.7</v>
      </c>
      <c r="D254" s="280">
        <v>51.166666666666664</v>
      </c>
      <c r="E254" s="280">
        <v>48.633333333333326</v>
      </c>
      <c r="F254" s="280">
        <v>46.566666666666663</v>
      </c>
      <c r="G254" s="280">
        <v>44.033333333333324</v>
      </c>
      <c r="H254" s="280">
        <v>53.233333333333327</v>
      </c>
      <c r="I254" s="280">
        <v>55.766666666666673</v>
      </c>
      <c r="J254" s="280">
        <v>57.833333333333329</v>
      </c>
      <c r="K254" s="278">
        <v>53.7</v>
      </c>
      <c r="L254" s="278">
        <v>49.1</v>
      </c>
      <c r="M254" s="278">
        <v>7.2728099999999998</v>
      </c>
    </row>
    <row r="255" spans="1:13">
      <c r="A255" s="269">
        <v>245</v>
      </c>
      <c r="B255" s="278" t="s">
        <v>433</v>
      </c>
      <c r="C255" s="279">
        <v>25.7</v>
      </c>
      <c r="D255" s="280">
        <v>25.216666666666669</v>
      </c>
      <c r="E255" s="280">
        <v>24.183333333333337</v>
      </c>
      <c r="F255" s="280">
        <v>22.666666666666668</v>
      </c>
      <c r="G255" s="280">
        <v>21.633333333333336</v>
      </c>
      <c r="H255" s="280">
        <v>26.733333333333338</v>
      </c>
      <c r="I255" s="280">
        <v>27.766666666666669</v>
      </c>
      <c r="J255" s="280">
        <v>29.283333333333339</v>
      </c>
      <c r="K255" s="278">
        <v>26.25</v>
      </c>
      <c r="L255" s="278">
        <v>23.7</v>
      </c>
      <c r="M255" s="278">
        <v>20.96049</v>
      </c>
    </row>
    <row r="256" spans="1:13">
      <c r="A256" s="269">
        <v>246</v>
      </c>
      <c r="B256" s="278" t="s">
        <v>423</v>
      </c>
      <c r="C256" s="279">
        <v>509.85</v>
      </c>
      <c r="D256" s="280">
        <v>506.95</v>
      </c>
      <c r="E256" s="280">
        <v>464.9</v>
      </c>
      <c r="F256" s="280">
        <v>419.95</v>
      </c>
      <c r="G256" s="280">
        <v>377.9</v>
      </c>
      <c r="H256" s="280">
        <v>551.9</v>
      </c>
      <c r="I256" s="280">
        <v>593.95000000000005</v>
      </c>
      <c r="J256" s="280">
        <v>638.9</v>
      </c>
      <c r="K256" s="278">
        <v>549</v>
      </c>
      <c r="L256" s="278">
        <v>462</v>
      </c>
      <c r="M256" s="278">
        <v>6.41059</v>
      </c>
    </row>
    <row r="257" spans="1:13">
      <c r="A257" s="269">
        <v>247</v>
      </c>
      <c r="B257" s="278" t="s">
        <v>437</v>
      </c>
      <c r="C257" s="279">
        <v>2175.4499999999998</v>
      </c>
      <c r="D257" s="280">
        <v>2207.15</v>
      </c>
      <c r="E257" s="280">
        <v>2118.3000000000002</v>
      </c>
      <c r="F257" s="280">
        <v>2061.15</v>
      </c>
      <c r="G257" s="280">
        <v>1972.3000000000002</v>
      </c>
      <c r="H257" s="280">
        <v>2264.3000000000002</v>
      </c>
      <c r="I257" s="280">
        <v>2353.1499999999996</v>
      </c>
      <c r="J257" s="280">
        <v>2410.3000000000002</v>
      </c>
      <c r="K257" s="278">
        <v>2296</v>
      </c>
      <c r="L257" s="278">
        <v>2150</v>
      </c>
      <c r="M257" s="278">
        <v>8.8359999999999994E-2</v>
      </c>
    </row>
    <row r="258" spans="1:13">
      <c r="A258" s="269">
        <v>248</v>
      </c>
      <c r="B258" s="278" t="s">
        <v>434</v>
      </c>
      <c r="C258" s="279">
        <v>50.3</v>
      </c>
      <c r="D258" s="280">
        <v>50.5</v>
      </c>
      <c r="E258" s="280">
        <v>48.05</v>
      </c>
      <c r="F258" s="280">
        <v>45.8</v>
      </c>
      <c r="G258" s="280">
        <v>43.349999999999994</v>
      </c>
      <c r="H258" s="280">
        <v>52.75</v>
      </c>
      <c r="I258" s="280">
        <v>55.2</v>
      </c>
      <c r="J258" s="280">
        <v>57.45</v>
      </c>
      <c r="K258" s="278">
        <v>52.95</v>
      </c>
      <c r="L258" s="278">
        <v>48.25</v>
      </c>
      <c r="M258" s="278">
        <v>6.4445399999999999</v>
      </c>
    </row>
    <row r="259" spans="1:13">
      <c r="A259" s="269">
        <v>249</v>
      </c>
      <c r="B259" s="278" t="s">
        <v>130</v>
      </c>
      <c r="C259" s="279">
        <v>84.9</v>
      </c>
      <c r="D259" s="280">
        <v>86.5</v>
      </c>
      <c r="E259" s="280">
        <v>75.5</v>
      </c>
      <c r="F259" s="280">
        <v>66.099999999999994</v>
      </c>
      <c r="G259" s="280">
        <v>55.099999999999994</v>
      </c>
      <c r="H259" s="280">
        <v>95.9</v>
      </c>
      <c r="I259" s="280">
        <v>106.9</v>
      </c>
      <c r="J259" s="280">
        <v>116.30000000000001</v>
      </c>
      <c r="K259" s="278">
        <v>97.5</v>
      </c>
      <c r="L259" s="278">
        <v>77.099999999999994</v>
      </c>
      <c r="M259" s="278">
        <v>629.24356</v>
      </c>
    </row>
    <row r="260" spans="1:13">
      <c r="A260" s="269">
        <v>250</v>
      </c>
      <c r="B260" s="278" t="s">
        <v>431</v>
      </c>
      <c r="C260" s="279">
        <v>3.8</v>
      </c>
      <c r="D260" s="280">
        <v>3.7999999999999994</v>
      </c>
      <c r="E260" s="280">
        <v>3.7999999999999989</v>
      </c>
      <c r="F260" s="280">
        <v>3.7999999999999994</v>
      </c>
      <c r="G260" s="280">
        <v>3.7999999999999989</v>
      </c>
      <c r="H260" s="280">
        <v>3.7999999999999989</v>
      </c>
      <c r="I260" s="280">
        <v>3.8</v>
      </c>
      <c r="J260" s="280">
        <v>3.7999999999999989</v>
      </c>
      <c r="K260" s="278">
        <v>3.8</v>
      </c>
      <c r="L260" s="278">
        <v>3.8</v>
      </c>
      <c r="M260" s="278">
        <v>15.704079999999999</v>
      </c>
    </row>
    <row r="261" spans="1:13">
      <c r="A261" s="269">
        <v>251</v>
      </c>
      <c r="B261" s="278" t="s">
        <v>424</v>
      </c>
      <c r="C261" s="279">
        <v>953.45</v>
      </c>
      <c r="D261" s="280">
        <v>955.48333333333323</v>
      </c>
      <c r="E261" s="280">
        <v>937.96666666666647</v>
      </c>
      <c r="F261" s="280">
        <v>922.48333333333323</v>
      </c>
      <c r="G261" s="280">
        <v>904.96666666666647</v>
      </c>
      <c r="H261" s="280">
        <v>970.96666666666647</v>
      </c>
      <c r="I261" s="280">
        <v>988.48333333333312</v>
      </c>
      <c r="J261" s="280">
        <v>1003.9666666666665</v>
      </c>
      <c r="K261" s="278">
        <v>973</v>
      </c>
      <c r="L261" s="278">
        <v>940</v>
      </c>
      <c r="M261" s="278">
        <v>0.38295000000000001</v>
      </c>
    </row>
    <row r="262" spans="1:13">
      <c r="A262" s="269">
        <v>252</v>
      </c>
      <c r="B262" s="278" t="s">
        <v>425</v>
      </c>
      <c r="C262" s="279">
        <v>184.8</v>
      </c>
      <c r="D262" s="280">
        <v>185.1</v>
      </c>
      <c r="E262" s="280">
        <v>179.7</v>
      </c>
      <c r="F262" s="280">
        <v>174.6</v>
      </c>
      <c r="G262" s="280">
        <v>169.2</v>
      </c>
      <c r="H262" s="280">
        <v>190.2</v>
      </c>
      <c r="I262" s="280">
        <v>195.60000000000002</v>
      </c>
      <c r="J262" s="280">
        <v>200.7</v>
      </c>
      <c r="K262" s="278">
        <v>190.5</v>
      </c>
      <c r="L262" s="278">
        <v>180</v>
      </c>
      <c r="M262" s="278">
        <v>0.78617000000000004</v>
      </c>
    </row>
    <row r="263" spans="1:13">
      <c r="A263" s="269">
        <v>253</v>
      </c>
      <c r="B263" s="278" t="s">
        <v>426</v>
      </c>
      <c r="C263" s="279">
        <v>91</v>
      </c>
      <c r="D263" s="280">
        <v>88.333333333333329</v>
      </c>
      <c r="E263" s="280">
        <v>82.766666666666652</v>
      </c>
      <c r="F263" s="280">
        <v>74.533333333333317</v>
      </c>
      <c r="G263" s="280">
        <v>68.96666666666664</v>
      </c>
      <c r="H263" s="280">
        <v>96.566666666666663</v>
      </c>
      <c r="I263" s="280">
        <v>102.13333333333335</v>
      </c>
      <c r="J263" s="280">
        <v>110.36666666666667</v>
      </c>
      <c r="K263" s="278">
        <v>93.9</v>
      </c>
      <c r="L263" s="278">
        <v>80.099999999999994</v>
      </c>
      <c r="M263" s="278">
        <v>51.46913</v>
      </c>
    </row>
    <row r="264" spans="1:13">
      <c r="A264" s="269">
        <v>254</v>
      </c>
      <c r="B264" s="278" t="s">
        <v>427</v>
      </c>
      <c r="C264" s="279">
        <v>42.4</v>
      </c>
      <c r="D264" s="280">
        <v>41.983333333333334</v>
      </c>
      <c r="E264" s="280">
        <v>40.616666666666667</v>
      </c>
      <c r="F264" s="280">
        <v>38.833333333333336</v>
      </c>
      <c r="G264" s="280">
        <v>37.466666666666669</v>
      </c>
      <c r="H264" s="280">
        <v>43.766666666666666</v>
      </c>
      <c r="I264" s="280">
        <v>45.13333333333334</v>
      </c>
      <c r="J264" s="280">
        <v>46.916666666666664</v>
      </c>
      <c r="K264" s="278">
        <v>43.35</v>
      </c>
      <c r="L264" s="278">
        <v>40.200000000000003</v>
      </c>
      <c r="M264" s="278">
        <v>4.6053100000000002</v>
      </c>
    </row>
    <row r="265" spans="1:13">
      <c r="A265" s="269">
        <v>255</v>
      </c>
      <c r="B265" s="278" t="s">
        <v>428</v>
      </c>
      <c r="C265" s="279">
        <v>68.849999999999994</v>
      </c>
      <c r="D265" s="280">
        <v>67.933333333333337</v>
      </c>
      <c r="E265" s="280">
        <v>65.166666666666671</v>
      </c>
      <c r="F265" s="280">
        <v>61.483333333333334</v>
      </c>
      <c r="G265" s="280">
        <v>58.716666666666669</v>
      </c>
      <c r="H265" s="280">
        <v>71.616666666666674</v>
      </c>
      <c r="I265" s="280">
        <v>74.383333333333326</v>
      </c>
      <c r="J265" s="280">
        <v>78.066666666666677</v>
      </c>
      <c r="K265" s="278">
        <v>70.7</v>
      </c>
      <c r="L265" s="278">
        <v>64.25</v>
      </c>
      <c r="M265" s="278">
        <v>9.4401700000000002</v>
      </c>
    </row>
    <row r="266" spans="1:13">
      <c r="A266" s="269">
        <v>256</v>
      </c>
      <c r="B266" s="278" t="s">
        <v>436</v>
      </c>
      <c r="C266" s="279">
        <v>26.95</v>
      </c>
      <c r="D266" s="280">
        <v>27.2</v>
      </c>
      <c r="E266" s="280">
        <v>24.9</v>
      </c>
      <c r="F266" s="280">
        <v>22.849999999999998</v>
      </c>
      <c r="G266" s="280">
        <v>20.549999999999997</v>
      </c>
      <c r="H266" s="280">
        <v>29.25</v>
      </c>
      <c r="I266" s="280">
        <v>31.550000000000004</v>
      </c>
      <c r="J266" s="280">
        <v>33.6</v>
      </c>
      <c r="K266" s="278">
        <v>29.5</v>
      </c>
      <c r="L266" s="278">
        <v>25.15</v>
      </c>
      <c r="M266" s="278">
        <v>5.7882800000000003</v>
      </c>
    </row>
    <row r="267" spans="1:13">
      <c r="A267" s="269">
        <v>257</v>
      </c>
      <c r="B267" s="278" t="s">
        <v>435</v>
      </c>
      <c r="C267" s="279">
        <v>46.8</v>
      </c>
      <c r="D267" s="280">
        <v>45.466666666666669</v>
      </c>
      <c r="E267" s="280">
        <v>43.583333333333336</v>
      </c>
      <c r="F267" s="280">
        <v>40.366666666666667</v>
      </c>
      <c r="G267" s="280">
        <v>38.483333333333334</v>
      </c>
      <c r="H267" s="280">
        <v>48.683333333333337</v>
      </c>
      <c r="I267" s="280">
        <v>50.566666666666663</v>
      </c>
      <c r="J267" s="280">
        <v>53.783333333333339</v>
      </c>
      <c r="K267" s="278">
        <v>47.35</v>
      </c>
      <c r="L267" s="278">
        <v>42.25</v>
      </c>
      <c r="M267" s="278">
        <v>2.1609699999999998</v>
      </c>
    </row>
    <row r="268" spans="1:13">
      <c r="A268" s="269">
        <v>258</v>
      </c>
      <c r="B268" s="278" t="s">
        <v>264</v>
      </c>
      <c r="C268" s="279">
        <v>42.2</v>
      </c>
      <c r="D268" s="280">
        <v>42.650000000000006</v>
      </c>
      <c r="E268" s="280">
        <v>41.45000000000001</v>
      </c>
      <c r="F268" s="280">
        <v>40.700000000000003</v>
      </c>
      <c r="G268" s="280">
        <v>39.500000000000007</v>
      </c>
      <c r="H268" s="280">
        <v>43.400000000000013</v>
      </c>
      <c r="I268" s="280">
        <v>44.6</v>
      </c>
      <c r="J268" s="280">
        <v>45.350000000000016</v>
      </c>
      <c r="K268" s="278">
        <v>43.85</v>
      </c>
      <c r="L268" s="278">
        <v>41.9</v>
      </c>
      <c r="M268" s="278">
        <v>18.36431</v>
      </c>
    </row>
    <row r="269" spans="1:13">
      <c r="A269" s="269">
        <v>259</v>
      </c>
      <c r="B269" s="278" t="s">
        <v>131</v>
      </c>
      <c r="C269" s="279">
        <v>154.6</v>
      </c>
      <c r="D269" s="280">
        <v>159.16666666666666</v>
      </c>
      <c r="E269" s="280">
        <v>147.58333333333331</v>
      </c>
      <c r="F269" s="280">
        <v>140.56666666666666</v>
      </c>
      <c r="G269" s="280">
        <v>128.98333333333332</v>
      </c>
      <c r="H269" s="280">
        <v>166.18333333333331</v>
      </c>
      <c r="I269" s="280">
        <v>177.76666666666662</v>
      </c>
      <c r="J269" s="280">
        <v>184.7833333333333</v>
      </c>
      <c r="K269" s="278">
        <v>170.75</v>
      </c>
      <c r="L269" s="278">
        <v>152.15</v>
      </c>
      <c r="M269" s="278">
        <v>152.45832999999999</v>
      </c>
    </row>
    <row r="270" spans="1:13">
      <c r="A270" s="269">
        <v>260</v>
      </c>
      <c r="B270" s="278" t="s">
        <v>265</v>
      </c>
      <c r="C270" s="279">
        <v>325.10000000000002</v>
      </c>
      <c r="D270" s="280">
        <v>317.84999999999997</v>
      </c>
      <c r="E270" s="280">
        <v>310.54999999999995</v>
      </c>
      <c r="F270" s="280">
        <v>296</v>
      </c>
      <c r="G270" s="280">
        <v>288.7</v>
      </c>
      <c r="H270" s="280">
        <v>332.39999999999992</v>
      </c>
      <c r="I270" s="280">
        <v>339.7</v>
      </c>
      <c r="J270" s="280">
        <v>354.24999999999989</v>
      </c>
      <c r="K270" s="278">
        <v>325.14999999999998</v>
      </c>
      <c r="L270" s="278">
        <v>303.3</v>
      </c>
      <c r="M270" s="278">
        <v>2.1764299999999999</v>
      </c>
    </row>
    <row r="271" spans="1:13">
      <c r="A271" s="269">
        <v>261</v>
      </c>
      <c r="B271" s="278" t="s">
        <v>132</v>
      </c>
      <c r="C271" s="279">
        <v>1406.8</v>
      </c>
      <c r="D271" s="280">
        <v>1409.9333333333334</v>
      </c>
      <c r="E271" s="280">
        <v>1363.8666666666668</v>
      </c>
      <c r="F271" s="280">
        <v>1320.9333333333334</v>
      </c>
      <c r="G271" s="280">
        <v>1274.8666666666668</v>
      </c>
      <c r="H271" s="280">
        <v>1452.8666666666668</v>
      </c>
      <c r="I271" s="280">
        <v>1498.9333333333334</v>
      </c>
      <c r="J271" s="280">
        <v>1541.8666666666668</v>
      </c>
      <c r="K271" s="278">
        <v>1456</v>
      </c>
      <c r="L271" s="278">
        <v>1367</v>
      </c>
      <c r="M271" s="278">
        <v>9.8723700000000001</v>
      </c>
    </row>
    <row r="272" spans="1:13">
      <c r="A272" s="269">
        <v>262</v>
      </c>
      <c r="B272" s="278" t="s">
        <v>133</v>
      </c>
      <c r="C272" s="279">
        <v>314.45</v>
      </c>
      <c r="D272" s="280">
        <v>316.11666666666667</v>
      </c>
      <c r="E272" s="280">
        <v>302.43333333333334</v>
      </c>
      <c r="F272" s="280">
        <v>290.41666666666669</v>
      </c>
      <c r="G272" s="280">
        <v>276.73333333333335</v>
      </c>
      <c r="H272" s="280">
        <v>328.13333333333333</v>
      </c>
      <c r="I272" s="280">
        <v>341.81666666666672</v>
      </c>
      <c r="J272" s="280">
        <v>353.83333333333331</v>
      </c>
      <c r="K272" s="278">
        <v>329.8</v>
      </c>
      <c r="L272" s="278">
        <v>304.10000000000002</v>
      </c>
      <c r="M272" s="278">
        <v>30.917290000000001</v>
      </c>
    </row>
    <row r="273" spans="1:13">
      <c r="A273" s="269">
        <v>263</v>
      </c>
      <c r="B273" s="278" t="s">
        <v>438</v>
      </c>
      <c r="C273" s="279">
        <v>100.1</v>
      </c>
      <c r="D273" s="280">
        <v>98.983333333333334</v>
      </c>
      <c r="E273" s="280">
        <v>96.116666666666674</v>
      </c>
      <c r="F273" s="280">
        <v>92.13333333333334</v>
      </c>
      <c r="G273" s="280">
        <v>89.26666666666668</v>
      </c>
      <c r="H273" s="280">
        <v>102.96666666666667</v>
      </c>
      <c r="I273" s="280">
        <v>105.83333333333331</v>
      </c>
      <c r="J273" s="280">
        <v>109.81666666666666</v>
      </c>
      <c r="K273" s="278">
        <v>101.85</v>
      </c>
      <c r="L273" s="278">
        <v>95</v>
      </c>
      <c r="M273" s="278">
        <v>4.8103199999999999</v>
      </c>
    </row>
    <row r="274" spans="1:13">
      <c r="A274" s="269">
        <v>264</v>
      </c>
      <c r="B274" s="278" t="s">
        <v>444</v>
      </c>
      <c r="C274" s="279">
        <v>359</v>
      </c>
      <c r="D274" s="280">
        <v>360.55</v>
      </c>
      <c r="E274" s="280">
        <v>350.6</v>
      </c>
      <c r="F274" s="280">
        <v>342.2</v>
      </c>
      <c r="G274" s="280">
        <v>332.25</v>
      </c>
      <c r="H274" s="280">
        <v>368.95000000000005</v>
      </c>
      <c r="I274" s="280">
        <v>378.9</v>
      </c>
      <c r="J274" s="280">
        <v>387.30000000000007</v>
      </c>
      <c r="K274" s="278">
        <v>370.5</v>
      </c>
      <c r="L274" s="278">
        <v>352.15</v>
      </c>
      <c r="M274" s="278">
        <v>1.1085100000000001</v>
      </c>
    </row>
    <row r="275" spans="1:13">
      <c r="A275" s="269">
        <v>265</v>
      </c>
      <c r="B275" s="278" t="s">
        <v>445</v>
      </c>
      <c r="C275" s="279">
        <v>178.25</v>
      </c>
      <c r="D275" s="280">
        <v>179.75</v>
      </c>
      <c r="E275" s="280">
        <v>174.5</v>
      </c>
      <c r="F275" s="280">
        <v>170.75</v>
      </c>
      <c r="G275" s="280">
        <v>165.5</v>
      </c>
      <c r="H275" s="280">
        <v>183.5</v>
      </c>
      <c r="I275" s="280">
        <v>188.75</v>
      </c>
      <c r="J275" s="280">
        <v>192.5</v>
      </c>
      <c r="K275" s="278">
        <v>185</v>
      </c>
      <c r="L275" s="278">
        <v>176</v>
      </c>
      <c r="M275" s="278">
        <v>0.74626000000000003</v>
      </c>
    </row>
    <row r="276" spans="1:13">
      <c r="A276" s="269">
        <v>266</v>
      </c>
      <c r="B276" s="278" t="s">
        <v>446</v>
      </c>
      <c r="C276" s="279">
        <v>375.95</v>
      </c>
      <c r="D276" s="280">
        <v>378.63333333333338</v>
      </c>
      <c r="E276" s="280">
        <v>369.76666666666677</v>
      </c>
      <c r="F276" s="280">
        <v>363.58333333333337</v>
      </c>
      <c r="G276" s="280">
        <v>354.71666666666675</v>
      </c>
      <c r="H276" s="280">
        <v>384.81666666666678</v>
      </c>
      <c r="I276" s="280">
        <v>393.68333333333345</v>
      </c>
      <c r="J276" s="280">
        <v>399.86666666666679</v>
      </c>
      <c r="K276" s="278">
        <v>387.5</v>
      </c>
      <c r="L276" s="278">
        <v>372.45</v>
      </c>
      <c r="M276" s="278">
        <v>3.9249900000000002</v>
      </c>
    </row>
    <row r="277" spans="1:13">
      <c r="A277" s="269">
        <v>267</v>
      </c>
      <c r="B277" s="278" t="s">
        <v>448</v>
      </c>
      <c r="C277" s="279">
        <v>25.5</v>
      </c>
      <c r="D277" s="280">
        <v>25.099999999999998</v>
      </c>
      <c r="E277" s="280">
        <v>24.699999999999996</v>
      </c>
      <c r="F277" s="280">
        <v>23.9</v>
      </c>
      <c r="G277" s="280">
        <v>23.499999999999996</v>
      </c>
      <c r="H277" s="280">
        <v>25.899999999999995</v>
      </c>
      <c r="I277" s="280">
        <v>26.299999999999994</v>
      </c>
      <c r="J277" s="280">
        <v>27.099999999999994</v>
      </c>
      <c r="K277" s="278">
        <v>25.5</v>
      </c>
      <c r="L277" s="278">
        <v>24.3</v>
      </c>
      <c r="M277" s="278">
        <v>13.611039999999999</v>
      </c>
    </row>
    <row r="278" spans="1:13">
      <c r="A278" s="269">
        <v>268</v>
      </c>
      <c r="B278" s="278" t="s">
        <v>450</v>
      </c>
      <c r="C278" s="279">
        <v>157.30000000000001</v>
      </c>
      <c r="D278" s="280">
        <v>158.6</v>
      </c>
      <c r="E278" s="280">
        <v>154.69999999999999</v>
      </c>
      <c r="F278" s="280">
        <v>152.1</v>
      </c>
      <c r="G278" s="280">
        <v>148.19999999999999</v>
      </c>
      <c r="H278" s="280">
        <v>161.19999999999999</v>
      </c>
      <c r="I278" s="280">
        <v>165.10000000000002</v>
      </c>
      <c r="J278" s="280">
        <v>167.7</v>
      </c>
      <c r="K278" s="278">
        <v>162.5</v>
      </c>
      <c r="L278" s="278">
        <v>156</v>
      </c>
      <c r="M278" s="278">
        <v>3.6247400000000001</v>
      </c>
    </row>
    <row r="279" spans="1:13">
      <c r="A279" s="269">
        <v>269</v>
      </c>
      <c r="B279" s="278" t="s">
        <v>440</v>
      </c>
      <c r="C279" s="279">
        <v>299.5</v>
      </c>
      <c r="D279" s="280">
        <v>304.31666666666666</v>
      </c>
      <c r="E279" s="280">
        <v>290.13333333333333</v>
      </c>
      <c r="F279" s="280">
        <v>280.76666666666665</v>
      </c>
      <c r="G279" s="280">
        <v>266.58333333333331</v>
      </c>
      <c r="H279" s="280">
        <v>313.68333333333334</v>
      </c>
      <c r="I279" s="280">
        <v>327.86666666666662</v>
      </c>
      <c r="J279" s="280">
        <v>337.23333333333335</v>
      </c>
      <c r="K279" s="278">
        <v>318.5</v>
      </c>
      <c r="L279" s="278">
        <v>294.95</v>
      </c>
      <c r="M279" s="278">
        <v>3.0211800000000002</v>
      </c>
    </row>
    <row r="280" spans="1:13">
      <c r="A280" s="269">
        <v>270</v>
      </c>
      <c r="B280" s="278" t="s">
        <v>1781</v>
      </c>
      <c r="C280" s="279">
        <v>680.45</v>
      </c>
      <c r="D280" s="280">
        <v>698.15</v>
      </c>
      <c r="E280" s="280">
        <v>652.29999999999995</v>
      </c>
      <c r="F280" s="280">
        <v>624.15</v>
      </c>
      <c r="G280" s="280">
        <v>578.29999999999995</v>
      </c>
      <c r="H280" s="280">
        <v>726.3</v>
      </c>
      <c r="I280" s="280">
        <v>772.15000000000009</v>
      </c>
      <c r="J280" s="280">
        <v>800.3</v>
      </c>
      <c r="K280" s="278">
        <v>744</v>
      </c>
      <c r="L280" s="278">
        <v>670</v>
      </c>
      <c r="M280" s="278">
        <v>2.409E-2</v>
      </c>
    </row>
    <row r="281" spans="1:13">
      <c r="A281" s="269">
        <v>271</v>
      </c>
      <c r="B281" s="278" t="s">
        <v>451</v>
      </c>
      <c r="C281" s="279">
        <v>90.15</v>
      </c>
      <c r="D281" s="280">
        <v>91.55</v>
      </c>
      <c r="E281" s="280">
        <v>88.6</v>
      </c>
      <c r="F281" s="280">
        <v>87.05</v>
      </c>
      <c r="G281" s="280">
        <v>84.1</v>
      </c>
      <c r="H281" s="280">
        <v>93.1</v>
      </c>
      <c r="I281" s="280">
        <v>96.050000000000011</v>
      </c>
      <c r="J281" s="280">
        <v>97.6</v>
      </c>
      <c r="K281" s="278">
        <v>94.5</v>
      </c>
      <c r="L281" s="278">
        <v>90</v>
      </c>
      <c r="M281" s="278">
        <v>0.17111000000000001</v>
      </c>
    </row>
    <row r="282" spans="1:13">
      <c r="A282" s="269">
        <v>272</v>
      </c>
      <c r="B282" s="278" t="s">
        <v>441</v>
      </c>
      <c r="C282" s="279">
        <v>188.7</v>
      </c>
      <c r="D282" s="280">
        <v>189.01666666666665</v>
      </c>
      <c r="E282" s="280">
        <v>185.08333333333331</v>
      </c>
      <c r="F282" s="280">
        <v>181.46666666666667</v>
      </c>
      <c r="G282" s="280">
        <v>177.53333333333333</v>
      </c>
      <c r="H282" s="280">
        <v>192.6333333333333</v>
      </c>
      <c r="I282" s="280">
        <v>196.56666666666663</v>
      </c>
      <c r="J282" s="280">
        <v>200.18333333333328</v>
      </c>
      <c r="K282" s="278">
        <v>192.95</v>
      </c>
      <c r="L282" s="278">
        <v>185.4</v>
      </c>
      <c r="M282" s="278">
        <v>0.60506000000000004</v>
      </c>
    </row>
    <row r="283" spans="1:13">
      <c r="A283" s="269">
        <v>273</v>
      </c>
      <c r="B283" s="278" t="s">
        <v>452</v>
      </c>
      <c r="C283" s="279">
        <v>118.55</v>
      </c>
      <c r="D283" s="280">
        <v>119.18333333333332</v>
      </c>
      <c r="E283" s="280">
        <v>115.46666666666664</v>
      </c>
      <c r="F283" s="280">
        <v>112.38333333333331</v>
      </c>
      <c r="G283" s="280">
        <v>108.66666666666663</v>
      </c>
      <c r="H283" s="280">
        <v>122.26666666666665</v>
      </c>
      <c r="I283" s="280">
        <v>125.98333333333332</v>
      </c>
      <c r="J283" s="280">
        <v>129.06666666666666</v>
      </c>
      <c r="K283" s="278">
        <v>122.9</v>
      </c>
      <c r="L283" s="278">
        <v>116.1</v>
      </c>
      <c r="M283" s="278">
        <v>0.41410000000000002</v>
      </c>
    </row>
    <row r="284" spans="1:13">
      <c r="A284" s="269">
        <v>274</v>
      </c>
      <c r="B284" s="278" t="s">
        <v>134</v>
      </c>
      <c r="C284" s="279">
        <v>1187.6500000000001</v>
      </c>
      <c r="D284" s="280">
        <v>1196.8499999999999</v>
      </c>
      <c r="E284" s="280">
        <v>1151.1499999999999</v>
      </c>
      <c r="F284" s="280">
        <v>1114.6499999999999</v>
      </c>
      <c r="G284" s="280">
        <v>1068.9499999999998</v>
      </c>
      <c r="H284" s="280">
        <v>1233.3499999999999</v>
      </c>
      <c r="I284" s="280">
        <v>1279.0499999999997</v>
      </c>
      <c r="J284" s="280">
        <v>1315.55</v>
      </c>
      <c r="K284" s="278">
        <v>1242.55</v>
      </c>
      <c r="L284" s="278">
        <v>1160.3499999999999</v>
      </c>
      <c r="M284" s="278">
        <v>74.051100000000005</v>
      </c>
    </row>
    <row r="285" spans="1:13">
      <c r="A285" s="269">
        <v>275</v>
      </c>
      <c r="B285" s="278" t="s">
        <v>442</v>
      </c>
      <c r="C285" s="279">
        <v>41.65</v>
      </c>
      <c r="D285" s="280">
        <v>40.766666666666666</v>
      </c>
      <c r="E285" s="280">
        <v>39.883333333333333</v>
      </c>
      <c r="F285" s="280">
        <v>38.116666666666667</v>
      </c>
      <c r="G285" s="280">
        <v>37.233333333333334</v>
      </c>
      <c r="H285" s="280">
        <v>42.533333333333331</v>
      </c>
      <c r="I285" s="280">
        <v>43.416666666666657</v>
      </c>
      <c r="J285" s="280">
        <v>45.18333333333333</v>
      </c>
      <c r="K285" s="278">
        <v>41.65</v>
      </c>
      <c r="L285" s="278">
        <v>39</v>
      </c>
      <c r="M285" s="278">
        <v>3.4058999999999999</v>
      </c>
    </row>
    <row r="286" spans="1:13">
      <c r="A286" s="269">
        <v>276</v>
      </c>
      <c r="B286" s="278" t="s">
        <v>439</v>
      </c>
      <c r="C286" s="279">
        <v>350.85</v>
      </c>
      <c r="D286" s="280">
        <v>351.13333333333338</v>
      </c>
      <c r="E286" s="280">
        <v>342.31666666666678</v>
      </c>
      <c r="F286" s="280">
        <v>333.78333333333342</v>
      </c>
      <c r="G286" s="280">
        <v>324.96666666666681</v>
      </c>
      <c r="H286" s="280">
        <v>359.66666666666674</v>
      </c>
      <c r="I286" s="280">
        <v>368.48333333333335</v>
      </c>
      <c r="J286" s="280">
        <v>377.01666666666671</v>
      </c>
      <c r="K286" s="278">
        <v>359.95</v>
      </c>
      <c r="L286" s="278">
        <v>342.6</v>
      </c>
      <c r="M286" s="278">
        <v>9.1579999999999995E-2</v>
      </c>
    </row>
    <row r="287" spans="1:13">
      <c r="A287" s="269">
        <v>277</v>
      </c>
      <c r="B287" s="278" t="s">
        <v>443</v>
      </c>
      <c r="C287" s="279">
        <v>171.55</v>
      </c>
      <c r="D287" s="280">
        <v>171.55000000000004</v>
      </c>
      <c r="E287" s="280">
        <v>171.55000000000007</v>
      </c>
      <c r="F287" s="280">
        <v>171.55000000000004</v>
      </c>
      <c r="G287" s="280">
        <v>171.55000000000007</v>
      </c>
      <c r="H287" s="280">
        <v>171.55000000000007</v>
      </c>
      <c r="I287" s="280">
        <v>171.55</v>
      </c>
      <c r="J287" s="280">
        <v>171.55000000000007</v>
      </c>
      <c r="K287" s="278">
        <v>171.55</v>
      </c>
      <c r="L287" s="278">
        <v>171.55</v>
      </c>
      <c r="M287" s="278">
        <v>0.42053000000000001</v>
      </c>
    </row>
    <row r="288" spans="1:13">
      <c r="A288" s="269">
        <v>278</v>
      </c>
      <c r="B288" s="278" t="s">
        <v>449</v>
      </c>
      <c r="C288" s="279">
        <v>309.7</v>
      </c>
      <c r="D288" s="280">
        <v>311.95</v>
      </c>
      <c r="E288" s="280">
        <v>302.75</v>
      </c>
      <c r="F288" s="280">
        <v>295.8</v>
      </c>
      <c r="G288" s="280">
        <v>286.60000000000002</v>
      </c>
      <c r="H288" s="280">
        <v>318.89999999999998</v>
      </c>
      <c r="I288" s="280">
        <v>328.09999999999991</v>
      </c>
      <c r="J288" s="280">
        <v>335.04999999999995</v>
      </c>
      <c r="K288" s="278">
        <v>321.14999999999998</v>
      </c>
      <c r="L288" s="278">
        <v>305</v>
      </c>
      <c r="M288" s="278">
        <v>1.34327</v>
      </c>
    </row>
    <row r="289" spans="1:13">
      <c r="A289" s="269">
        <v>279</v>
      </c>
      <c r="B289" s="278" t="s">
        <v>447</v>
      </c>
      <c r="C289" s="279">
        <v>43.75</v>
      </c>
      <c r="D289" s="280">
        <v>44.066666666666663</v>
      </c>
      <c r="E289" s="280">
        <v>42.383333333333326</v>
      </c>
      <c r="F289" s="280">
        <v>41.016666666666666</v>
      </c>
      <c r="G289" s="280">
        <v>39.333333333333329</v>
      </c>
      <c r="H289" s="280">
        <v>45.433333333333323</v>
      </c>
      <c r="I289" s="280">
        <v>47.11666666666666</v>
      </c>
      <c r="J289" s="280">
        <v>48.48333333333332</v>
      </c>
      <c r="K289" s="278">
        <v>45.75</v>
      </c>
      <c r="L289" s="278">
        <v>42.7</v>
      </c>
      <c r="M289" s="278">
        <v>11.401910000000001</v>
      </c>
    </row>
    <row r="290" spans="1:13">
      <c r="A290" s="269">
        <v>280</v>
      </c>
      <c r="B290" s="278" t="s">
        <v>135</v>
      </c>
      <c r="C290" s="279">
        <v>55.1</v>
      </c>
      <c r="D290" s="280">
        <v>55.050000000000004</v>
      </c>
      <c r="E290" s="280">
        <v>52.050000000000011</v>
      </c>
      <c r="F290" s="280">
        <v>49.000000000000007</v>
      </c>
      <c r="G290" s="280">
        <v>46.000000000000014</v>
      </c>
      <c r="H290" s="280">
        <v>58.100000000000009</v>
      </c>
      <c r="I290" s="280">
        <v>61.099999999999994</v>
      </c>
      <c r="J290" s="280">
        <v>64.150000000000006</v>
      </c>
      <c r="K290" s="278">
        <v>58.05</v>
      </c>
      <c r="L290" s="278">
        <v>52</v>
      </c>
      <c r="M290" s="278">
        <v>165.0367</v>
      </c>
    </row>
    <row r="291" spans="1:13">
      <c r="A291" s="269">
        <v>281</v>
      </c>
      <c r="B291" s="278" t="s">
        <v>454</v>
      </c>
      <c r="C291" s="279">
        <v>11.4</v>
      </c>
      <c r="D291" s="280">
        <v>11.483333333333334</v>
      </c>
      <c r="E291" s="280">
        <v>11.166666666666668</v>
      </c>
      <c r="F291" s="280">
        <v>10.933333333333334</v>
      </c>
      <c r="G291" s="280">
        <v>10.616666666666667</v>
      </c>
      <c r="H291" s="280">
        <v>11.716666666666669</v>
      </c>
      <c r="I291" s="280">
        <v>12.033333333333335</v>
      </c>
      <c r="J291" s="280">
        <v>12.266666666666669</v>
      </c>
      <c r="K291" s="278">
        <v>11.8</v>
      </c>
      <c r="L291" s="278">
        <v>11.25</v>
      </c>
      <c r="M291" s="278">
        <v>5.1871299999999998</v>
      </c>
    </row>
    <row r="292" spans="1:13">
      <c r="A292" s="269">
        <v>282</v>
      </c>
      <c r="B292" s="278" t="s">
        <v>359</v>
      </c>
      <c r="C292" s="279">
        <v>1461.55</v>
      </c>
      <c r="D292" s="280">
        <v>1445.8500000000001</v>
      </c>
      <c r="E292" s="280">
        <v>1416.7000000000003</v>
      </c>
      <c r="F292" s="280">
        <v>1371.8500000000001</v>
      </c>
      <c r="G292" s="280">
        <v>1342.7000000000003</v>
      </c>
      <c r="H292" s="280">
        <v>1490.7000000000003</v>
      </c>
      <c r="I292" s="280">
        <v>1519.8500000000004</v>
      </c>
      <c r="J292" s="280">
        <v>1564.7000000000003</v>
      </c>
      <c r="K292" s="278">
        <v>1475</v>
      </c>
      <c r="L292" s="278">
        <v>1401</v>
      </c>
      <c r="M292" s="278">
        <v>2.323</v>
      </c>
    </row>
    <row r="293" spans="1:13">
      <c r="A293" s="269">
        <v>283</v>
      </c>
      <c r="B293" s="278" t="s">
        <v>455</v>
      </c>
      <c r="C293" s="279">
        <v>391.9</v>
      </c>
      <c r="D293" s="280">
        <v>400.7833333333333</v>
      </c>
      <c r="E293" s="280">
        <v>377.11666666666662</v>
      </c>
      <c r="F293" s="280">
        <v>362.33333333333331</v>
      </c>
      <c r="G293" s="280">
        <v>338.66666666666663</v>
      </c>
      <c r="H293" s="280">
        <v>415.56666666666661</v>
      </c>
      <c r="I293" s="280">
        <v>439.23333333333335</v>
      </c>
      <c r="J293" s="280">
        <v>454.01666666666659</v>
      </c>
      <c r="K293" s="278">
        <v>424.45</v>
      </c>
      <c r="L293" s="278">
        <v>386</v>
      </c>
      <c r="M293" s="278">
        <v>3.1992799999999999</v>
      </c>
    </row>
    <row r="294" spans="1:13">
      <c r="A294" s="269">
        <v>284</v>
      </c>
      <c r="B294" s="278" t="s">
        <v>453</v>
      </c>
      <c r="C294" s="279">
        <v>2594.35</v>
      </c>
      <c r="D294" s="280">
        <v>2544.5</v>
      </c>
      <c r="E294" s="280">
        <v>2440</v>
      </c>
      <c r="F294" s="280">
        <v>2285.65</v>
      </c>
      <c r="G294" s="280">
        <v>2181.15</v>
      </c>
      <c r="H294" s="280">
        <v>2698.85</v>
      </c>
      <c r="I294" s="280">
        <v>2803.35</v>
      </c>
      <c r="J294" s="280">
        <v>2957.7</v>
      </c>
      <c r="K294" s="278">
        <v>2649</v>
      </c>
      <c r="L294" s="278">
        <v>2390.15</v>
      </c>
      <c r="M294" s="278">
        <v>9.9940000000000001E-2</v>
      </c>
    </row>
    <row r="295" spans="1:13">
      <c r="A295" s="269">
        <v>285</v>
      </c>
      <c r="B295" s="278" t="s">
        <v>456</v>
      </c>
      <c r="C295" s="279">
        <v>17.850000000000001</v>
      </c>
      <c r="D295" s="280">
        <v>17.983333333333334</v>
      </c>
      <c r="E295" s="280">
        <v>17.116666666666667</v>
      </c>
      <c r="F295" s="280">
        <v>16.383333333333333</v>
      </c>
      <c r="G295" s="280">
        <v>15.516666666666666</v>
      </c>
      <c r="H295" s="280">
        <v>18.716666666666669</v>
      </c>
      <c r="I295" s="280">
        <v>19.583333333333336</v>
      </c>
      <c r="J295" s="280">
        <v>20.31666666666667</v>
      </c>
      <c r="K295" s="278">
        <v>18.850000000000001</v>
      </c>
      <c r="L295" s="278">
        <v>17.25</v>
      </c>
      <c r="M295" s="278">
        <v>37.210459999999998</v>
      </c>
    </row>
    <row r="296" spans="1:13">
      <c r="A296" s="269">
        <v>286</v>
      </c>
      <c r="B296" s="278" t="s">
        <v>136</v>
      </c>
      <c r="C296" s="279">
        <v>223.75</v>
      </c>
      <c r="D296" s="280">
        <v>222.20000000000002</v>
      </c>
      <c r="E296" s="280">
        <v>210.90000000000003</v>
      </c>
      <c r="F296" s="280">
        <v>198.05</v>
      </c>
      <c r="G296" s="280">
        <v>186.75000000000003</v>
      </c>
      <c r="H296" s="280">
        <v>235.05000000000004</v>
      </c>
      <c r="I296" s="280">
        <v>246.35000000000005</v>
      </c>
      <c r="J296" s="280">
        <v>259.20000000000005</v>
      </c>
      <c r="K296" s="278">
        <v>233.5</v>
      </c>
      <c r="L296" s="278">
        <v>209.35</v>
      </c>
      <c r="M296" s="278">
        <v>52.498460000000001</v>
      </c>
    </row>
    <row r="297" spans="1:13">
      <c r="A297" s="269">
        <v>287</v>
      </c>
      <c r="B297" s="278" t="s">
        <v>457</v>
      </c>
      <c r="C297" s="279">
        <v>478.85</v>
      </c>
      <c r="D297" s="280">
        <v>481.31666666666666</v>
      </c>
      <c r="E297" s="280">
        <v>469.63333333333333</v>
      </c>
      <c r="F297" s="280">
        <v>460.41666666666669</v>
      </c>
      <c r="G297" s="280">
        <v>448.73333333333335</v>
      </c>
      <c r="H297" s="280">
        <v>490.5333333333333</v>
      </c>
      <c r="I297" s="280">
        <v>502.21666666666658</v>
      </c>
      <c r="J297" s="280">
        <v>511.43333333333328</v>
      </c>
      <c r="K297" s="278">
        <v>493</v>
      </c>
      <c r="L297" s="278">
        <v>472.1</v>
      </c>
      <c r="M297" s="278">
        <v>0.32773000000000002</v>
      </c>
    </row>
    <row r="298" spans="1:13">
      <c r="A298" s="269">
        <v>288</v>
      </c>
      <c r="B298" s="278" t="s">
        <v>137</v>
      </c>
      <c r="C298" s="279">
        <v>807.1</v>
      </c>
      <c r="D298" s="280">
        <v>812.26666666666677</v>
      </c>
      <c r="E298" s="280">
        <v>792.53333333333353</v>
      </c>
      <c r="F298" s="280">
        <v>777.96666666666681</v>
      </c>
      <c r="G298" s="280">
        <v>758.23333333333358</v>
      </c>
      <c r="H298" s="280">
        <v>826.83333333333348</v>
      </c>
      <c r="I298" s="280">
        <v>846.56666666666683</v>
      </c>
      <c r="J298" s="280">
        <v>861.13333333333344</v>
      </c>
      <c r="K298" s="278">
        <v>832</v>
      </c>
      <c r="L298" s="278">
        <v>797.7</v>
      </c>
      <c r="M298" s="278">
        <v>61.510930000000002</v>
      </c>
    </row>
    <row r="299" spans="1:13">
      <c r="A299" s="269">
        <v>289</v>
      </c>
      <c r="B299" s="278" t="s">
        <v>267</v>
      </c>
      <c r="C299" s="279">
        <v>1355.5</v>
      </c>
      <c r="D299" s="280">
        <v>1356.1000000000001</v>
      </c>
      <c r="E299" s="280">
        <v>1334.9500000000003</v>
      </c>
      <c r="F299" s="280">
        <v>1314.4</v>
      </c>
      <c r="G299" s="280">
        <v>1293.2500000000002</v>
      </c>
      <c r="H299" s="280">
        <v>1376.6500000000003</v>
      </c>
      <c r="I299" s="280">
        <v>1397.8000000000004</v>
      </c>
      <c r="J299" s="280">
        <v>1418.3500000000004</v>
      </c>
      <c r="K299" s="278">
        <v>1377.25</v>
      </c>
      <c r="L299" s="278">
        <v>1335.55</v>
      </c>
      <c r="M299" s="278">
        <v>0.92220999999999997</v>
      </c>
    </row>
    <row r="300" spans="1:13">
      <c r="A300" s="269">
        <v>290</v>
      </c>
      <c r="B300" s="278" t="s">
        <v>266</v>
      </c>
      <c r="C300" s="279">
        <v>1104.5</v>
      </c>
      <c r="D300" s="280">
        <v>1117.4833333333333</v>
      </c>
      <c r="E300" s="280">
        <v>1087.0166666666667</v>
      </c>
      <c r="F300" s="280">
        <v>1069.5333333333333</v>
      </c>
      <c r="G300" s="280">
        <v>1039.0666666666666</v>
      </c>
      <c r="H300" s="280">
        <v>1134.9666666666667</v>
      </c>
      <c r="I300" s="280">
        <v>1165.4333333333334</v>
      </c>
      <c r="J300" s="280">
        <v>1182.9166666666667</v>
      </c>
      <c r="K300" s="278">
        <v>1147.95</v>
      </c>
      <c r="L300" s="278">
        <v>1100</v>
      </c>
      <c r="M300" s="278">
        <v>0.89214000000000004</v>
      </c>
    </row>
    <row r="301" spans="1:13">
      <c r="A301" s="269">
        <v>291</v>
      </c>
      <c r="B301" s="278" t="s">
        <v>138</v>
      </c>
      <c r="C301" s="279">
        <v>705.6</v>
      </c>
      <c r="D301" s="280">
        <v>712.86666666666679</v>
      </c>
      <c r="E301" s="280">
        <v>691.28333333333353</v>
      </c>
      <c r="F301" s="280">
        <v>676.9666666666667</v>
      </c>
      <c r="G301" s="280">
        <v>655.38333333333344</v>
      </c>
      <c r="H301" s="280">
        <v>727.18333333333362</v>
      </c>
      <c r="I301" s="280">
        <v>748.76666666666688</v>
      </c>
      <c r="J301" s="280">
        <v>763.08333333333371</v>
      </c>
      <c r="K301" s="278">
        <v>734.45</v>
      </c>
      <c r="L301" s="278">
        <v>698.55</v>
      </c>
      <c r="M301" s="278">
        <v>69.278540000000007</v>
      </c>
    </row>
    <row r="302" spans="1:13">
      <c r="A302" s="269">
        <v>292</v>
      </c>
      <c r="B302" s="278" t="s">
        <v>458</v>
      </c>
      <c r="C302" s="279">
        <v>931.35</v>
      </c>
      <c r="D302" s="280">
        <v>941.44999999999993</v>
      </c>
      <c r="E302" s="280">
        <v>908.89999999999986</v>
      </c>
      <c r="F302" s="280">
        <v>886.44999999999993</v>
      </c>
      <c r="G302" s="280">
        <v>853.89999999999986</v>
      </c>
      <c r="H302" s="280">
        <v>963.89999999999986</v>
      </c>
      <c r="I302" s="280">
        <v>996.44999999999982</v>
      </c>
      <c r="J302" s="280">
        <v>1018.8999999999999</v>
      </c>
      <c r="K302" s="278">
        <v>974</v>
      </c>
      <c r="L302" s="278">
        <v>919</v>
      </c>
      <c r="M302" s="278">
        <v>0.42462</v>
      </c>
    </row>
    <row r="303" spans="1:13">
      <c r="A303" s="269">
        <v>293</v>
      </c>
      <c r="B303" s="278" t="s">
        <v>139</v>
      </c>
      <c r="C303" s="279">
        <v>326.39999999999998</v>
      </c>
      <c r="D303" s="280">
        <v>329.86666666666662</v>
      </c>
      <c r="E303" s="280">
        <v>309.33333333333326</v>
      </c>
      <c r="F303" s="280">
        <v>292.26666666666665</v>
      </c>
      <c r="G303" s="280">
        <v>271.73333333333329</v>
      </c>
      <c r="H303" s="280">
        <v>346.93333333333322</v>
      </c>
      <c r="I303" s="280">
        <v>367.46666666666664</v>
      </c>
      <c r="J303" s="280">
        <v>384.53333333333319</v>
      </c>
      <c r="K303" s="278">
        <v>350.4</v>
      </c>
      <c r="L303" s="278">
        <v>312.8</v>
      </c>
      <c r="M303" s="278">
        <v>84.511960000000002</v>
      </c>
    </row>
    <row r="304" spans="1:13">
      <c r="A304" s="269">
        <v>294</v>
      </c>
      <c r="B304" s="278" t="s">
        <v>140</v>
      </c>
      <c r="C304" s="279">
        <v>159.19999999999999</v>
      </c>
      <c r="D304" s="280">
        <v>152.6</v>
      </c>
      <c r="E304" s="280">
        <v>142.39999999999998</v>
      </c>
      <c r="F304" s="280">
        <v>125.6</v>
      </c>
      <c r="G304" s="280">
        <v>115.39999999999998</v>
      </c>
      <c r="H304" s="280">
        <v>169.39999999999998</v>
      </c>
      <c r="I304" s="280">
        <v>179.59999999999997</v>
      </c>
      <c r="J304" s="280">
        <v>196.39999999999998</v>
      </c>
      <c r="K304" s="278">
        <v>162.80000000000001</v>
      </c>
      <c r="L304" s="278">
        <v>135.80000000000001</v>
      </c>
      <c r="M304" s="278">
        <v>101.26702</v>
      </c>
    </row>
    <row r="305" spans="1:13">
      <c r="A305" s="269">
        <v>295</v>
      </c>
      <c r="B305" s="278" t="s">
        <v>462</v>
      </c>
      <c r="C305" s="279">
        <v>17.75</v>
      </c>
      <c r="D305" s="280">
        <v>17.349999999999998</v>
      </c>
      <c r="E305" s="280">
        <v>16.949999999999996</v>
      </c>
      <c r="F305" s="280">
        <v>16.149999999999999</v>
      </c>
      <c r="G305" s="280">
        <v>15.749999999999996</v>
      </c>
      <c r="H305" s="280">
        <v>18.149999999999995</v>
      </c>
      <c r="I305" s="280">
        <v>18.549999999999994</v>
      </c>
      <c r="J305" s="280">
        <v>19.349999999999994</v>
      </c>
      <c r="K305" s="278">
        <v>17.75</v>
      </c>
      <c r="L305" s="278">
        <v>16.55</v>
      </c>
      <c r="M305" s="278">
        <v>4.1369600000000002</v>
      </c>
    </row>
    <row r="306" spans="1:13">
      <c r="A306" s="269">
        <v>296</v>
      </c>
      <c r="B306" s="278" t="s">
        <v>320</v>
      </c>
      <c r="C306" s="279">
        <v>9</v>
      </c>
      <c r="D306" s="280">
        <v>9</v>
      </c>
      <c r="E306" s="280">
        <v>8.85</v>
      </c>
      <c r="F306" s="280">
        <v>8.6999999999999993</v>
      </c>
      <c r="G306" s="280">
        <v>8.5499999999999989</v>
      </c>
      <c r="H306" s="280">
        <v>9.15</v>
      </c>
      <c r="I306" s="280">
        <v>9.2999999999999989</v>
      </c>
      <c r="J306" s="280">
        <v>9.4500000000000011</v>
      </c>
      <c r="K306" s="278">
        <v>9.15</v>
      </c>
      <c r="L306" s="278">
        <v>8.85</v>
      </c>
      <c r="M306" s="278">
        <v>3.3672399999999998</v>
      </c>
    </row>
    <row r="307" spans="1:13">
      <c r="A307" s="269">
        <v>297</v>
      </c>
      <c r="B307" s="278" t="s">
        <v>465</v>
      </c>
      <c r="C307" s="279">
        <v>72.05</v>
      </c>
      <c r="D307" s="280">
        <v>74.316666666666663</v>
      </c>
      <c r="E307" s="280">
        <v>69.433333333333323</v>
      </c>
      <c r="F307" s="280">
        <v>66.816666666666663</v>
      </c>
      <c r="G307" s="280">
        <v>61.933333333333323</v>
      </c>
      <c r="H307" s="280">
        <v>76.933333333333323</v>
      </c>
      <c r="I307" s="280">
        <v>81.816666666666649</v>
      </c>
      <c r="J307" s="280">
        <v>84.433333333333323</v>
      </c>
      <c r="K307" s="278">
        <v>79.2</v>
      </c>
      <c r="L307" s="278">
        <v>71.7</v>
      </c>
      <c r="M307" s="278">
        <v>0.98172000000000004</v>
      </c>
    </row>
    <row r="308" spans="1:13">
      <c r="A308" s="269">
        <v>298</v>
      </c>
      <c r="B308" s="278" t="s">
        <v>467</v>
      </c>
      <c r="C308" s="279">
        <v>253.15</v>
      </c>
      <c r="D308" s="280">
        <v>246.45000000000002</v>
      </c>
      <c r="E308" s="280">
        <v>239.70000000000005</v>
      </c>
      <c r="F308" s="280">
        <v>226.25000000000003</v>
      </c>
      <c r="G308" s="280">
        <v>219.50000000000006</v>
      </c>
      <c r="H308" s="280">
        <v>259.90000000000003</v>
      </c>
      <c r="I308" s="280">
        <v>266.64999999999998</v>
      </c>
      <c r="J308" s="280">
        <v>280.10000000000002</v>
      </c>
      <c r="K308" s="278">
        <v>253.2</v>
      </c>
      <c r="L308" s="278">
        <v>233</v>
      </c>
      <c r="M308" s="278">
        <v>0.90590000000000004</v>
      </c>
    </row>
    <row r="309" spans="1:13">
      <c r="A309" s="269">
        <v>299</v>
      </c>
      <c r="B309" s="278" t="s">
        <v>463</v>
      </c>
      <c r="C309" s="279">
        <v>2249.5500000000002</v>
      </c>
      <c r="D309" s="280">
        <v>2251.0166666666669</v>
      </c>
      <c r="E309" s="280">
        <v>2154.1333333333337</v>
      </c>
      <c r="F309" s="280">
        <v>2058.7166666666667</v>
      </c>
      <c r="G309" s="280">
        <v>1961.8333333333335</v>
      </c>
      <c r="H309" s="280">
        <v>2346.4333333333338</v>
      </c>
      <c r="I309" s="280">
        <v>2443.3166666666671</v>
      </c>
      <c r="J309" s="280">
        <v>2538.733333333334</v>
      </c>
      <c r="K309" s="278">
        <v>2347.9</v>
      </c>
      <c r="L309" s="278">
        <v>2155.6</v>
      </c>
      <c r="M309" s="278">
        <v>6.7119999999999999E-2</v>
      </c>
    </row>
    <row r="310" spans="1:13">
      <c r="A310" s="269">
        <v>300</v>
      </c>
      <c r="B310" s="278" t="s">
        <v>464</v>
      </c>
      <c r="C310" s="279">
        <v>196.9</v>
      </c>
      <c r="D310" s="280">
        <v>198.9666666666667</v>
      </c>
      <c r="E310" s="280">
        <v>188.23333333333341</v>
      </c>
      <c r="F310" s="280">
        <v>179.56666666666672</v>
      </c>
      <c r="G310" s="280">
        <v>168.83333333333343</v>
      </c>
      <c r="H310" s="280">
        <v>207.63333333333338</v>
      </c>
      <c r="I310" s="280">
        <v>218.36666666666667</v>
      </c>
      <c r="J310" s="280">
        <v>227.03333333333336</v>
      </c>
      <c r="K310" s="278">
        <v>209.7</v>
      </c>
      <c r="L310" s="278">
        <v>190.3</v>
      </c>
      <c r="M310" s="278">
        <v>0.23138</v>
      </c>
    </row>
    <row r="311" spans="1:13">
      <c r="A311" s="269">
        <v>301</v>
      </c>
      <c r="B311" s="278" t="s">
        <v>141</v>
      </c>
      <c r="C311" s="279">
        <v>107.6</v>
      </c>
      <c r="D311" s="280">
        <v>105.71666666666665</v>
      </c>
      <c r="E311" s="280">
        <v>100.0333333333333</v>
      </c>
      <c r="F311" s="280">
        <v>92.466666666666654</v>
      </c>
      <c r="G311" s="280">
        <v>86.783333333333303</v>
      </c>
      <c r="H311" s="280">
        <v>113.2833333333333</v>
      </c>
      <c r="I311" s="280">
        <v>118.96666666666667</v>
      </c>
      <c r="J311" s="280">
        <v>126.5333333333333</v>
      </c>
      <c r="K311" s="278">
        <v>111.4</v>
      </c>
      <c r="L311" s="278">
        <v>98.15</v>
      </c>
      <c r="M311" s="278">
        <v>158.17087000000001</v>
      </c>
    </row>
    <row r="312" spans="1:13">
      <c r="A312" s="269">
        <v>302</v>
      </c>
      <c r="B312" s="278" t="s">
        <v>142</v>
      </c>
      <c r="C312" s="279">
        <v>289.45</v>
      </c>
      <c r="D312" s="280">
        <v>291.0333333333333</v>
      </c>
      <c r="E312" s="280">
        <v>276.41666666666663</v>
      </c>
      <c r="F312" s="280">
        <v>263.38333333333333</v>
      </c>
      <c r="G312" s="280">
        <v>248.76666666666665</v>
      </c>
      <c r="H312" s="280">
        <v>304.06666666666661</v>
      </c>
      <c r="I312" s="280">
        <v>318.68333333333328</v>
      </c>
      <c r="J312" s="280">
        <v>331.71666666666658</v>
      </c>
      <c r="K312" s="278">
        <v>305.64999999999998</v>
      </c>
      <c r="L312" s="278">
        <v>278</v>
      </c>
      <c r="M312" s="278">
        <v>55.194040000000001</v>
      </c>
    </row>
    <row r="313" spans="1:13">
      <c r="A313" s="269">
        <v>303</v>
      </c>
      <c r="B313" s="278" t="s">
        <v>143</v>
      </c>
      <c r="C313" s="279">
        <v>4698.1000000000004</v>
      </c>
      <c r="D313" s="280">
        <v>4676.5333333333338</v>
      </c>
      <c r="E313" s="280">
        <v>4428.0666666666675</v>
      </c>
      <c r="F313" s="280">
        <v>4158.0333333333338</v>
      </c>
      <c r="G313" s="280">
        <v>3909.5666666666675</v>
      </c>
      <c r="H313" s="280">
        <v>4946.5666666666675</v>
      </c>
      <c r="I313" s="280">
        <v>5195.0333333333328</v>
      </c>
      <c r="J313" s="280">
        <v>5465.0666666666675</v>
      </c>
      <c r="K313" s="278">
        <v>4925</v>
      </c>
      <c r="L313" s="278">
        <v>4406.5</v>
      </c>
      <c r="M313" s="278">
        <v>27.988379999999999</v>
      </c>
    </row>
    <row r="314" spans="1:13">
      <c r="A314" s="269">
        <v>304</v>
      </c>
      <c r="B314" s="278" t="s">
        <v>459</v>
      </c>
      <c r="C314" s="279">
        <v>555.29999999999995</v>
      </c>
      <c r="D314" s="280">
        <v>543.29999999999995</v>
      </c>
      <c r="E314" s="280">
        <v>531.29999999999995</v>
      </c>
      <c r="F314" s="280">
        <v>507.29999999999995</v>
      </c>
      <c r="G314" s="280">
        <v>495.29999999999995</v>
      </c>
      <c r="H314" s="280">
        <v>567.29999999999995</v>
      </c>
      <c r="I314" s="280">
        <v>579.29999999999995</v>
      </c>
      <c r="J314" s="280">
        <v>603.29999999999995</v>
      </c>
      <c r="K314" s="278">
        <v>555.29999999999995</v>
      </c>
      <c r="L314" s="278">
        <v>519.29999999999995</v>
      </c>
      <c r="M314" s="278">
        <v>9.2619999999999994E-2</v>
      </c>
    </row>
    <row r="315" spans="1:13">
      <c r="A315" s="269">
        <v>305</v>
      </c>
      <c r="B315" s="278" t="s">
        <v>144</v>
      </c>
      <c r="C315" s="279">
        <v>521.6</v>
      </c>
      <c r="D315" s="280">
        <v>522.13333333333333</v>
      </c>
      <c r="E315" s="280">
        <v>504.4666666666667</v>
      </c>
      <c r="F315" s="280">
        <v>487.33333333333337</v>
      </c>
      <c r="G315" s="280">
        <v>469.66666666666674</v>
      </c>
      <c r="H315" s="280">
        <v>539.26666666666665</v>
      </c>
      <c r="I315" s="280">
        <v>556.93333333333339</v>
      </c>
      <c r="J315" s="280">
        <v>574.06666666666661</v>
      </c>
      <c r="K315" s="278">
        <v>539.79999999999995</v>
      </c>
      <c r="L315" s="278">
        <v>505</v>
      </c>
      <c r="M315" s="278">
        <v>30.298670000000001</v>
      </c>
    </row>
    <row r="316" spans="1:13">
      <c r="A316" s="269">
        <v>306</v>
      </c>
      <c r="B316" s="278" t="s">
        <v>473</v>
      </c>
      <c r="C316" s="279">
        <v>1012.65</v>
      </c>
      <c r="D316" s="280">
        <v>1020.35</v>
      </c>
      <c r="E316" s="280">
        <v>977.3</v>
      </c>
      <c r="F316" s="280">
        <v>941.94999999999993</v>
      </c>
      <c r="G316" s="280">
        <v>898.89999999999986</v>
      </c>
      <c r="H316" s="280">
        <v>1055.7</v>
      </c>
      <c r="I316" s="280">
        <v>1098.75</v>
      </c>
      <c r="J316" s="280">
        <v>1134.1000000000001</v>
      </c>
      <c r="K316" s="278">
        <v>1063.4000000000001</v>
      </c>
      <c r="L316" s="278">
        <v>985</v>
      </c>
      <c r="M316" s="278">
        <v>5.7432600000000003</v>
      </c>
    </row>
    <row r="317" spans="1:13">
      <c r="A317" s="269">
        <v>307</v>
      </c>
      <c r="B317" s="278" t="s">
        <v>469</v>
      </c>
      <c r="C317" s="279">
        <v>1322.65</v>
      </c>
      <c r="D317" s="280">
        <v>1315.6000000000001</v>
      </c>
      <c r="E317" s="280">
        <v>1261.5000000000002</v>
      </c>
      <c r="F317" s="280">
        <v>1200.3500000000001</v>
      </c>
      <c r="G317" s="280">
        <v>1146.2500000000002</v>
      </c>
      <c r="H317" s="280">
        <v>1376.7500000000002</v>
      </c>
      <c r="I317" s="280">
        <v>1430.8500000000001</v>
      </c>
      <c r="J317" s="280">
        <v>1492.0000000000002</v>
      </c>
      <c r="K317" s="278">
        <v>1369.7</v>
      </c>
      <c r="L317" s="278">
        <v>1254.45</v>
      </c>
      <c r="M317" s="278">
        <v>0.85221999999999998</v>
      </c>
    </row>
    <row r="318" spans="1:13">
      <c r="A318" s="269">
        <v>308</v>
      </c>
      <c r="B318" s="278" t="s">
        <v>145</v>
      </c>
      <c r="C318" s="279">
        <v>355.2</v>
      </c>
      <c r="D318" s="280">
        <v>367.56666666666666</v>
      </c>
      <c r="E318" s="280">
        <v>339.13333333333333</v>
      </c>
      <c r="F318" s="280">
        <v>323.06666666666666</v>
      </c>
      <c r="G318" s="280">
        <v>294.63333333333333</v>
      </c>
      <c r="H318" s="280">
        <v>383.63333333333333</v>
      </c>
      <c r="I318" s="280">
        <v>412.06666666666661</v>
      </c>
      <c r="J318" s="280">
        <v>428.13333333333333</v>
      </c>
      <c r="K318" s="278">
        <v>396</v>
      </c>
      <c r="L318" s="278">
        <v>351.5</v>
      </c>
      <c r="M318" s="278">
        <v>15.41128</v>
      </c>
    </row>
    <row r="319" spans="1:13">
      <c r="A319" s="269">
        <v>309</v>
      </c>
      <c r="B319" s="278" t="s">
        <v>146</v>
      </c>
      <c r="C319" s="279">
        <v>890.6</v>
      </c>
      <c r="D319" s="280">
        <v>897.2833333333333</v>
      </c>
      <c r="E319" s="280">
        <v>852.81666666666661</v>
      </c>
      <c r="F319" s="280">
        <v>815.0333333333333</v>
      </c>
      <c r="G319" s="280">
        <v>770.56666666666661</v>
      </c>
      <c r="H319" s="280">
        <v>935.06666666666661</v>
      </c>
      <c r="I319" s="280">
        <v>979.5333333333333</v>
      </c>
      <c r="J319" s="280">
        <v>1017.3166666666666</v>
      </c>
      <c r="K319" s="278">
        <v>941.75</v>
      </c>
      <c r="L319" s="278">
        <v>859.5</v>
      </c>
      <c r="M319" s="278">
        <v>10.688700000000001</v>
      </c>
    </row>
    <row r="320" spans="1:13">
      <c r="A320" s="269">
        <v>310</v>
      </c>
      <c r="B320" s="278" t="s">
        <v>466</v>
      </c>
      <c r="C320" s="279">
        <v>139.55000000000001</v>
      </c>
      <c r="D320" s="280">
        <v>140.33333333333334</v>
      </c>
      <c r="E320" s="280">
        <v>136.2166666666667</v>
      </c>
      <c r="F320" s="280">
        <v>132.88333333333335</v>
      </c>
      <c r="G320" s="280">
        <v>128.76666666666671</v>
      </c>
      <c r="H320" s="280">
        <v>143.66666666666669</v>
      </c>
      <c r="I320" s="280">
        <v>147.7833333333333</v>
      </c>
      <c r="J320" s="280">
        <v>151.11666666666667</v>
      </c>
      <c r="K320" s="278">
        <v>144.44999999999999</v>
      </c>
      <c r="L320" s="278">
        <v>137</v>
      </c>
      <c r="M320" s="278">
        <v>0.17355000000000001</v>
      </c>
    </row>
    <row r="321" spans="1:13">
      <c r="A321" s="269">
        <v>311</v>
      </c>
      <c r="B321" s="278" t="s">
        <v>1977</v>
      </c>
      <c r="C321" s="279">
        <v>199.75</v>
      </c>
      <c r="D321" s="280">
        <v>200.08333333333334</v>
      </c>
      <c r="E321" s="280">
        <v>185.16666666666669</v>
      </c>
      <c r="F321" s="280">
        <v>170.58333333333334</v>
      </c>
      <c r="G321" s="280">
        <v>155.66666666666669</v>
      </c>
      <c r="H321" s="280">
        <v>214.66666666666669</v>
      </c>
      <c r="I321" s="280">
        <v>229.58333333333337</v>
      </c>
      <c r="J321" s="280">
        <v>244.16666666666669</v>
      </c>
      <c r="K321" s="278">
        <v>215</v>
      </c>
      <c r="L321" s="278">
        <v>185.5</v>
      </c>
      <c r="M321" s="278">
        <v>25.46508</v>
      </c>
    </row>
    <row r="322" spans="1:13">
      <c r="A322" s="269">
        <v>312</v>
      </c>
      <c r="B322" s="278" t="s">
        <v>470</v>
      </c>
      <c r="C322" s="279">
        <v>56.2</v>
      </c>
      <c r="D322" s="280">
        <v>55.516666666666673</v>
      </c>
      <c r="E322" s="280">
        <v>54.533333333333346</v>
      </c>
      <c r="F322" s="280">
        <v>52.866666666666674</v>
      </c>
      <c r="G322" s="280">
        <v>51.883333333333347</v>
      </c>
      <c r="H322" s="280">
        <v>57.183333333333344</v>
      </c>
      <c r="I322" s="280">
        <v>58.166666666666679</v>
      </c>
      <c r="J322" s="280">
        <v>59.833333333333343</v>
      </c>
      <c r="K322" s="278">
        <v>56.5</v>
      </c>
      <c r="L322" s="278">
        <v>53.85</v>
      </c>
      <c r="M322" s="278">
        <v>9.0124499999999994</v>
      </c>
    </row>
    <row r="323" spans="1:13">
      <c r="A323" s="269">
        <v>313</v>
      </c>
      <c r="B323" s="278" t="s">
        <v>471</v>
      </c>
      <c r="C323" s="279">
        <v>226.5</v>
      </c>
      <c r="D323" s="280">
        <v>228.5</v>
      </c>
      <c r="E323" s="280">
        <v>222</v>
      </c>
      <c r="F323" s="280">
        <v>217.5</v>
      </c>
      <c r="G323" s="280">
        <v>211</v>
      </c>
      <c r="H323" s="280">
        <v>233</v>
      </c>
      <c r="I323" s="280">
        <v>239.5</v>
      </c>
      <c r="J323" s="280">
        <v>244</v>
      </c>
      <c r="K323" s="278">
        <v>235</v>
      </c>
      <c r="L323" s="278">
        <v>224</v>
      </c>
      <c r="M323" s="278">
        <v>1.96086</v>
      </c>
    </row>
    <row r="324" spans="1:13">
      <c r="A324" s="269">
        <v>314</v>
      </c>
      <c r="B324" s="278" t="s">
        <v>147</v>
      </c>
      <c r="C324" s="279">
        <v>732.1</v>
      </c>
      <c r="D324" s="280">
        <v>744.4</v>
      </c>
      <c r="E324" s="280">
        <v>709.8</v>
      </c>
      <c r="F324" s="280">
        <v>687.5</v>
      </c>
      <c r="G324" s="280">
        <v>652.9</v>
      </c>
      <c r="H324" s="280">
        <v>766.69999999999993</v>
      </c>
      <c r="I324" s="280">
        <v>801.30000000000007</v>
      </c>
      <c r="J324" s="280">
        <v>823.59999999999991</v>
      </c>
      <c r="K324" s="278">
        <v>779</v>
      </c>
      <c r="L324" s="278">
        <v>722.1</v>
      </c>
      <c r="M324" s="278">
        <v>7.3151799999999998</v>
      </c>
    </row>
    <row r="325" spans="1:13">
      <c r="A325" s="269">
        <v>315</v>
      </c>
      <c r="B325" s="278" t="s">
        <v>460</v>
      </c>
      <c r="C325" s="279">
        <v>13.2</v>
      </c>
      <c r="D325" s="280">
        <v>13.216666666666667</v>
      </c>
      <c r="E325" s="280">
        <v>12.333333333333334</v>
      </c>
      <c r="F325" s="280">
        <v>11.466666666666667</v>
      </c>
      <c r="G325" s="280">
        <v>10.583333333333334</v>
      </c>
      <c r="H325" s="280">
        <v>14.083333333333334</v>
      </c>
      <c r="I325" s="280">
        <v>14.966666666666667</v>
      </c>
      <c r="J325" s="280">
        <v>15.833333333333334</v>
      </c>
      <c r="K325" s="278">
        <v>14.1</v>
      </c>
      <c r="L325" s="278">
        <v>12.35</v>
      </c>
      <c r="M325" s="278">
        <v>10.212949999999999</v>
      </c>
    </row>
    <row r="326" spans="1:13">
      <c r="A326" s="269">
        <v>316</v>
      </c>
      <c r="B326" s="278" t="s">
        <v>461</v>
      </c>
      <c r="C326" s="279">
        <v>105.65</v>
      </c>
      <c r="D326" s="280">
        <v>105.86666666666667</v>
      </c>
      <c r="E326" s="280">
        <v>103.33333333333334</v>
      </c>
      <c r="F326" s="280">
        <v>101.01666666666667</v>
      </c>
      <c r="G326" s="280">
        <v>98.483333333333334</v>
      </c>
      <c r="H326" s="280">
        <v>108.18333333333335</v>
      </c>
      <c r="I326" s="280">
        <v>110.71666666666668</v>
      </c>
      <c r="J326" s="280">
        <v>113.03333333333336</v>
      </c>
      <c r="K326" s="278">
        <v>108.4</v>
      </c>
      <c r="L326" s="278">
        <v>103.55</v>
      </c>
      <c r="M326" s="278">
        <v>3.2744800000000001</v>
      </c>
    </row>
    <row r="327" spans="1:13">
      <c r="A327" s="269">
        <v>317</v>
      </c>
      <c r="B327" s="278" t="s">
        <v>148</v>
      </c>
      <c r="C327" s="279">
        <v>56.2</v>
      </c>
      <c r="D327" s="280">
        <v>57.300000000000004</v>
      </c>
      <c r="E327" s="280">
        <v>53.100000000000009</v>
      </c>
      <c r="F327" s="280">
        <v>50.000000000000007</v>
      </c>
      <c r="G327" s="280">
        <v>45.800000000000011</v>
      </c>
      <c r="H327" s="280">
        <v>60.400000000000006</v>
      </c>
      <c r="I327" s="280">
        <v>64.600000000000009</v>
      </c>
      <c r="J327" s="280">
        <v>67.7</v>
      </c>
      <c r="K327" s="278">
        <v>61.5</v>
      </c>
      <c r="L327" s="278">
        <v>54.2</v>
      </c>
      <c r="M327" s="278">
        <v>305.35638999999998</v>
      </c>
    </row>
    <row r="328" spans="1:13">
      <c r="A328" s="269">
        <v>318</v>
      </c>
      <c r="B328" s="278" t="s">
        <v>472</v>
      </c>
      <c r="C328" s="279">
        <v>489.35</v>
      </c>
      <c r="D328" s="280">
        <v>499.11666666666662</v>
      </c>
      <c r="E328" s="280">
        <v>470.23333333333323</v>
      </c>
      <c r="F328" s="280">
        <v>451.11666666666662</v>
      </c>
      <c r="G328" s="280">
        <v>422.23333333333323</v>
      </c>
      <c r="H328" s="280">
        <v>518.23333333333323</v>
      </c>
      <c r="I328" s="280">
        <v>547.11666666666656</v>
      </c>
      <c r="J328" s="280">
        <v>566.23333333333323</v>
      </c>
      <c r="K328" s="278">
        <v>528</v>
      </c>
      <c r="L328" s="278">
        <v>480</v>
      </c>
      <c r="M328" s="278">
        <v>1.0102500000000001</v>
      </c>
    </row>
    <row r="329" spans="1:13">
      <c r="A329" s="269">
        <v>319</v>
      </c>
      <c r="B329" s="278" t="s">
        <v>269</v>
      </c>
      <c r="C329" s="279">
        <v>673.4</v>
      </c>
      <c r="D329" s="280">
        <v>677.81666666666672</v>
      </c>
      <c r="E329" s="280">
        <v>665.63333333333344</v>
      </c>
      <c r="F329" s="280">
        <v>657.86666666666667</v>
      </c>
      <c r="G329" s="280">
        <v>645.68333333333339</v>
      </c>
      <c r="H329" s="280">
        <v>685.58333333333348</v>
      </c>
      <c r="I329" s="280">
        <v>697.76666666666665</v>
      </c>
      <c r="J329" s="280">
        <v>705.53333333333353</v>
      </c>
      <c r="K329" s="278">
        <v>690</v>
      </c>
      <c r="L329" s="278">
        <v>670.05</v>
      </c>
      <c r="M329" s="278">
        <v>1.50563</v>
      </c>
    </row>
    <row r="330" spans="1:13">
      <c r="A330" s="269">
        <v>320</v>
      </c>
      <c r="B330" s="278" t="s">
        <v>149</v>
      </c>
      <c r="C330" s="279">
        <v>57172.75</v>
      </c>
      <c r="D330" s="280">
        <v>57657.583333333336</v>
      </c>
      <c r="E330" s="280">
        <v>55815.166666666672</v>
      </c>
      <c r="F330" s="280">
        <v>54457.583333333336</v>
      </c>
      <c r="G330" s="280">
        <v>52615.166666666672</v>
      </c>
      <c r="H330" s="280">
        <v>59015.166666666672</v>
      </c>
      <c r="I330" s="280">
        <v>60857.583333333343</v>
      </c>
      <c r="J330" s="280">
        <v>62215.166666666672</v>
      </c>
      <c r="K330" s="278">
        <v>59500</v>
      </c>
      <c r="L330" s="278">
        <v>56300</v>
      </c>
      <c r="M330" s="278">
        <v>0.15231</v>
      </c>
    </row>
    <row r="331" spans="1:13">
      <c r="A331" s="269">
        <v>321</v>
      </c>
      <c r="B331" s="278" t="s">
        <v>268</v>
      </c>
      <c r="C331" s="279">
        <v>24.3</v>
      </c>
      <c r="D331" s="280">
        <v>24.383333333333336</v>
      </c>
      <c r="E331" s="280">
        <v>23.766666666666673</v>
      </c>
      <c r="F331" s="280">
        <v>23.233333333333338</v>
      </c>
      <c r="G331" s="280">
        <v>22.616666666666674</v>
      </c>
      <c r="H331" s="280">
        <v>24.916666666666671</v>
      </c>
      <c r="I331" s="280">
        <v>25.533333333333339</v>
      </c>
      <c r="J331" s="280">
        <v>26.06666666666667</v>
      </c>
      <c r="K331" s="278">
        <v>25</v>
      </c>
      <c r="L331" s="278">
        <v>23.85</v>
      </c>
      <c r="M331" s="278">
        <v>4.6176399999999997</v>
      </c>
    </row>
    <row r="332" spans="1:13">
      <c r="A332" s="269">
        <v>322</v>
      </c>
      <c r="B332" s="278" t="s">
        <v>150</v>
      </c>
      <c r="C332" s="279">
        <v>687.15</v>
      </c>
      <c r="D332" s="280">
        <v>694.35</v>
      </c>
      <c r="E332" s="280">
        <v>645.30000000000007</v>
      </c>
      <c r="F332" s="280">
        <v>603.45000000000005</v>
      </c>
      <c r="G332" s="280">
        <v>554.40000000000009</v>
      </c>
      <c r="H332" s="280">
        <v>736.2</v>
      </c>
      <c r="I332" s="280">
        <v>785.25</v>
      </c>
      <c r="J332" s="280">
        <v>827.1</v>
      </c>
      <c r="K332" s="278">
        <v>743.4</v>
      </c>
      <c r="L332" s="278">
        <v>652.5</v>
      </c>
      <c r="M332" s="278">
        <v>25.024750000000001</v>
      </c>
    </row>
    <row r="333" spans="1:13">
      <c r="A333" s="269">
        <v>323</v>
      </c>
      <c r="B333" s="278" t="s">
        <v>3163</v>
      </c>
      <c r="C333" s="279">
        <v>273.05</v>
      </c>
      <c r="D333" s="280">
        <v>274.95</v>
      </c>
      <c r="E333" s="280">
        <v>260.39999999999998</v>
      </c>
      <c r="F333" s="280">
        <v>247.75</v>
      </c>
      <c r="G333" s="280">
        <v>233.2</v>
      </c>
      <c r="H333" s="280">
        <v>287.59999999999997</v>
      </c>
      <c r="I333" s="280">
        <v>302.15000000000003</v>
      </c>
      <c r="J333" s="280">
        <v>314.79999999999995</v>
      </c>
      <c r="K333" s="278">
        <v>289.5</v>
      </c>
      <c r="L333" s="278">
        <v>262.3</v>
      </c>
      <c r="M333" s="278">
        <v>21.965810000000001</v>
      </c>
    </row>
    <row r="334" spans="1:13">
      <c r="A334" s="269">
        <v>324</v>
      </c>
      <c r="B334" s="278" t="s">
        <v>270</v>
      </c>
      <c r="C334" s="279">
        <v>575.20000000000005</v>
      </c>
      <c r="D334" s="280">
        <v>578.73333333333335</v>
      </c>
      <c r="E334" s="280">
        <v>538.4666666666667</v>
      </c>
      <c r="F334" s="280">
        <v>501.73333333333335</v>
      </c>
      <c r="G334" s="280">
        <v>461.4666666666667</v>
      </c>
      <c r="H334" s="280">
        <v>615.4666666666667</v>
      </c>
      <c r="I334" s="280">
        <v>655.73333333333335</v>
      </c>
      <c r="J334" s="280">
        <v>692.4666666666667</v>
      </c>
      <c r="K334" s="278">
        <v>619</v>
      </c>
      <c r="L334" s="278">
        <v>542</v>
      </c>
      <c r="M334" s="278">
        <v>2.88096</v>
      </c>
    </row>
    <row r="335" spans="1:13">
      <c r="A335" s="269">
        <v>325</v>
      </c>
      <c r="B335" s="278" t="s">
        <v>151</v>
      </c>
      <c r="C335" s="279">
        <v>29.6</v>
      </c>
      <c r="D335" s="280">
        <v>29.849999999999998</v>
      </c>
      <c r="E335" s="280">
        <v>28.299999999999997</v>
      </c>
      <c r="F335" s="280">
        <v>27</v>
      </c>
      <c r="G335" s="280">
        <v>25.45</v>
      </c>
      <c r="H335" s="280">
        <v>31.149999999999995</v>
      </c>
      <c r="I335" s="280">
        <v>32.700000000000003</v>
      </c>
      <c r="J335" s="280">
        <v>33.999999999999993</v>
      </c>
      <c r="K335" s="278">
        <v>31.4</v>
      </c>
      <c r="L335" s="278">
        <v>28.55</v>
      </c>
      <c r="M335" s="278">
        <v>114.1035</v>
      </c>
    </row>
    <row r="336" spans="1:13">
      <c r="A336" s="269">
        <v>326</v>
      </c>
      <c r="B336" s="278" t="s">
        <v>262</v>
      </c>
      <c r="C336" s="279">
        <v>2253.85</v>
      </c>
      <c r="D336" s="280">
        <v>2286.5666666666666</v>
      </c>
      <c r="E336" s="280">
        <v>2169.2833333333333</v>
      </c>
      <c r="F336" s="280">
        <v>2084.7166666666667</v>
      </c>
      <c r="G336" s="280">
        <v>1967.4333333333334</v>
      </c>
      <c r="H336" s="280">
        <v>2371.1333333333332</v>
      </c>
      <c r="I336" s="280">
        <v>2488.4166666666661</v>
      </c>
      <c r="J336" s="280">
        <v>2572.9833333333331</v>
      </c>
      <c r="K336" s="278">
        <v>2403.85</v>
      </c>
      <c r="L336" s="278">
        <v>2202</v>
      </c>
      <c r="M336" s="278">
        <v>3.73732</v>
      </c>
    </row>
    <row r="337" spans="1:13">
      <c r="A337" s="269">
        <v>327</v>
      </c>
      <c r="B337" s="278" t="s">
        <v>479</v>
      </c>
      <c r="C337" s="279">
        <v>1465.6</v>
      </c>
      <c r="D337" s="280">
        <v>1439.2</v>
      </c>
      <c r="E337" s="280">
        <v>1378.4</v>
      </c>
      <c r="F337" s="280">
        <v>1291.2</v>
      </c>
      <c r="G337" s="280">
        <v>1230.4000000000001</v>
      </c>
      <c r="H337" s="280">
        <v>1526.4</v>
      </c>
      <c r="I337" s="280">
        <v>1587.1999999999998</v>
      </c>
      <c r="J337" s="280">
        <v>1674.4</v>
      </c>
      <c r="K337" s="278">
        <v>1500</v>
      </c>
      <c r="L337" s="278">
        <v>1352</v>
      </c>
      <c r="M337" s="278">
        <v>2.2200899999999999</v>
      </c>
    </row>
    <row r="338" spans="1:13">
      <c r="A338" s="269">
        <v>328</v>
      </c>
      <c r="B338" s="278" t="s">
        <v>152</v>
      </c>
      <c r="C338" s="279">
        <v>17</v>
      </c>
      <c r="D338" s="280">
        <v>17.099999999999998</v>
      </c>
      <c r="E338" s="280">
        <v>16.299999999999997</v>
      </c>
      <c r="F338" s="280">
        <v>15.599999999999998</v>
      </c>
      <c r="G338" s="280">
        <v>14.799999999999997</v>
      </c>
      <c r="H338" s="280">
        <v>17.799999999999997</v>
      </c>
      <c r="I338" s="280">
        <v>18.600000000000001</v>
      </c>
      <c r="J338" s="280">
        <v>19.299999999999997</v>
      </c>
      <c r="K338" s="278">
        <v>17.899999999999999</v>
      </c>
      <c r="L338" s="278">
        <v>16.399999999999999</v>
      </c>
      <c r="M338" s="278">
        <v>54.753909999999998</v>
      </c>
    </row>
    <row r="339" spans="1:13">
      <c r="A339" s="269">
        <v>329</v>
      </c>
      <c r="B339" s="278" t="s">
        <v>478</v>
      </c>
      <c r="C339" s="279">
        <v>37.200000000000003</v>
      </c>
      <c r="D339" s="280">
        <v>37.35</v>
      </c>
      <c r="E339" s="280">
        <v>35.950000000000003</v>
      </c>
      <c r="F339" s="280">
        <v>34.700000000000003</v>
      </c>
      <c r="G339" s="280">
        <v>33.300000000000004</v>
      </c>
      <c r="H339" s="280">
        <v>38.6</v>
      </c>
      <c r="I339" s="280">
        <v>39.999999999999993</v>
      </c>
      <c r="J339" s="280">
        <v>41.25</v>
      </c>
      <c r="K339" s="278">
        <v>38.75</v>
      </c>
      <c r="L339" s="278">
        <v>36.1</v>
      </c>
      <c r="M339" s="278">
        <v>0.72789999999999999</v>
      </c>
    </row>
    <row r="340" spans="1:13">
      <c r="A340" s="269">
        <v>330</v>
      </c>
      <c r="B340" s="278" t="s">
        <v>153</v>
      </c>
      <c r="C340" s="279">
        <v>18.100000000000001</v>
      </c>
      <c r="D340" s="280">
        <v>18.183333333333334</v>
      </c>
      <c r="E340" s="280">
        <v>16.616666666666667</v>
      </c>
      <c r="F340" s="280">
        <v>15.133333333333333</v>
      </c>
      <c r="G340" s="280">
        <v>13.566666666666666</v>
      </c>
      <c r="H340" s="280">
        <v>19.666666666666668</v>
      </c>
      <c r="I340" s="280">
        <v>21.233333333333338</v>
      </c>
      <c r="J340" s="280">
        <v>22.716666666666669</v>
      </c>
      <c r="K340" s="278">
        <v>19.75</v>
      </c>
      <c r="L340" s="278">
        <v>16.7</v>
      </c>
      <c r="M340" s="278">
        <v>417.08749999999998</v>
      </c>
    </row>
    <row r="341" spans="1:13">
      <c r="A341" s="269">
        <v>331</v>
      </c>
      <c r="B341" s="278" t="s">
        <v>474</v>
      </c>
      <c r="C341" s="279">
        <v>474.05</v>
      </c>
      <c r="D341" s="280">
        <v>482.5333333333333</v>
      </c>
      <c r="E341" s="280">
        <v>463.51666666666659</v>
      </c>
      <c r="F341" s="280">
        <v>452.98333333333329</v>
      </c>
      <c r="G341" s="280">
        <v>433.96666666666658</v>
      </c>
      <c r="H341" s="280">
        <v>493.06666666666661</v>
      </c>
      <c r="I341" s="280">
        <v>512.08333333333326</v>
      </c>
      <c r="J341" s="280">
        <v>522.61666666666656</v>
      </c>
      <c r="K341" s="278">
        <v>501.55</v>
      </c>
      <c r="L341" s="278">
        <v>472</v>
      </c>
      <c r="M341" s="278">
        <v>0.29288999999999998</v>
      </c>
    </row>
    <row r="342" spans="1:13">
      <c r="A342" s="269">
        <v>332</v>
      </c>
      <c r="B342" s="278" t="s">
        <v>154</v>
      </c>
      <c r="C342" s="279">
        <v>16871.25</v>
      </c>
      <c r="D342" s="280">
        <v>16990.25</v>
      </c>
      <c r="E342" s="280">
        <v>16436.45</v>
      </c>
      <c r="F342" s="280">
        <v>16001.650000000001</v>
      </c>
      <c r="G342" s="280">
        <v>15447.850000000002</v>
      </c>
      <c r="H342" s="280">
        <v>17425.05</v>
      </c>
      <c r="I342" s="280">
        <v>17978.850000000002</v>
      </c>
      <c r="J342" s="280">
        <v>18413.649999999998</v>
      </c>
      <c r="K342" s="278">
        <v>17544.05</v>
      </c>
      <c r="L342" s="278">
        <v>16555.45</v>
      </c>
      <c r="M342" s="278">
        <v>2.4844499999999998</v>
      </c>
    </row>
    <row r="343" spans="1:13">
      <c r="A343" s="269">
        <v>333</v>
      </c>
      <c r="B343" s="278" t="s">
        <v>3183</v>
      </c>
      <c r="C343" s="279">
        <v>18.7</v>
      </c>
      <c r="D343" s="280">
        <v>18.599999999999998</v>
      </c>
      <c r="E343" s="280">
        <v>18.299999999999997</v>
      </c>
      <c r="F343" s="280">
        <v>17.899999999999999</v>
      </c>
      <c r="G343" s="280">
        <v>17.599999999999998</v>
      </c>
      <c r="H343" s="280">
        <v>18.999999999999996</v>
      </c>
      <c r="I343" s="280">
        <v>19.3</v>
      </c>
      <c r="J343" s="280">
        <v>19.699999999999996</v>
      </c>
      <c r="K343" s="278">
        <v>18.899999999999999</v>
      </c>
      <c r="L343" s="278">
        <v>18.2</v>
      </c>
      <c r="M343" s="278">
        <v>5.1561199999999996</v>
      </c>
    </row>
    <row r="344" spans="1:13">
      <c r="A344" s="269">
        <v>334</v>
      </c>
      <c r="B344" s="278" t="s">
        <v>477</v>
      </c>
      <c r="C344" s="279">
        <v>21.55</v>
      </c>
      <c r="D344" s="280">
        <v>21.5</v>
      </c>
      <c r="E344" s="280">
        <v>20.45</v>
      </c>
      <c r="F344" s="280">
        <v>19.349999999999998</v>
      </c>
      <c r="G344" s="280">
        <v>18.299999999999997</v>
      </c>
      <c r="H344" s="280">
        <v>22.6</v>
      </c>
      <c r="I344" s="280">
        <v>23.65</v>
      </c>
      <c r="J344" s="280">
        <v>24.750000000000004</v>
      </c>
      <c r="K344" s="278">
        <v>22.55</v>
      </c>
      <c r="L344" s="278">
        <v>20.399999999999999</v>
      </c>
      <c r="M344" s="278">
        <v>6.6597200000000001</v>
      </c>
    </row>
    <row r="345" spans="1:13">
      <c r="A345" s="269">
        <v>335</v>
      </c>
      <c r="B345" s="278" t="s">
        <v>476</v>
      </c>
      <c r="C345" s="279">
        <v>277.05</v>
      </c>
      <c r="D345" s="280">
        <v>279.16666666666669</v>
      </c>
      <c r="E345" s="280">
        <v>268.33333333333337</v>
      </c>
      <c r="F345" s="280">
        <v>259.61666666666667</v>
      </c>
      <c r="G345" s="280">
        <v>248.78333333333336</v>
      </c>
      <c r="H345" s="280">
        <v>287.88333333333338</v>
      </c>
      <c r="I345" s="280">
        <v>298.71666666666675</v>
      </c>
      <c r="J345" s="280">
        <v>307.43333333333339</v>
      </c>
      <c r="K345" s="278">
        <v>290</v>
      </c>
      <c r="L345" s="278">
        <v>270.45</v>
      </c>
      <c r="M345" s="278">
        <v>2.0099499999999999</v>
      </c>
    </row>
    <row r="346" spans="1:13">
      <c r="A346" s="269">
        <v>336</v>
      </c>
      <c r="B346" s="278" t="s">
        <v>271</v>
      </c>
      <c r="C346" s="279">
        <v>21.85</v>
      </c>
      <c r="D346" s="280">
        <v>21.566666666666666</v>
      </c>
      <c r="E346" s="280">
        <v>21.133333333333333</v>
      </c>
      <c r="F346" s="280">
        <v>20.416666666666668</v>
      </c>
      <c r="G346" s="280">
        <v>19.983333333333334</v>
      </c>
      <c r="H346" s="280">
        <v>22.283333333333331</v>
      </c>
      <c r="I346" s="280">
        <v>22.716666666666661</v>
      </c>
      <c r="J346" s="280">
        <v>23.43333333333333</v>
      </c>
      <c r="K346" s="278">
        <v>22</v>
      </c>
      <c r="L346" s="278">
        <v>20.85</v>
      </c>
      <c r="M346" s="278">
        <v>106.82325</v>
      </c>
    </row>
    <row r="347" spans="1:13">
      <c r="A347" s="269">
        <v>337</v>
      </c>
      <c r="B347" s="278" t="s">
        <v>284</v>
      </c>
      <c r="C347" s="279">
        <v>106.4</v>
      </c>
      <c r="D347" s="280">
        <v>107.48333333333333</v>
      </c>
      <c r="E347" s="280">
        <v>103.96666666666667</v>
      </c>
      <c r="F347" s="280">
        <v>101.53333333333333</v>
      </c>
      <c r="G347" s="280">
        <v>98.016666666666666</v>
      </c>
      <c r="H347" s="280">
        <v>109.91666666666667</v>
      </c>
      <c r="I347" s="280">
        <v>113.43333333333335</v>
      </c>
      <c r="J347" s="280">
        <v>115.86666666666667</v>
      </c>
      <c r="K347" s="278">
        <v>111</v>
      </c>
      <c r="L347" s="278">
        <v>105.05</v>
      </c>
      <c r="M347" s="278">
        <v>1.5996600000000001</v>
      </c>
    </row>
    <row r="348" spans="1:13">
      <c r="A348" s="269">
        <v>338</v>
      </c>
      <c r="B348" s="278" t="s">
        <v>155</v>
      </c>
      <c r="C348" s="279">
        <v>1101</v>
      </c>
      <c r="D348" s="280">
        <v>1107.6000000000001</v>
      </c>
      <c r="E348" s="280">
        <v>1055.9000000000003</v>
      </c>
      <c r="F348" s="280">
        <v>1010.8000000000002</v>
      </c>
      <c r="G348" s="280">
        <v>959.10000000000036</v>
      </c>
      <c r="H348" s="280">
        <v>1152.7000000000003</v>
      </c>
      <c r="I348" s="280">
        <v>1204.4000000000001</v>
      </c>
      <c r="J348" s="280">
        <v>1249.5000000000002</v>
      </c>
      <c r="K348" s="278">
        <v>1159.3</v>
      </c>
      <c r="L348" s="278">
        <v>1062.5</v>
      </c>
      <c r="M348" s="278">
        <v>3.5</v>
      </c>
    </row>
    <row r="349" spans="1:13">
      <c r="A349" s="269">
        <v>339</v>
      </c>
      <c r="B349" s="278" t="s">
        <v>480</v>
      </c>
      <c r="C349" s="279">
        <v>1123.0999999999999</v>
      </c>
      <c r="D349" s="280">
        <v>1089.3666666666666</v>
      </c>
      <c r="E349" s="280">
        <v>1013.7333333333331</v>
      </c>
      <c r="F349" s="280">
        <v>904.36666666666656</v>
      </c>
      <c r="G349" s="280">
        <v>828.73333333333312</v>
      </c>
      <c r="H349" s="280">
        <v>1198.7333333333331</v>
      </c>
      <c r="I349" s="280">
        <v>1274.3666666666668</v>
      </c>
      <c r="J349" s="280">
        <v>1383.7333333333331</v>
      </c>
      <c r="K349" s="278">
        <v>1165</v>
      </c>
      <c r="L349" s="278">
        <v>980</v>
      </c>
      <c r="M349" s="278">
        <v>0.31431999999999999</v>
      </c>
    </row>
    <row r="350" spans="1:13">
      <c r="A350" s="269">
        <v>340</v>
      </c>
      <c r="B350" s="278" t="s">
        <v>475</v>
      </c>
      <c r="C350" s="279">
        <v>44.9</v>
      </c>
      <c r="D350" s="280">
        <v>45.300000000000004</v>
      </c>
      <c r="E350" s="280">
        <v>43.600000000000009</v>
      </c>
      <c r="F350" s="280">
        <v>42.300000000000004</v>
      </c>
      <c r="G350" s="280">
        <v>40.600000000000009</v>
      </c>
      <c r="H350" s="280">
        <v>46.600000000000009</v>
      </c>
      <c r="I350" s="280">
        <v>48.300000000000011</v>
      </c>
      <c r="J350" s="280">
        <v>49.600000000000009</v>
      </c>
      <c r="K350" s="278">
        <v>47</v>
      </c>
      <c r="L350" s="278">
        <v>44</v>
      </c>
      <c r="M350" s="278">
        <v>4.6438899999999999</v>
      </c>
    </row>
    <row r="351" spans="1:13">
      <c r="A351" s="269">
        <v>341</v>
      </c>
      <c r="B351" s="278" t="s">
        <v>156</v>
      </c>
      <c r="C351" s="279">
        <v>75.3</v>
      </c>
      <c r="D351" s="280">
        <v>76.766666666666666</v>
      </c>
      <c r="E351" s="280">
        <v>73.033333333333331</v>
      </c>
      <c r="F351" s="280">
        <v>70.766666666666666</v>
      </c>
      <c r="G351" s="280">
        <v>67.033333333333331</v>
      </c>
      <c r="H351" s="280">
        <v>79.033333333333331</v>
      </c>
      <c r="I351" s="280">
        <v>82.766666666666652</v>
      </c>
      <c r="J351" s="280">
        <v>85.033333333333331</v>
      </c>
      <c r="K351" s="278">
        <v>80.5</v>
      </c>
      <c r="L351" s="278">
        <v>74.5</v>
      </c>
      <c r="M351" s="278">
        <v>80.690659999999994</v>
      </c>
    </row>
    <row r="352" spans="1:13">
      <c r="A352" s="269">
        <v>342</v>
      </c>
      <c r="B352" s="278" t="s">
        <v>157</v>
      </c>
      <c r="C352" s="279">
        <v>85.2</v>
      </c>
      <c r="D352" s="280">
        <v>84.100000000000009</v>
      </c>
      <c r="E352" s="280">
        <v>81.40000000000002</v>
      </c>
      <c r="F352" s="280">
        <v>77.600000000000009</v>
      </c>
      <c r="G352" s="280">
        <v>74.90000000000002</v>
      </c>
      <c r="H352" s="280">
        <v>87.90000000000002</v>
      </c>
      <c r="I352" s="280">
        <v>90.600000000000009</v>
      </c>
      <c r="J352" s="280">
        <v>94.40000000000002</v>
      </c>
      <c r="K352" s="278">
        <v>86.8</v>
      </c>
      <c r="L352" s="278">
        <v>80.3</v>
      </c>
      <c r="M352" s="278">
        <v>380.7278</v>
      </c>
    </row>
    <row r="353" spans="1:13">
      <c r="A353" s="269">
        <v>343</v>
      </c>
      <c r="B353" s="278" t="s">
        <v>272</v>
      </c>
      <c r="C353" s="279">
        <v>306.39999999999998</v>
      </c>
      <c r="D353" s="280">
        <v>316.13333333333333</v>
      </c>
      <c r="E353" s="280">
        <v>295.26666666666665</v>
      </c>
      <c r="F353" s="280">
        <v>284.13333333333333</v>
      </c>
      <c r="G353" s="280">
        <v>263.26666666666665</v>
      </c>
      <c r="H353" s="280">
        <v>327.26666666666665</v>
      </c>
      <c r="I353" s="280">
        <v>348.13333333333333</v>
      </c>
      <c r="J353" s="280">
        <v>359.26666666666665</v>
      </c>
      <c r="K353" s="278">
        <v>337</v>
      </c>
      <c r="L353" s="278">
        <v>305</v>
      </c>
      <c r="M353" s="278">
        <v>4.7731399999999997</v>
      </c>
    </row>
    <row r="354" spans="1:13">
      <c r="A354" s="269">
        <v>344</v>
      </c>
      <c r="B354" s="278" t="s">
        <v>273</v>
      </c>
      <c r="C354" s="279">
        <v>2096.0500000000002</v>
      </c>
      <c r="D354" s="280">
        <v>2099.0833333333335</v>
      </c>
      <c r="E354" s="280">
        <v>2022.9666666666672</v>
      </c>
      <c r="F354" s="280">
        <v>1949.8833333333337</v>
      </c>
      <c r="G354" s="280">
        <v>1873.7666666666673</v>
      </c>
      <c r="H354" s="280">
        <v>2172.166666666667</v>
      </c>
      <c r="I354" s="280">
        <v>2248.2833333333328</v>
      </c>
      <c r="J354" s="280">
        <v>2321.3666666666668</v>
      </c>
      <c r="K354" s="278">
        <v>2175.1999999999998</v>
      </c>
      <c r="L354" s="278">
        <v>2026</v>
      </c>
      <c r="M354" s="278">
        <v>0.28005000000000002</v>
      </c>
    </row>
    <row r="355" spans="1:13">
      <c r="A355" s="269">
        <v>345</v>
      </c>
      <c r="B355" s="278" t="s">
        <v>158</v>
      </c>
      <c r="C355" s="279">
        <v>89.2</v>
      </c>
      <c r="D355" s="280">
        <v>89.65000000000002</v>
      </c>
      <c r="E355" s="280">
        <v>84.900000000000034</v>
      </c>
      <c r="F355" s="280">
        <v>80.600000000000009</v>
      </c>
      <c r="G355" s="280">
        <v>75.850000000000023</v>
      </c>
      <c r="H355" s="280">
        <v>93.950000000000045</v>
      </c>
      <c r="I355" s="280">
        <v>98.700000000000017</v>
      </c>
      <c r="J355" s="280">
        <v>103.00000000000006</v>
      </c>
      <c r="K355" s="278">
        <v>94.4</v>
      </c>
      <c r="L355" s="278">
        <v>85.35</v>
      </c>
      <c r="M355" s="278">
        <v>27.755050000000001</v>
      </c>
    </row>
    <row r="356" spans="1:13">
      <c r="A356" s="269">
        <v>346</v>
      </c>
      <c r="B356" s="278" t="s">
        <v>481</v>
      </c>
      <c r="C356" s="279">
        <v>153.5</v>
      </c>
      <c r="D356" s="280">
        <v>154.71666666666667</v>
      </c>
      <c r="E356" s="280">
        <v>151.43333333333334</v>
      </c>
      <c r="F356" s="280">
        <v>149.36666666666667</v>
      </c>
      <c r="G356" s="280">
        <v>146.08333333333334</v>
      </c>
      <c r="H356" s="280">
        <v>156.78333333333333</v>
      </c>
      <c r="I356" s="280">
        <v>160.06666666666669</v>
      </c>
      <c r="J356" s="280">
        <v>162.13333333333333</v>
      </c>
      <c r="K356" s="278">
        <v>158</v>
      </c>
      <c r="L356" s="278">
        <v>152.65</v>
      </c>
      <c r="M356" s="278">
        <v>1.1556200000000001</v>
      </c>
    </row>
    <row r="357" spans="1:13">
      <c r="A357" s="269">
        <v>347</v>
      </c>
      <c r="B357" s="278" t="s">
        <v>159</v>
      </c>
      <c r="C357" s="279">
        <v>74.45</v>
      </c>
      <c r="D357" s="280">
        <v>73.933333333333337</v>
      </c>
      <c r="E357" s="280">
        <v>71.51666666666668</v>
      </c>
      <c r="F357" s="280">
        <v>68.583333333333343</v>
      </c>
      <c r="G357" s="280">
        <v>66.166666666666686</v>
      </c>
      <c r="H357" s="280">
        <v>76.866666666666674</v>
      </c>
      <c r="I357" s="280">
        <v>79.283333333333331</v>
      </c>
      <c r="J357" s="280">
        <v>82.216666666666669</v>
      </c>
      <c r="K357" s="278">
        <v>76.349999999999994</v>
      </c>
      <c r="L357" s="278">
        <v>71</v>
      </c>
      <c r="M357" s="278">
        <v>305.56745999999998</v>
      </c>
    </row>
    <row r="358" spans="1:13">
      <c r="A358" s="269">
        <v>348</v>
      </c>
      <c r="B358" s="278" t="s">
        <v>482</v>
      </c>
      <c r="C358" s="279">
        <v>44.6</v>
      </c>
      <c r="D358" s="280">
        <v>44.966666666666669</v>
      </c>
      <c r="E358" s="280">
        <v>43.233333333333334</v>
      </c>
      <c r="F358" s="280">
        <v>41.866666666666667</v>
      </c>
      <c r="G358" s="280">
        <v>40.133333333333333</v>
      </c>
      <c r="H358" s="280">
        <v>46.333333333333336</v>
      </c>
      <c r="I358" s="280">
        <v>48.06666666666667</v>
      </c>
      <c r="J358" s="280">
        <v>49.433333333333337</v>
      </c>
      <c r="K358" s="278">
        <v>46.7</v>
      </c>
      <c r="L358" s="278">
        <v>43.6</v>
      </c>
      <c r="M358" s="278">
        <v>1.05003</v>
      </c>
    </row>
    <row r="359" spans="1:13">
      <c r="A359" s="269">
        <v>349</v>
      </c>
      <c r="B359" s="278" t="s">
        <v>483</v>
      </c>
      <c r="C359" s="279">
        <v>178.5</v>
      </c>
      <c r="D359" s="280">
        <v>178.5333333333333</v>
      </c>
      <c r="E359" s="280">
        <v>172.1666666666666</v>
      </c>
      <c r="F359" s="280">
        <v>165.83333333333329</v>
      </c>
      <c r="G359" s="280">
        <v>159.46666666666658</v>
      </c>
      <c r="H359" s="280">
        <v>184.86666666666662</v>
      </c>
      <c r="I359" s="280">
        <v>191.23333333333329</v>
      </c>
      <c r="J359" s="280">
        <v>197.56666666666663</v>
      </c>
      <c r="K359" s="278">
        <v>184.9</v>
      </c>
      <c r="L359" s="278">
        <v>172.2</v>
      </c>
      <c r="M359" s="278">
        <v>5.9497799999999996</v>
      </c>
    </row>
    <row r="360" spans="1:13">
      <c r="A360" s="269">
        <v>350</v>
      </c>
      <c r="B360" s="278" t="s">
        <v>484</v>
      </c>
      <c r="C360" s="279">
        <v>129.6</v>
      </c>
      <c r="D360" s="280">
        <v>127.64999999999999</v>
      </c>
      <c r="E360" s="280">
        <v>123.39999999999998</v>
      </c>
      <c r="F360" s="280">
        <v>117.19999999999999</v>
      </c>
      <c r="G360" s="280">
        <v>112.94999999999997</v>
      </c>
      <c r="H360" s="280">
        <v>133.84999999999997</v>
      </c>
      <c r="I360" s="280">
        <v>138.10000000000002</v>
      </c>
      <c r="J360" s="280">
        <v>144.29999999999998</v>
      </c>
      <c r="K360" s="278">
        <v>131.9</v>
      </c>
      <c r="L360" s="278">
        <v>121.45</v>
      </c>
      <c r="M360" s="278">
        <v>0.80817000000000005</v>
      </c>
    </row>
    <row r="361" spans="1:13">
      <c r="A361" s="269">
        <v>351</v>
      </c>
      <c r="B361" s="278" t="s">
        <v>160</v>
      </c>
      <c r="C361" s="279">
        <v>16757</v>
      </c>
      <c r="D361" s="280">
        <v>17013.649999999998</v>
      </c>
      <c r="E361" s="280">
        <v>16347.299999999996</v>
      </c>
      <c r="F361" s="280">
        <v>15937.599999999999</v>
      </c>
      <c r="G361" s="280">
        <v>15271.249999999996</v>
      </c>
      <c r="H361" s="280">
        <v>17423.349999999995</v>
      </c>
      <c r="I361" s="280">
        <v>18089.699999999993</v>
      </c>
      <c r="J361" s="280">
        <v>18499.399999999994</v>
      </c>
      <c r="K361" s="278">
        <v>17680</v>
      </c>
      <c r="L361" s="278">
        <v>16603.95</v>
      </c>
      <c r="M361" s="278">
        <v>0.24009</v>
      </c>
    </row>
    <row r="362" spans="1:13">
      <c r="A362" s="269">
        <v>352</v>
      </c>
      <c r="B362" s="278" t="s">
        <v>488</v>
      </c>
      <c r="C362" s="279">
        <v>72.599999999999994</v>
      </c>
      <c r="D362" s="280">
        <v>72.25</v>
      </c>
      <c r="E362" s="280">
        <v>69.900000000000006</v>
      </c>
      <c r="F362" s="280">
        <v>67.2</v>
      </c>
      <c r="G362" s="280">
        <v>64.850000000000009</v>
      </c>
      <c r="H362" s="280">
        <v>74.95</v>
      </c>
      <c r="I362" s="280">
        <v>77.3</v>
      </c>
      <c r="J362" s="280">
        <v>80</v>
      </c>
      <c r="K362" s="278">
        <v>74.599999999999994</v>
      </c>
      <c r="L362" s="278">
        <v>69.55</v>
      </c>
      <c r="M362" s="278">
        <v>3.2609699999999999</v>
      </c>
    </row>
    <row r="363" spans="1:13">
      <c r="A363" s="269">
        <v>353</v>
      </c>
      <c r="B363" s="278" t="s">
        <v>485</v>
      </c>
      <c r="C363" s="279">
        <v>12.55</v>
      </c>
      <c r="D363" s="280">
        <v>12.983333333333334</v>
      </c>
      <c r="E363" s="280">
        <v>12.116666666666669</v>
      </c>
      <c r="F363" s="280">
        <v>11.683333333333335</v>
      </c>
      <c r="G363" s="280">
        <v>10.81666666666667</v>
      </c>
      <c r="H363" s="280">
        <v>13.416666666666668</v>
      </c>
      <c r="I363" s="280">
        <v>14.283333333333335</v>
      </c>
      <c r="J363" s="280">
        <v>14.716666666666667</v>
      </c>
      <c r="K363" s="278">
        <v>13.85</v>
      </c>
      <c r="L363" s="278">
        <v>12.55</v>
      </c>
      <c r="M363" s="278">
        <v>101.85223000000001</v>
      </c>
    </row>
    <row r="364" spans="1:13">
      <c r="A364" s="269">
        <v>354</v>
      </c>
      <c r="B364" s="278" t="s">
        <v>161</v>
      </c>
      <c r="C364" s="279">
        <v>935.05</v>
      </c>
      <c r="D364" s="280">
        <v>933.36666666666667</v>
      </c>
      <c r="E364" s="280">
        <v>891.73333333333335</v>
      </c>
      <c r="F364" s="280">
        <v>848.41666666666663</v>
      </c>
      <c r="G364" s="280">
        <v>806.7833333333333</v>
      </c>
      <c r="H364" s="280">
        <v>976.68333333333339</v>
      </c>
      <c r="I364" s="280">
        <v>1018.3166666666668</v>
      </c>
      <c r="J364" s="280">
        <v>1061.6333333333334</v>
      </c>
      <c r="K364" s="278">
        <v>975</v>
      </c>
      <c r="L364" s="278">
        <v>890.05</v>
      </c>
      <c r="M364" s="278">
        <v>22.1647</v>
      </c>
    </row>
    <row r="365" spans="1:13">
      <c r="A365" s="269">
        <v>355</v>
      </c>
      <c r="B365" s="278" t="s">
        <v>489</v>
      </c>
      <c r="C365" s="279">
        <v>511.1</v>
      </c>
      <c r="D365" s="280">
        <v>511.76666666666671</v>
      </c>
      <c r="E365" s="280">
        <v>504.33333333333337</v>
      </c>
      <c r="F365" s="280">
        <v>497.56666666666666</v>
      </c>
      <c r="G365" s="280">
        <v>490.13333333333333</v>
      </c>
      <c r="H365" s="280">
        <v>518.53333333333342</v>
      </c>
      <c r="I365" s="280">
        <v>525.9666666666667</v>
      </c>
      <c r="J365" s="280">
        <v>532.73333333333346</v>
      </c>
      <c r="K365" s="278">
        <v>519.20000000000005</v>
      </c>
      <c r="L365" s="278">
        <v>505</v>
      </c>
      <c r="M365" s="278">
        <v>0.33921000000000001</v>
      </c>
    </row>
    <row r="366" spans="1:13">
      <c r="A366" s="269">
        <v>356</v>
      </c>
      <c r="B366" s="278" t="s">
        <v>162</v>
      </c>
      <c r="C366" s="279">
        <v>215.1</v>
      </c>
      <c r="D366" s="280">
        <v>212.58333333333334</v>
      </c>
      <c r="E366" s="280">
        <v>200.16666666666669</v>
      </c>
      <c r="F366" s="280">
        <v>185.23333333333335</v>
      </c>
      <c r="G366" s="280">
        <v>172.81666666666669</v>
      </c>
      <c r="H366" s="280">
        <v>227.51666666666668</v>
      </c>
      <c r="I366" s="280">
        <v>239.93333333333337</v>
      </c>
      <c r="J366" s="280">
        <v>254.86666666666667</v>
      </c>
      <c r="K366" s="278">
        <v>225</v>
      </c>
      <c r="L366" s="278">
        <v>197.65</v>
      </c>
      <c r="M366" s="278">
        <v>63.474429999999998</v>
      </c>
    </row>
    <row r="367" spans="1:13">
      <c r="A367" s="269">
        <v>357</v>
      </c>
      <c r="B367" s="278" t="s">
        <v>163</v>
      </c>
      <c r="C367" s="279">
        <v>91.1</v>
      </c>
      <c r="D367" s="280">
        <v>91.25</v>
      </c>
      <c r="E367" s="280">
        <v>87.85</v>
      </c>
      <c r="F367" s="280">
        <v>84.6</v>
      </c>
      <c r="G367" s="280">
        <v>81.199999999999989</v>
      </c>
      <c r="H367" s="280">
        <v>94.5</v>
      </c>
      <c r="I367" s="280">
        <v>97.9</v>
      </c>
      <c r="J367" s="280">
        <v>101.15</v>
      </c>
      <c r="K367" s="278">
        <v>94.65</v>
      </c>
      <c r="L367" s="278">
        <v>88</v>
      </c>
      <c r="M367" s="278">
        <v>49.062159999999999</v>
      </c>
    </row>
    <row r="368" spans="1:13">
      <c r="A368" s="269">
        <v>358</v>
      </c>
      <c r="B368" s="278" t="s">
        <v>276</v>
      </c>
      <c r="C368" s="279">
        <v>4250</v>
      </c>
      <c r="D368" s="280">
        <v>4297.5166666666664</v>
      </c>
      <c r="E368" s="280">
        <v>4173.4833333333327</v>
      </c>
      <c r="F368" s="280">
        <v>4096.9666666666662</v>
      </c>
      <c r="G368" s="280">
        <v>3972.9333333333325</v>
      </c>
      <c r="H368" s="280">
        <v>4374.0333333333328</v>
      </c>
      <c r="I368" s="280">
        <v>4498.0666666666657</v>
      </c>
      <c r="J368" s="280">
        <v>4574.583333333333</v>
      </c>
      <c r="K368" s="278">
        <v>4421.55</v>
      </c>
      <c r="L368" s="278">
        <v>4221</v>
      </c>
      <c r="M368" s="278">
        <v>0.33248</v>
      </c>
    </row>
    <row r="369" spans="1:13">
      <c r="A369" s="269">
        <v>359</v>
      </c>
      <c r="B369" s="278" t="s">
        <v>278</v>
      </c>
      <c r="C369" s="279">
        <v>10980.35</v>
      </c>
      <c r="D369" s="280">
        <v>10869.166666666668</v>
      </c>
      <c r="E369" s="280">
        <v>10539.383333333335</v>
      </c>
      <c r="F369" s="280">
        <v>10098.416666666668</v>
      </c>
      <c r="G369" s="280">
        <v>9768.633333333335</v>
      </c>
      <c r="H369" s="280">
        <v>11310.133333333335</v>
      </c>
      <c r="I369" s="280">
        <v>11639.916666666668</v>
      </c>
      <c r="J369" s="280">
        <v>12080.883333333335</v>
      </c>
      <c r="K369" s="278">
        <v>11198.95</v>
      </c>
      <c r="L369" s="278">
        <v>10428.200000000001</v>
      </c>
      <c r="M369" s="278">
        <v>0.18803</v>
      </c>
    </row>
    <row r="370" spans="1:13">
      <c r="A370" s="269">
        <v>360</v>
      </c>
      <c r="B370" s="278" t="s">
        <v>495</v>
      </c>
      <c r="C370" s="279">
        <v>4477.1499999999996</v>
      </c>
      <c r="D370" s="280">
        <v>4437.3833333333332</v>
      </c>
      <c r="E370" s="280">
        <v>4319.7666666666664</v>
      </c>
      <c r="F370" s="280">
        <v>4162.3833333333332</v>
      </c>
      <c r="G370" s="280">
        <v>4044.7666666666664</v>
      </c>
      <c r="H370" s="280">
        <v>4594.7666666666664</v>
      </c>
      <c r="I370" s="280">
        <v>4712.3833333333332</v>
      </c>
      <c r="J370" s="280">
        <v>4869.7666666666664</v>
      </c>
      <c r="K370" s="278">
        <v>4555</v>
      </c>
      <c r="L370" s="278">
        <v>4280</v>
      </c>
      <c r="M370" s="278">
        <v>0.43086999999999998</v>
      </c>
    </row>
    <row r="371" spans="1:13">
      <c r="A371" s="269">
        <v>361</v>
      </c>
      <c r="B371" s="278" t="s">
        <v>490</v>
      </c>
      <c r="C371" s="279">
        <v>77</v>
      </c>
      <c r="D371" s="280">
        <v>76.75</v>
      </c>
      <c r="E371" s="280">
        <v>72.599999999999994</v>
      </c>
      <c r="F371" s="280">
        <v>68.199999999999989</v>
      </c>
      <c r="G371" s="280">
        <v>64.049999999999983</v>
      </c>
      <c r="H371" s="280">
        <v>81.150000000000006</v>
      </c>
      <c r="I371" s="280">
        <v>85.300000000000011</v>
      </c>
      <c r="J371" s="280">
        <v>89.700000000000017</v>
      </c>
      <c r="K371" s="278">
        <v>80.900000000000006</v>
      </c>
      <c r="L371" s="278">
        <v>72.349999999999994</v>
      </c>
      <c r="M371" s="278">
        <v>9.7911800000000007</v>
      </c>
    </row>
    <row r="372" spans="1:13">
      <c r="A372" s="269">
        <v>362</v>
      </c>
      <c r="B372" s="278" t="s">
        <v>491</v>
      </c>
      <c r="C372" s="279">
        <v>540</v>
      </c>
      <c r="D372" s="280">
        <v>542.43333333333339</v>
      </c>
      <c r="E372" s="280">
        <v>499.16666666666674</v>
      </c>
      <c r="F372" s="280">
        <v>458.33333333333337</v>
      </c>
      <c r="G372" s="280">
        <v>415.06666666666672</v>
      </c>
      <c r="H372" s="280">
        <v>583.26666666666677</v>
      </c>
      <c r="I372" s="280">
        <v>626.53333333333342</v>
      </c>
      <c r="J372" s="280">
        <v>667.36666666666679</v>
      </c>
      <c r="K372" s="278">
        <v>585.70000000000005</v>
      </c>
      <c r="L372" s="278">
        <v>501.6</v>
      </c>
      <c r="M372" s="278">
        <v>0.98919999999999997</v>
      </c>
    </row>
    <row r="373" spans="1:13">
      <c r="A373" s="269">
        <v>363</v>
      </c>
      <c r="B373" s="278" t="s">
        <v>164</v>
      </c>
      <c r="C373" s="279">
        <v>1303.3499999999999</v>
      </c>
      <c r="D373" s="280">
        <v>1323.9</v>
      </c>
      <c r="E373" s="280">
        <v>1263.1000000000001</v>
      </c>
      <c r="F373" s="280">
        <v>1222.8500000000001</v>
      </c>
      <c r="G373" s="280">
        <v>1162.0500000000002</v>
      </c>
      <c r="H373" s="280">
        <v>1364.15</v>
      </c>
      <c r="I373" s="280">
        <v>1424.9500000000003</v>
      </c>
      <c r="J373" s="280">
        <v>1465.2</v>
      </c>
      <c r="K373" s="278">
        <v>1384.7</v>
      </c>
      <c r="L373" s="278">
        <v>1283.6500000000001</v>
      </c>
      <c r="M373" s="278">
        <v>8.9427599999999998</v>
      </c>
    </row>
    <row r="374" spans="1:13">
      <c r="A374" s="269">
        <v>364</v>
      </c>
      <c r="B374" s="278" t="s">
        <v>274</v>
      </c>
      <c r="C374" s="279">
        <v>1385.4</v>
      </c>
      <c r="D374" s="280">
        <v>1351.9333333333334</v>
      </c>
      <c r="E374" s="280">
        <v>1304.8666666666668</v>
      </c>
      <c r="F374" s="280">
        <v>1224.3333333333335</v>
      </c>
      <c r="G374" s="280">
        <v>1177.2666666666669</v>
      </c>
      <c r="H374" s="280">
        <v>1432.4666666666667</v>
      </c>
      <c r="I374" s="280">
        <v>1479.5333333333333</v>
      </c>
      <c r="J374" s="280">
        <v>1560.0666666666666</v>
      </c>
      <c r="K374" s="278">
        <v>1399</v>
      </c>
      <c r="L374" s="278">
        <v>1271.4000000000001</v>
      </c>
      <c r="M374" s="278">
        <v>2.34301</v>
      </c>
    </row>
    <row r="375" spans="1:13">
      <c r="A375" s="269">
        <v>365</v>
      </c>
      <c r="B375" s="278" t="s">
        <v>165</v>
      </c>
      <c r="C375" s="279">
        <v>30.5</v>
      </c>
      <c r="D375" s="280">
        <v>30.5</v>
      </c>
      <c r="E375" s="280">
        <v>29.4</v>
      </c>
      <c r="F375" s="280">
        <v>28.299999999999997</v>
      </c>
      <c r="G375" s="280">
        <v>27.199999999999996</v>
      </c>
      <c r="H375" s="280">
        <v>31.6</v>
      </c>
      <c r="I375" s="280">
        <v>32.700000000000003</v>
      </c>
      <c r="J375" s="280">
        <v>33.800000000000004</v>
      </c>
      <c r="K375" s="278">
        <v>31.6</v>
      </c>
      <c r="L375" s="278">
        <v>29.4</v>
      </c>
      <c r="M375" s="278">
        <v>296.66253999999998</v>
      </c>
    </row>
    <row r="376" spans="1:13">
      <c r="A376" s="269">
        <v>366</v>
      </c>
      <c r="B376" s="278" t="s">
        <v>275</v>
      </c>
      <c r="C376" s="279">
        <v>164.95</v>
      </c>
      <c r="D376" s="280">
        <v>168.53333333333333</v>
      </c>
      <c r="E376" s="280">
        <v>160.26666666666665</v>
      </c>
      <c r="F376" s="280">
        <v>155.58333333333331</v>
      </c>
      <c r="G376" s="280">
        <v>147.31666666666663</v>
      </c>
      <c r="H376" s="280">
        <v>173.21666666666667</v>
      </c>
      <c r="I376" s="280">
        <v>181.48333333333338</v>
      </c>
      <c r="J376" s="280">
        <v>186.16666666666669</v>
      </c>
      <c r="K376" s="278">
        <v>176.8</v>
      </c>
      <c r="L376" s="278">
        <v>163.85</v>
      </c>
      <c r="M376" s="278">
        <v>7.0419900000000002</v>
      </c>
    </row>
    <row r="377" spans="1:13">
      <c r="A377" s="269">
        <v>367</v>
      </c>
      <c r="B377" s="278" t="s">
        <v>486</v>
      </c>
      <c r="C377" s="279">
        <v>98.8</v>
      </c>
      <c r="D377" s="280">
        <v>98.116666666666674</v>
      </c>
      <c r="E377" s="280">
        <v>94.233333333333348</v>
      </c>
      <c r="F377" s="280">
        <v>89.666666666666671</v>
      </c>
      <c r="G377" s="280">
        <v>85.783333333333346</v>
      </c>
      <c r="H377" s="280">
        <v>102.68333333333335</v>
      </c>
      <c r="I377" s="280">
        <v>106.56666666666668</v>
      </c>
      <c r="J377" s="280">
        <v>111.13333333333335</v>
      </c>
      <c r="K377" s="278">
        <v>102</v>
      </c>
      <c r="L377" s="278">
        <v>93.55</v>
      </c>
      <c r="M377" s="278">
        <v>0.62224000000000002</v>
      </c>
    </row>
    <row r="378" spans="1:13">
      <c r="A378" s="269">
        <v>368</v>
      </c>
      <c r="B378" s="278" t="s">
        <v>492</v>
      </c>
      <c r="C378" s="279">
        <v>760.75</v>
      </c>
      <c r="D378" s="280">
        <v>768.58333333333337</v>
      </c>
      <c r="E378" s="280">
        <v>744.16666666666674</v>
      </c>
      <c r="F378" s="280">
        <v>727.58333333333337</v>
      </c>
      <c r="G378" s="280">
        <v>703.16666666666674</v>
      </c>
      <c r="H378" s="280">
        <v>785.16666666666674</v>
      </c>
      <c r="I378" s="280">
        <v>809.58333333333348</v>
      </c>
      <c r="J378" s="280">
        <v>826.16666666666674</v>
      </c>
      <c r="K378" s="278">
        <v>793</v>
      </c>
      <c r="L378" s="278">
        <v>752</v>
      </c>
      <c r="M378" s="278">
        <v>1.72593</v>
      </c>
    </row>
    <row r="379" spans="1:13">
      <c r="A379" s="269">
        <v>369</v>
      </c>
      <c r="B379" s="278" t="s">
        <v>166</v>
      </c>
      <c r="C379" s="279">
        <v>158.35</v>
      </c>
      <c r="D379" s="280">
        <v>158.76666666666665</v>
      </c>
      <c r="E379" s="280">
        <v>154.83333333333331</v>
      </c>
      <c r="F379" s="280">
        <v>151.31666666666666</v>
      </c>
      <c r="G379" s="280">
        <v>147.38333333333333</v>
      </c>
      <c r="H379" s="280">
        <v>162.2833333333333</v>
      </c>
      <c r="I379" s="280">
        <v>166.21666666666664</v>
      </c>
      <c r="J379" s="280">
        <v>169.73333333333329</v>
      </c>
      <c r="K379" s="278">
        <v>162.69999999999999</v>
      </c>
      <c r="L379" s="278">
        <v>155.25</v>
      </c>
      <c r="M379" s="278">
        <v>120.83217</v>
      </c>
    </row>
    <row r="380" spans="1:13">
      <c r="A380" s="269">
        <v>370</v>
      </c>
      <c r="B380" s="278" t="s">
        <v>493</v>
      </c>
      <c r="C380" s="279">
        <v>57.7</v>
      </c>
      <c r="D380" s="280">
        <v>58.566666666666663</v>
      </c>
      <c r="E380" s="280">
        <v>56.383333333333326</v>
      </c>
      <c r="F380" s="280">
        <v>55.066666666666663</v>
      </c>
      <c r="G380" s="280">
        <v>52.883333333333326</v>
      </c>
      <c r="H380" s="280">
        <v>59.883333333333326</v>
      </c>
      <c r="I380" s="280">
        <v>62.066666666666663</v>
      </c>
      <c r="J380" s="280">
        <v>63.383333333333326</v>
      </c>
      <c r="K380" s="278">
        <v>60.75</v>
      </c>
      <c r="L380" s="278">
        <v>57.25</v>
      </c>
      <c r="M380" s="278">
        <v>10.30851</v>
      </c>
    </row>
    <row r="381" spans="1:13">
      <c r="A381" s="269">
        <v>371</v>
      </c>
      <c r="B381" s="278" t="s">
        <v>277</v>
      </c>
      <c r="C381" s="279">
        <v>184.75</v>
      </c>
      <c r="D381" s="280">
        <v>188.1</v>
      </c>
      <c r="E381" s="280">
        <v>177.75</v>
      </c>
      <c r="F381" s="280">
        <v>170.75</v>
      </c>
      <c r="G381" s="280">
        <v>160.4</v>
      </c>
      <c r="H381" s="280">
        <v>195.1</v>
      </c>
      <c r="I381" s="280">
        <v>205.44999999999996</v>
      </c>
      <c r="J381" s="280">
        <v>212.45</v>
      </c>
      <c r="K381" s="278">
        <v>198.45</v>
      </c>
      <c r="L381" s="278">
        <v>181.1</v>
      </c>
      <c r="M381" s="278">
        <v>1.1686399999999999</v>
      </c>
    </row>
    <row r="382" spans="1:13">
      <c r="A382" s="269">
        <v>372</v>
      </c>
      <c r="B382" s="278" t="s">
        <v>494</v>
      </c>
      <c r="C382" s="279">
        <v>33.35</v>
      </c>
      <c r="D382" s="280">
        <v>33.300000000000004</v>
      </c>
      <c r="E382" s="280">
        <v>31.800000000000011</v>
      </c>
      <c r="F382" s="280">
        <v>30.250000000000007</v>
      </c>
      <c r="G382" s="280">
        <v>28.750000000000014</v>
      </c>
      <c r="H382" s="280">
        <v>34.850000000000009</v>
      </c>
      <c r="I382" s="280">
        <v>36.349999999999994</v>
      </c>
      <c r="J382" s="280">
        <v>37.900000000000006</v>
      </c>
      <c r="K382" s="278">
        <v>34.799999999999997</v>
      </c>
      <c r="L382" s="278">
        <v>31.75</v>
      </c>
      <c r="M382" s="278">
        <v>1.3524799999999999</v>
      </c>
    </row>
    <row r="383" spans="1:13">
      <c r="A383" s="269">
        <v>373</v>
      </c>
      <c r="B383" s="278" t="s">
        <v>487</v>
      </c>
      <c r="C383" s="279">
        <v>40.1</v>
      </c>
      <c r="D383" s="280">
        <v>40.300000000000004</v>
      </c>
      <c r="E383" s="280">
        <v>39.300000000000011</v>
      </c>
      <c r="F383" s="280">
        <v>38.500000000000007</v>
      </c>
      <c r="G383" s="280">
        <v>37.500000000000014</v>
      </c>
      <c r="H383" s="280">
        <v>41.100000000000009</v>
      </c>
      <c r="I383" s="280">
        <v>42.099999999999994</v>
      </c>
      <c r="J383" s="280">
        <v>42.900000000000006</v>
      </c>
      <c r="K383" s="278">
        <v>41.3</v>
      </c>
      <c r="L383" s="278">
        <v>39.5</v>
      </c>
      <c r="M383" s="278">
        <v>6.1168899999999997</v>
      </c>
    </row>
    <row r="384" spans="1:13">
      <c r="A384" s="269">
        <v>374</v>
      </c>
      <c r="B384" s="278" t="s">
        <v>167</v>
      </c>
      <c r="C384" s="279">
        <v>1001.5</v>
      </c>
      <c r="D384" s="280">
        <v>1004.0500000000001</v>
      </c>
      <c r="E384" s="280">
        <v>950.45</v>
      </c>
      <c r="F384" s="280">
        <v>899.4</v>
      </c>
      <c r="G384" s="280">
        <v>845.8</v>
      </c>
      <c r="H384" s="280">
        <v>1055.1000000000001</v>
      </c>
      <c r="I384" s="280">
        <v>1108.7000000000003</v>
      </c>
      <c r="J384" s="280">
        <v>1159.7500000000002</v>
      </c>
      <c r="K384" s="278">
        <v>1057.6500000000001</v>
      </c>
      <c r="L384" s="278">
        <v>953</v>
      </c>
      <c r="M384" s="278">
        <v>20.588529999999999</v>
      </c>
    </row>
    <row r="385" spans="1:13">
      <c r="A385" s="269">
        <v>375</v>
      </c>
      <c r="B385" s="278" t="s">
        <v>279</v>
      </c>
      <c r="C385" s="279">
        <v>208.5</v>
      </c>
      <c r="D385" s="280">
        <v>210.81666666666669</v>
      </c>
      <c r="E385" s="280">
        <v>201.73333333333338</v>
      </c>
      <c r="F385" s="280">
        <v>194.9666666666667</v>
      </c>
      <c r="G385" s="280">
        <v>185.88333333333338</v>
      </c>
      <c r="H385" s="280">
        <v>217.58333333333337</v>
      </c>
      <c r="I385" s="280">
        <v>226.66666666666669</v>
      </c>
      <c r="J385" s="280">
        <v>233.43333333333337</v>
      </c>
      <c r="K385" s="278">
        <v>219.9</v>
      </c>
      <c r="L385" s="278">
        <v>204.05</v>
      </c>
      <c r="M385" s="278">
        <v>4.11625</v>
      </c>
    </row>
    <row r="386" spans="1:13">
      <c r="A386" s="269">
        <v>376</v>
      </c>
      <c r="B386" s="278" t="s">
        <v>497</v>
      </c>
      <c r="C386" s="279">
        <v>290.75</v>
      </c>
      <c r="D386" s="280">
        <v>291.18333333333334</v>
      </c>
      <c r="E386" s="280">
        <v>284.56666666666666</v>
      </c>
      <c r="F386" s="280">
        <v>278.38333333333333</v>
      </c>
      <c r="G386" s="280">
        <v>271.76666666666665</v>
      </c>
      <c r="H386" s="280">
        <v>297.36666666666667</v>
      </c>
      <c r="I386" s="280">
        <v>303.98333333333335</v>
      </c>
      <c r="J386" s="280">
        <v>310.16666666666669</v>
      </c>
      <c r="K386" s="278">
        <v>297.8</v>
      </c>
      <c r="L386" s="278">
        <v>285</v>
      </c>
      <c r="M386" s="278">
        <v>5.3453499999999998</v>
      </c>
    </row>
    <row r="387" spans="1:13">
      <c r="A387" s="269">
        <v>377</v>
      </c>
      <c r="B387" s="278" t="s">
        <v>499</v>
      </c>
      <c r="C387" s="279">
        <v>59.25</v>
      </c>
      <c r="D387" s="280">
        <v>59.15</v>
      </c>
      <c r="E387" s="280">
        <v>55.599999999999994</v>
      </c>
      <c r="F387" s="280">
        <v>51.949999999999996</v>
      </c>
      <c r="G387" s="280">
        <v>48.399999999999991</v>
      </c>
      <c r="H387" s="280">
        <v>62.8</v>
      </c>
      <c r="I387" s="280">
        <v>66.349999999999994</v>
      </c>
      <c r="J387" s="280">
        <v>70</v>
      </c>
      <c r="K387" s="278">
        <v>62.7</v>
      </c>
      <c r="L387" s="278">
        <v>55.5</v>
      </c>
      <c r="M387" s="278">
        <v>7.5909399999999998</v>
      </c>
    </row>
    <row r="388" spans="1:13">
      <c r="A388" s="269">
        <v>378</v>
      </c>
      <c r="B388" s="278" t="s">
        <v>280</v>
      </c>
      <c r="C388" s="279">
        <v>623.5</v>
      </c>
      <c r="D388" s="280">
        <v>628.76666666666665</v>
      </c>
      <c r="E388" s="280">
        <v>608.73333333333335</v>
      </c>
      <c r="F388" s="280">
        <v>593.9666666666667</v>
      </c>
      <c r="G388" s="280">
        <v>573.93333333333339</v>
      </c>
      <c r="H388" s="280">
        <v>643.5333333333333</v>
      </c>
      <c r="I388" s="280">
        <v>663.56666666666661</v>
      </c>
      <c r="J388" s="280">
        <v>678.33333333333326</v>
      </c>
      <c r="K388" s="278">
        <v>648.79999999999995</v>
      </c>
      <c r="L388" s="278">
        <v>614</v>
      </c>
      <c r="M388" s="278">
        <v>0.55301999999999996</v>
      </c>
    </row>
    <row r="389" spans="1:13">
      <c r="A389" s="269">
        <v>379</v>
      </c>
      <c r="B389" s="278" t="s">
        <v>500</v>
      </c>
      <c r="C389" s="279">
        <v>200.05</v>
      </c>
      <c r="D389" s="280">
        <v>197.01666666666665</v>
      </c>
      <c r="E389" s="280">
        <v>184.23333333333329</v>
      </c>
      <c r="F389" s="280">
        <v>168.41666666666663</v>
      </c>
      <c r="G389" s="280">
        <v>155.63333333333327</v>
      </c>
      <c r="H389" s="280">
        <v>212.83333333333331</v>
      </c>
      <c r="I389" s="280">
        <v>225.61666666666667</v>
      </c>
      <c r="J389" s="280">
        <v>241.43333333333334</v>
      </c>
      <c r="K389" s="278">
        <v>209.8</v>
      </c>
      <c r="L389" s="278">
        <v>181.2</v>
      </c>
      <c r="M389" s="278">
        <v>7.0592899999999998</v>
      </c>
    </row>
    <row r="390" spans="1:13">
      <c r="A390" s="269">
        <v>380</v>
      </c>
      <c r="B390" s="278" t="s">
        <v>168</v>
      </c>
      <c r="C390" s="279">
        <v>464</v>
      </c>
      <c r="D390" s="280">
        <v>474.66666666666669</v>
      </c>
      <c r="E390" s="280">
        <v>444.33333333333337</v>
      </c>
      <c r="F390" s="280">
        <v>424.66666666666669</v>
      </c>
      <c r="G390" s="280">
        <v>394.33333333333337</v>
      </c>
      <c r="H390" s="280">
        <v>494.33333333333337</v>
      </c>
      <c r="I390" s="280">
        <v>524.66666666666674</v>
      </c>
      <c r="J390" s="280">
        <v>544.33333333333337</v>
      </c>
      <c r="K390" s="278">
        <v>505</v>
      </c>
      <c r="L390" s="278">
        <v>455</v>
      </c>
      <c r="M390" s="278">
        <v>10.886559999999999</v>
      </c>
    </row>
    <row r="391" spans="1:13">
      <c r="A391" s="269">
        <v>381</v>
      </c>
      <c r="B391" s="278" t="s">
        <v>502</v>
      </c>
      <c r="C391" s="279">
        <v>895.75</v>
      </c>
      <c r="D391" s="280">
        <v>906.91666666666663</v>
      </c>
      <c r="E391" s="280">
        <v>878.83333333333326</v>
      </c>
      <c r="F391" s="280">
        <v>861.91666666666663</v>
      </c>
      <c r="G391" s="280">
        <v>833.83333333333326</v>
      </c>
      <c r="H391" s="280">
        <v>923.83333333333326</v>
      </c>
      <c r="I391" s="280">
        <v>951.91666666666652</v>
      </c>
      <c r="J391" s="280">
        <v>968.83333333333326</v>
      </c>
      <c r="K391" s="278">
        <v>935</v>
      </c>
      <c r="L391" s="278">
        <v>890</v>
      </c>
      <c r="M391" s="278">
        <v>0.23013</v>
      </c>
    </row>
    <row r="392" spans="1:13">
      <c r="A392" s="269">
        <v>382</v>
      </c>
      <c r="B392" s="278" t="s">
        <v>503</v>
      </c>
      <c r="C392" s="279">
        <v>241.85</v>
      </c>
      <c r="D392" s="280">
        <v>241.85</v>
      </c>
      <c r="E392" s="280">
        <v>241.85</v>
      </c>
      <c r="F392" s="280">
        <v>241.85</v>
      </c>
      <c r="G392" s="280">
        <v>241.85</v>
      </c>
      <c r="H392" s="280">
        <v>241.85</v>
      </c>
      <c r="I392" s="280">
        <v>241.85</v>
      </c>
      <c r="J392" s="280">
        <v>241.85</v>
      </c>
      <c r="K392" s="278">
        <v>241.85</v>
      </c>
      <c r="L392" s="278">
        <v>241.85</v>
      </c>
      <c r="M392" s="278">
        <v>0.64605999999999997</v>
      </c>
    </row>
    <row r="393" spans="1:13">
      <c r="A393" s="269">
        <v>383</v>
      </c>
      <c r="B393" s="278" t="s">
        <v>169</v>
      </c>
      <c r="C393" s="279">
        <v>121.1</v>
      </c>
      <c r="D393" s="280">
        <v>121.73333333333333</v>
      </c>
      <c r="E393" s="280">
        <v>109.86666666666667</v>
      </c>
      <c r="F393" s="280">
        <v>98.63333333333334</v>
      </c>
      <c r="G393" s="280">
        <v>86.76666666666668</v>
      </c>
      <c r="H393" s="280">
        <v>132.96666666666667</v>
      </c>
      <c r="I393" s="280">
        <v>144.83333333333331</v>
      </c>
      <c r="J393" s="280">
        <v>156.06666666666666</v>
      </c>
      <c r="K393" s="278">
        <v>133.6</v>
      </c>
      <c r="L393" s="278">
        <v>110.5</v>
      </c>
      <c r="M393" s="278">
        <v>426.60145</v>
      </c>
    </row>
    <row r="394" spans="1:13">
      <c r="A394" s="269">
        <v>384</v>
      </c>
      <c r="B394" s="278" t="s">
        <v>501</v>
      </c>
      <c r="C394" s="279">
        <v>30.95</v>
      </c>
      <c r="D394" s="280">
        <v>30.383333333333336</v>
      </c>
      <c r="E394" s="280">
        <v>28.666666666666671</v>
      </c>
      <c r="F394" s="280">
        <v>26.383333333333336</v>
      </c>
      <c r="G394" s="280">
        <v>24.666666666666671</v>
      </c>
      <c r="H394" s="280">
        <v>32.666666666666671</v>
      </c>
      <c r="I394" s="280">
        <v>34.383333333333333</v>
      </c>
      <c r="J394" s="280">
        <v>36.666666666666671</v>
      </c>
      <c r="K394" s="278">
        <v>32.1</v>
      </c>
      <c r="L394" s="278">
        <v>28.1</v>
      </c>
      <c r="M394" s="278">
        <v>38.580150000000003</v>
      </c>
    </row>
    <row r="395" spans="1:13">
      <c r="A395" s="269">
        <v>385</v>
      </c>
      <c r="B395" s="278" t="s">
        <v>170</v>
      </c>
      <c r="C395" s="279">
        <v>87.6</v>
      </c>
      <c r="D395" s="280">
        <v>88.433333333333337</v>
      </c>
      <c r="E395" s="280">
        <v>85.216666666666669</v>
      </c>
      <c r="F395" s="280">
        <v>82.833333333333329</v>
      </c>
      <c r="G395" s="280">
        <v>79.61666666666666</v>
      </c>
      <c r="H395" s="280">
        <v>90.816666666666677</v>
      </c>
      <c r="I395" s="280">
        <v>94.033333333333346</v>
      </c>
      <c r="J395" s="280">
        <v>96.416666666666686</v>
      </c>
      <c r="K395" s="278">
        <v>91.65</v>
      </c>
      <c r="L395" s="278">
        <v>86.05</v>
      </c>
      <c r="M395" s="278">
        <v>85.051370000000006</v>
      </c>
    </row>
    <row r="396" spans="1:13">
      <c r="A396" s="269">
        <v>386</v>
      </c>
      <c r="B396" s="278" t="s">
        <v>504</v>
      </c>
      <c r="C396" s="279">
        <v>72.400000000000006</v>
      </c>
      <c r="D396" s="280">
        <v>72.75</v>
      </c>
      <c r="E396" s="280">
        <v>70.900000000000006</v>
      </c>
      <c r="F396" s="280">
        <v>69.400000000000006</v>
      </c>
      <c r="G396" s="280">
        <v>67.550000000000011</v>
      </c>
      <c r="H396" s="280">
        <v>74.25</v>
      </c>
      <c r="I396" s="280">
        <v>76.099999999999994</v>
      </c>
      <c r="J396" s="280">
        <v>77.599999999999994</v>
      </c>
      <c r="K396" s="278">
        <v>74.599999999999994</v>
      </c>
      <c r="L396" s="278">
        <v>71.25</v>
      </c>
      <c r="M396" s="278">
        <v>2.4122699999999999</v>
      </c>
    </row>
    <row r="397" spans="1:13">
      <c r="A397" s="269">
        <v>387</v>
      </c>
      <c r="B397" s="278" t="s">
        <v>505</v>
      </c>
      <c r="C397" s="279">
        <v>618.1</v>
      </c>
      <c r="D397" s="280">
        <v>619.35</v>
      </c>
      <c r="E397" s="280">
        <v>606.75</v>
      </c>
      <c r="F397" s="280">
        <v>595.4</v>
      </c>
      <c r="G397" s="280">
        <v>582.79999999999995</v>
      </c>
      <c r="H397" s="280">
        <v>630.70000000000005</v>
      </c>
      <c r="I397" s="280">
        <v>643.30000000000018</v>
      </c>
      <c r="J397" s="280">
        <v>654.65000000000009</v>
      </c>
      <c r="K397" s="278">
        <v>631.95000000000005</v>
      </c>
      <c r="L397" s="278">
        <v>608</v>
      </c>
      <c r="M397" s="278">
        <v>3.3117100000000002</v>
      </c>
    </row>
    <row r="398" spans="1:13">
      <c r="A398" s="269">
        <v>388</v>
      </c>
      <c r="B398" s="278" t="s">
        <v>506</v>
      </c>
      <c r="C398" s="279">
        <v>4.4000000000000004</v>
      </c>
      <c r="D398" s="280">
        <v>4.416666666666667</v>
      </c>
      <c r="E398" s="280">
        <v>4.3333333333333339</v>
      </c>
      <c r="F398" s="280">
        <v>4.2666666666666666</v>
      </c>
      <c r="G398" s="280">
        <v>4.1833333333333336</v>
      </c>
      <c r="H398" s="280">
        <v>4.4833333333333343</v>
      </c>
      <c r="I398" s="280">
        <v>4.5666666666666682</v>
      </c>
      <c r="J398" s="280">
        <v>4.6333333333333346</v>
      </c>
      <c r="K398" s="278">
        <v>4.5</v>
      </c>
      <c r="L398" s="278">
        <v>4.3499999999999996</v>
      </c>
      <c r="M398" s="278">
        <v>25.38241</v>
      </c>
    </row>
    <row r="399" spans="1:13">
      <c r="A399" s="269">
        <v>389</v>
      </c>
      <c r="B399" s="278" t="s">
        <v>171</v>
      </c>
      <c r="C399" s="279">
        <v>1192.1500000000001</v>
      </c>
      <c r="D399" s="280">
        <v>1193.7166666666667</v>
      </c>
      <c r="E399" s="280">
        <v>1158.4333333333334</v>
      </c>
      <c r="F399" s="280">
        <v>1124.7166666666667</v>
      </c>
      <c r="G399" s="280">
        <v>1089.4333333333334</v>
      </c>
      <c r="H399" s="280">
        <v>1227.4333333333334</v>
      </c>
      <c r="I399" s="280">
        <v>1262.7166666666667</v>
      </c>
      <c r="J399" s="280">
        <v>1296.4333333333334</v>
      </c>
      <c r="K399" s="278">
        <v>1229</v>
      </c>
      <c r="L399" s="278">
        <v>1160</v>
      </c>
      <c r="M399" s="278">
        <v>228.03774000000001</v>
      </c>
    </row>
    <row r="400" spans="1:13">
      <c r="A400" s="269">
        <v>390</v>
      </c>
      <c r="B400" s="278" t="s">
        <v>507</v>
      </c>
      <c r="C400" s="279">
        <v>12.3</v>
      </c>
      <c r="D400" s="280">
        <v>12.300000000000002</v>
      </c>
      <c r="E400" s="280">
        <v>12.300000000000004</v>
      </c>
      <c r="F400" s="280">
        <v>12.300000000000002</v>
      </c>
      <c r="G400" s="280">
        <v>12.300000000000004</v>
      </c>
      <c r="H400" s="280">
        <v>12.300000000000004</v>
      </c>
      <c r="I400" s="280">
        <v>12.3</v>
      </c>
      <c r="J400" s="280">
        <v>12.300000000000004</v>
      </c>
      <c r="K400" s="278">
        <v>12.3</v>
      </c>
      <c r="L400" s="278">
        <v>12.3</v>
      </c>
      <c r="M400" s="278">
        <v>4.5066899999999999</v>
      </c>
    </row>
    <row r="401" spans="1:13">
      <c r="A401" s="269">
        <v>391</v>
      </c>
      <c r="B401" s="278" t="s">
        <v>520</v>
      </c>
      <c r="C401" s="279">
        <v>5.55</v>
      </c>
      <c r="D401" s="280">
        <v>5.55</v>
      </c>
      <c r="E401" s="280">
        <v>5.55</v>
      </c>
      <c r="F401" s="280">
        <v>5.55</v>
      </c>
      <c r="G401" s="280">
        <v>5.55</v>
      </c>
      <c r="H401" s="280">
        <v>5.55</v>
      </c>
      <c r="I401" s="280">
        <v>5.55</v>
      </c>
      <c r="J401" s="280">
        <v>5.55</v>
      </c>
      <c r="K401" s="278">
        <v>5.55</v>
      </c>
      <c r="L401" s="278">
        <v>5.55</v>
      </c>
      <c r="M401" s="278">
        <v>2.4469400000000001</v>
      </c>
    </row>
    <row r="402" spans="1:13">
      <c r="A402" s="269">
        <v>392</v>
      </c>
      <c r="B402" s="278" t="s">
        <v>509</v>
      </c>
      <c r="C402" s="279">
        <v>107.45</v>
      </c>
      <c r="D402" s="280">
        <v>109.68333333333332</v>
      </c>
      <c r="E402" s="280">
        <v>104.86666666666665</v>
      </c>
      <c r="F402" s="280">
        <v>102.28333333333332</v>
      </c>
      <c r="G402" s="280">
        <v>97.46666666666664</v>
      </c>
      <c r="H402" s="280">
        <v>112.26666666666665</v>
      </c>
      <c r="I402" s="280">
        <v>117.08333333333334</v>
      </c>
      <c r="J402" s="280">
        <v>119.66666666666666</v>
      </c>
      <c r="K402" s="278">
        <v>114.5</v>
      </c>
      <c r="L402" s="278">
        <v>107.1</v>
      </c>
      <c r="M402" s="278">
        <v>1.45611</v>
      </c>
    </row>
    <row r="403" spans="1:13">
      <c r="A403" s="269">
        <v>393</v>
      </c>
      <c r="B403" s="278" t="s">
        <v>2317</v>
      </c>
      <c r="C403" s="279">
        <v>82</v>
      </c>
      <c r="D403" s="280">
        <v>81.733333333333334</v>
      </c>
      <c r="E403" s="280">
        <v>80.866666666666674</v>
      </c>
      <c r="F403" s="280">
        <v>79.733333333333334</v>
      </c>
      <c r="G403" s="280">
        <v>78.866666666666674</v>
      </c>
      <c r="H403" s="280">
        <v>82.866666666666674</v>
      </c>
      <c r="I403" s="280">
        <v>83.73333333333332</v>
      </c>
      <c r="J403" s="280">
        <v>84.866666666666674</v>
      </c>
      <c r="K403" s="278">
        <v>82.6</v>
      </c>
      <c r="L403" s="278">
        <v>80.599999999999994</v>
      </c>
      <c r="M403" s="278">
        <v>0.93664999999999998</v>
      </c>
    </row>
    <row r="404" spans="1:13">
      <c r="A404" s="269">
        <v>394</v>
      </c>
      <c r="B404" s="278" t="s">
        <v>496</v>
      </c>
      <c r="C404" s="279">
        <v>234.55</v>
      </c>
      <c r="D404" s="280">
        <v>236.01666666666665</v>
      </c>
      <c r="E404" s="280">
        <v>230.0333333333333</v>
      </c>
      <c r="F404" s="280">
        <v>225.51666666666665</v>
      </c>
      <c r="G404" s="280">
        <v>219.5333333333333</v>
      </c>
      <c r="H404" s="280">
        <v>240.5333333333333</v>
      </c>
      <c r="I404" s="280">
        <v>246.51666666666665</v>
      </c>
      <c r="J404" s="280">
        <v>251.0333333333333</v>
      </c>
      <c r="K404" s="278">
        <v>242</v>
      </c>
      <c r="L404" s="278">
        <v>231.5</v>
      </c>
      <c r="M404" s="278">
        <v>3.04386</v>
      </c>
    </row>
    <row r="405" spans="1:13">
      <c r="A405" s="269">
        <v>395</v>
      </c>
      <c r="B405" s="278" t="s">
        <v>508</v>
      </c>
      <c r="C405" s="279">
        <v>1.45</v>
      </c>
      <c r="D405" s="280">
        <v>1.45</v>
      </c>
      <c r="E405" s="280">
        <v>1.45</v>
      </c>
      <c r="F405" s="280">
        <v>1.45</v>
      </c>
      <c r="G405" s="280">
        <v>1.45</v>
      </c>
      <c r="H405" s="280">
        <v>1.45</v>
      </c>
      <c r="I405" s="280">
        <v>1.45</v>
      </c>
      <c r="J405" s="280">
        <v>1.45</v>
      </c>
      <c r="K405" s="278">
        <v>1.45</v>
      </c>
      <c r="L405" s="278">
        <v>1.45</v>
      </c>
      <c r="M405" s="278">
        <v>8.83826</v>
      </c>
    </row>
    <row r="406" spans="1:13">
      <c r="A406" s="269">
        <v>396</v>
      </c>
      <c r="B406" s="278" t="s">
        <v>498</v>
      </c>
      <c r="C406" s="279">
        <v>17.5</v>
      </c>
      <c r="D406" s="280">
        <v>17.366666666666667</v>
      </c>
      <c r="E406" s="280">
        <v>17.233333333333334</v>
      </c>
      <c r="F406" s="280">
        <v>16.966666666666669</v>
      </c>
      <c r="G406" s="280">
        <v>16.833333333333336</v>
      </c>
      <c r="H406" s="280">
        <v>17.633333333333333</v>
      </c>
      <c r="I406" s="280">
        <v>17.766666666666666</v>
      </c>
      <c r="J406" s="280">
        <v>18.033333333333331</v>
      </c>
      <c r="K406" s="278">
        <v>17.5</v>
      </c>
      <c r="L406" s="278">
        <v>17.100000000000001</v>
      </c>
      <c r="M406" s="278">
        <v>22.583279999999998</v>
      </c>
    </row>
    <row r="407" spans="1:13">
      <c r="A407" s="269">
        <v>397</v>
      </c>
      <c r="B407" s="278" t="s">
        <v>513</v>
      </c>
      <c r="C407" s="279">
        <v>23.9</v>
      </c>
      <c r="D407" s="280">
        <v>24.083333333333332</v>
      </c>
      <c r="E407" s="280">
        <v>23.366666666666664</v>
      </c>
      <c r="F407" s="280">
        <v>22.833333333333332</v>
      </c>
      <c r="G407" s="280">
        <v>22.116666666666664</v>
      </c>
      <c r="H407" s="280">
        <v>24.616666666666664</v>
      </c>
      <c r="I407" s="280">
        <v>25.333333333333332</v>
      </c>
      <c r="J407" s="280">
        <v>25.866666666666664</v>
      </c>
      <c r="K407" s="278">
        <v>24.8</v>
      </c>
      <c r="L407" s="278">
        <v>23.55</v>
      </c>
      <c r="M407" s="278">
        <v>4.9133699999999996</v>
      </c>
    </row>
    <row r="408" spans="1:13">
      <c r="A408" s="269">
        <v>398</v>
      </c>
      <c r="B408" s="278" t="s">
        <v>172</v>
      </c>
      <c r="C408" s="279">
        <v>25.35</v>
      </c>
      <c r="D408" s="280">
        <v>25.533333333333335</v>
      </c>
      <c r="E408" s="280">
        <v>23.516666666666669</v>
      </c>
      <c r="F408" s="280">
        <v>21.683333333333334</v>
      </c>
      <c r="G408" s="280">
        <v>19.666666666666668</v>
      </c>
      <c r="H408" s="280">
        <v>27.366666666666671</v>
      </c>
      <c r="I408" s="280">
        <v>29.383333333333336</v>
      </c>
      <c r="J408" s="280">
        <v>31.216666666666672</v>
      </c>
      <c r="K408" s="278">
        <v>27.55</v>
      </c>
      <c r="L408" s="278">
        <v>23.7</v>
      </c>
      <c r="M408" s="278">
        <v>534.76363000000003</v>
      </c>
    </row>
    <row r="409" spans="1:13">
      <c r="A409" s="269">
        <v>399</v>
      </c>
      <c r="B409" s="278" t="s">
        <v>514</v>
      </c>
      <c r="C409" s="279">
        <v>7266.8</v>
      </c>
      <c r="D409" s="280">
        <v>7266.2666666666664</v>
      </c>
      <c r="E409" s="280">
        <v>7050.5333333333328</v>
      </c>
      <c r="F409" s="280">
        <v>6834.2666666666664</v>
      </c>
      <c r="G409" s="280">
        <v>6618.5333333333328</v>
      </c>
      <c r="H409" s="280">
        <v>7482.5333333333328</v>
      </c>
      <c r="I409" s="280">
        <v>7698.2666666666664</v>
      </c>
      <c r="J409" s="280">
        <v>7914.5333333333328</v>
      </c>
      <c r="K409" s="278">
        <v>7482</v>
      </c>
      <c r="L409" s="278">
        <v>7050</v>
      </c>
      <c r="M409" s="278">
        <v>0.63024000000000002</v>
      </c>
    </row>
    <row r="410" spans="1:13">
      <c r="A410" s="269">
        <v>400</v>
      </c>
      <c r="B410" s="278" t="s">
        <v>281</v>
      </c>
      <c r="C410" s="279">
        <v>742.8</v>
      </c>
      <c r="D410" s="280">
        <v>752.93333333333339</v>
      </c>
      <c r="E410" s="280">
        <v>710.86666666666679</v>
      </c>
      <c r="F410" s="280">
        <v>678.93333333333339</v>
      </c>
      <c r="G410" s="280">
        <v>636.86666666666679</v>
      </c>
      <c r="H410" s="280">
        <v>784.86666666666679</v>
      </c>
      <c r="I410" s="280">
        <v>826.93333333333339</v>
      </c>
      <c r="J410" s="280">
        <v>858.86666666666679</v>
      </c>
      <c r="K410" s="278">
        <v>795</v>
      </c>
      <c r="L410" s="278">
        <v>721</v>
      </c>
      <c r="M410" s="278">
        <v>14.43642</v>
      </c>
    </row>
    <row r="411" spans="1:13">
      <c r="A411" s="269">
        <v>401</v>
      </c>
      <c r="B411" s="278" t="s">
        <v>173</v>
      </c>
      <c r="C411" s="279">
        <v>183</v>
      </c>
      <c r="D411" s="280">
        <v>185.94999999999996</v>
      </c>
      <c r="E411" s="280">
        <v>177.49999999999991</v>
      </c>
      <c r="F411" s="280">
        <v>171.99999999999994</v>
      </c>
      <c r="G411" s="280">
        <v>163.5499999999999</v>
      </c>
      <c r="H411" s="280">
        <v>191.44999999999993</v>
      </c>
      <c r="I411" s="280">
        <v>199.89999999999998</v>
      </c>
      <c r="J411" s="280">
        <v>205.39999999999995</v>
      </c>
      <c r="K411" s="278">
        <v>194.4</v>
      </c>
      <c r="L411" s="278">
        <v>180.45</v>
      </c>
      <c r="M411" s="278">
        <v>804.36672999999996</v>
      </c>
    </row>
    <row r="412" spans="1:13">
      <c r="A412" s="269">
        <v>402</v>
      </c>
      <c r="B412" s="278" t="s">
        <v>515</v>
      </c>
      <c r="C412" s="279">
        <v>3437.8</v>
      </c>
      <c r="D412" s="280">
        <v>3469.2666666666664</v>
      </c>
      <c r="E412" s="280">
        <v>3338.5333333333328</v>
      </c>
      <c r="F412" s="280">
        <v>3239.2666666666664</v>
      </c>
      <c r="G412" s="280">
        <v>3108.5333333333328</v>
      </c>
      <c r="H412" s="280">
        <v>3568.5333333333328</v>
      </c>
      <c r="I412" s="280">
        <v>3699.2666666666664</v>
      </c>
      <c r="J412" s="280">
        <v>3798.5333333333328</v>
      </c>
      <c r="K412" s="278">
        <v>3600</v>
      </c>
      <c r="L412" s="278">
        <v>3370</v>
      </c>
      <c r="M412" s="278">
        <v>3.0499999999999999E-2</v>
      </c>
    </row>
    <row r="413" spans="1:13">
      <c r="A413" s="269">
        <v>403</v>
      </c>
      <c r="B413" s="278" t="s">
        <v>517</v>
      </c>
      <c r="C413" s="279">
        <v>1249.9000000000001</v>
      </c>
      <c r="D413" s="280">
        <v>1247.8166666666666</v>
      </c>
      <c r="E413" s="280">
        <v>1237.0833333333333</v>
      </c>
      <c r="F413" s="280">
        <v>1224.2666666666667</v>
      </c>
      <c r="G413" s="280">
        <v>1213.5333333333333</v>
      </c>
      <c r="H413" s="280">
        <v>1260.6333333333332</v>
      </c>
      <c r="I413" s="280">
        <v>1271.3666666666668</v>
      </c>
      <c r="J413" s="280">
        <v>1284.1833333333332</v>
      </c>
      <c r="K413" s="278">
        <v>1258.55</v>
      </c>
      <c r="L413" s="278">
        <v>1235</v>
      </c>
      <c r="M413" s="278">
        <v>0.10913</v>
      </c>
    </row>
    <row r="414" spans="1:13">
      <c r="A414" s="269">
        <v>404</v>
      </c>
      <c r="B414" s="278" t="s">
        <v>518</v>
      </c>
      <c r="C414" s="279">
        <v>297.25</v>
      </c>
      <c r="D414" s="280">
        <v>297.25</v>
      </c>
      <c r="E414" s="280">
        <v>297.25</v>
      </c>
      <c r="F414" s="280">
        <v>297.25</v>
      </c>
      <c r="G414" s="280">
        <v>297.25</v>
      </c>
      <c r="H414" s="280">
        <v>297.25</v>
      </c>
      <c r="I414" s="280">
        <v>297.25</v>
      </c>
      <c r="J414" s="280">
        <v>297.25</v>
      </c>
      <c r="K414" s="278">
        <v>297.25</v>
      </c>
      <c r="L414" s="278">
        <v>297.25</v>
      </c>
      <c r="M414" s="278">
        <v>0.18673000000000001</v>
      </c>
    </row>
    <row r="415" spans="1:13">
      <c r="A415" s="269">
        <v>405</v>
      </c>
      <c r="B415" s="278" t="s">
        <v>510</v>
      </c>
      <c r="C415" s="279">
        <v>75.349999999999994</v>
      </c>
      <c r="D415" s="280">
        <v>75.149999999999991</v>
      </c>
      <c r="E415" s="280">
        <v>72.799999999999983</v>
      </c>
      <c r="F415" s="280">
        <v>70.249999999999986</v>
      </c>
      <c r="G415" s="280">
        <v>67.899999999999977</v>
      </c>
      <c r="H415" s="280">
        <v>77.699999999999989</v>
      </c>
      <c r="I415" s="280">
        <v>80.049999999999983</v>
      </c>
      <c r="J415" s="280">
        <v>82.6</v>
      </c>
      <c r="K415" s="278">
        <v>77.5</v>
      </c>
      <c r="L415" s="278">
        <v>72.599999999999994</v>
      </c>
      <c r="M415" s="278">
        <v>0.17451</v>
      </c>
    </row>
    <row r="416" spans="1:13">
      <c r="A416" s="269">
        <v>406</v>
      </c>
      <c r="B416" s="278" t="s">
        <v>519</v>
      </c>
      <c r="C416" s="279">
        <v>197.15</v>
      </c>
      <c r="D416" s="280">
        <v>199</v>
      </c>
      <c r="E416" s="280">
        <v>191.25</v>
      </c>
      <c r="F416" s="280">
        <v>185.35</v>
      </c>
      <c r="G416" s="280">
        <v>177.6</v>
      </c>
      <c r="H416" s="280">
        <v>204.9</v>
      </c>
      <c r="I416" s="280">
        <v>212.65</v>
      </c>
      <c r="J416" s="280">
        <v>218.55</v>
      </c>
      <c r="K416" s="278">
        <v>206.75</v>
      </c>
      <c r="L416" s="278">
        <v>193.1</v>
      </c>
      <c r="M416" s="278">
        <v>0.14674999999999999</v>
      </c>
    </row>
    <row r="417" spans="1:13">
      <c r="A417" s="269">
        <v>407</v>
      </c>
      <c r="B417" s="278" t="s">
        <v>174</v>
      </c>
      <c r="C417" s="279">
        <v>16063.95</v>
      </c>
      <c r="D417" s="280">
        <v>16337.916666666666</v>
      </c>
      <c r="E417" s="280">
        <v>15644.833333333332</v>
      </c>
      <c r="F417" s="280">
        <v>15225.716666666665</v>
      </c>
      <c r="G417" s="280">
        <v>14532.633333333331</v>
      </c>
      <c r="H417" s="280">
        <v>16757.033333333333</v>
      </c>
      <c r="I417" s="280">
        <v>17450.116666666665</v>
      </c>
      <c r="J417" s="280">
        <v>17869.233333333334</v>
      </c>
      <c r="K417" s="278">
        <v>17031</v>
      </c>
      <c r="L417" s="278">
        <v>15918.8</v>
      </c>
      <c r="M417" s="278">
        <v>1.2275499999999999</v>
      </c>
    </row>
    <row r="418" spans="1:13">
      <c r="A418" s="269">
        <v>408</v>
      </c>
      <c r="B418" s="278" t="s">
        <v>521</v>
      </c>
      <c r="C418" s="279">
        <v>739.8</v>
      </c>
      <c r="D418" s="280">
        <v>739.6</v>
      </c>
      <c r="E418" s="280">
        <v>711.2</v>
      </c>
      <c r="F418" s="280">
        <v>682.6</v>
      </c>
      <c r="G418" s="280">
        <v>654.20000000000005</v>
      </c>
      <c r="H418" s="280">
        <v>768.2</v>
      </c>
      <c r="I418" s="280">
        <v>796.59999999999991</v>
      </c>
      <c r="J418" s="280">
        <v>825.2</v>
      </c>
      <c r="K418" s="278">
        <v>768</v>
      </c>
      <c r="L418" s="278">
        <v>711</v>
      </c>
      <c r="M418" s="278">
        <v>4.2200000000000001E-2</v>
      </c>
    </row>
    <row r="419" spans="1:13">
      <c r="A419" s="269">
        <v>409</v>
      </c>
      <c r="B419" s="278" t="s">
        <v>175</v>
      </c>
      <c r="C419" s="279">
        <v>1105.75</v>
      </c>
      <c r="D419" s="280">
        <v>1124.5833333333333</v>
      </c>
      <c r="E419" s="280">
        <v>1074.1666666666665</v>
      </c>
      <c r="F419" s="280">
        <v>1042.5833333333333</v>
      </c>
      <c r="G419" s="280">
        <v>992.16666666666652</v>
      </c>
      <c r="H419" s="280">
        <v>1156.1666666666665</v>
      </c>
      <c r="I419" s="280">
        <v>1206.583333333333</v>
      </c>
      <c r="J419" s="280">
        <v>1238.1666666666665</v>
      </c>
      <c r="K419" s="278">
        <v>1175</v>
      </c>
      <c r="L419" s="278">
        <v>1093</v>
      </c>
      <c r="M419" s="278">
        <v>3.6465399999999999</v>
      </c>
    </row>
    <row r="420" spans="1:13">
      <c r="A420" s="269">
        <v>410</v>
      </c>
      <c r="B420" s="278" t="s">
        <v>516</v>
      </c>
      <c r="C420" s="279">
        <v>404.2</v>
      </c>
      <c r="D420" s="280">
        <v>399.40000000000003</v>
      </c>
      <c r="E420" s="280">
        <v>389.80000000000007</v>
      </c>
      <c r="F420" s="280">
        <v>375.40000000000003</v>
      </c>
      <c r="G420" s="280">
        <v>365.80000000000007</v>
      </c>
      <c r="H420" s="280">
        <v>413.80000000000007</v>
      </c>
      <c r="I420" s="280">
        <v>423.40000000000009</v>
      </c>
      <c r="J420" s="280">
        <v>437.80000000000007</v>
      </c>
      <c r="K420" s="278">
        <v>409</v>
      </c>
      <c r="L420" s="278">
        <v>385</v>
      </c>
      <c r="M420" s="278">
        <v>0.29320000000000002</v>
      </c>
    </row>
    <row r="421" spans="1:13">
      <c r="A421" s="269">
        <v>411</v>
      </c>
      <c r="B421" s="278" t="s">
        <v>511</v>
      </c>
      <c r="C421" s="279">
        <v>21.4</v>
      </c>
      <c r="D421" s="280">
        <v>21.2</v>
      </c>
      <c r="E421" s="280">
        <v>20.95</v>
      </c>
      <c r="F421" s="280">
        <v>20.5</v>
      </c>
      <c r="G421" s="280">
        <v>20.25</v>
      </c>
      <c r="H421" s="280">
        <v>21.65</v>
      </c>
      <c r="I421" s="280">
        <v>21.9</v>
      </c>
      <c r="J421" s="280">
        <v>22.349999999999998</v>
      </c>
      <c r="K421" s="278">
        <v>21.45</v>
      </c>
      <c r="L421" s="278">
        <v>20.75</v>
      </c>
      <c r="M421" s="278">
        <v>10.68249</v>
      </c>
    </row>
    <row r="422" spans="1:13">
      <c r="A422" s="269">
        <v>412</v>
      </c>
      <c r="B422" s="278" t="s">
        <v>512</v>
      </c>
      <c r="C422" s="279">
        <v>1413.85</v>
      </c>
      <c r="D422" s="280">
        <v>1434.6333333333332</v>
      </c>
      <c r="E422" s="280">
        <v>1355.2666666666664</v>
      </c>
      <c r="F422" s="280">
        <v>1296.6833333333332</v>
      </c>
      <c r="G422" s="280">
        <v>1217.3166666666664</v>
      </c>
      <c r="H422" s="280">
        <v>1493.2166666666665</v>
      </c>
      <c r="I422" s="280">
        <v>1572.5833333333333</v>
      </c>
      <c r="J422" s="280">
        <v>1631.1666666666665</v>
      </c>
      <c r="K422" s="278">
        <v>1514</v>
      </c>
      <c r="L422" s="278">
        <v>1376.05</v>
      </c>
      <c r="M422" s="278">
        <v>0.13411000000000001</v>
      </c>
    </row>
    <row r="423" spans="1:13">
      <c r="A423" s="269">
        <v>413</v>
      </c>
      <c r="B423" s="278" t="s">
        <v>522</v>
      </c>
      <c r="C423" s="279">
        <v>167</v>
      </c>
      <c r="D423" s="280">
        <v>172.48333333333335</v>
      </c>
      <c r="E423" s="280">
        <v>161.51666666666671</v>
      </c>
      <c r="F423" s="280">
        <v>156.03333333333336</v>
      </c>
      <c r="G423" s="280">
        <v>145.06666666666672</v>
      </c>
      <c r="H423" s="280">
        <v>177.9666666666667</v>
      </c>
      <c r="I423" s="280">
        <v>188.93333333333334</v>
      </c>
      <c r="J423" s="280">
        <v>194.41666666666669</v>
      </c>
      <c r="K423" s="278">
        <v>183.45</v>
      </c>
      <c r="L423" s="278">
        <v>167</v>
      </c>
      <c r="M423" s="278">
        <v>7.2025199999999998</v>
      </c>
    </row>
    <row r="424" spans="1:13">
      <c r="A424" s="269">
        <v>414</v>
      </c>
      <c r="B424" s="278" t="s">
        <v>523</v>
      </c>
      <c r="C424" s="279">
        <v>899.8</v>
      </c>
      <c r="D424" s="280">
        <v>908.18333333333339</v>
      </c>
      <c r="E424" s="280">
        <v>887.61666666666679</v>
      </c>
      <c r="F424" s="280">
        <v>875.43333333333339</v>
      </c>
      <c r="G424" s="280">
        <v>854.86666666666679</v>
      </c>
      <c r="H424" s="280">
        <v>920.36666666666679</v>
      </c>
      <c r="I424" s="280">
        <v>940.93333333333339</v>
      </c>
      <c r="J424" s="280">
        <v>953.11666666666679</v>
      </c>
      <c r="K424" s="278">
        <v>928.75</v>
      </c>
      <c r="L424" s="278">
        <v>896</v>
      </c>
      <c r="M424" s="278">
        <v>0.17762</v>
      </c>
    </row>
    <row r="425" spans="1:13">
      <c r="A425" s="269">
        <v>415</v>
      </c>
      <c r="B425" s="278" t="s">
        <v>524</v>
      </c>
      <c r="C425" s="279">
        <v>173.8</v>
      </c>
      <c r="D425" s="280">
        <v>176.06666666666669</v>
      </c>
      <c r="E425" s="280">
        <v>168.88333333333338</v>
      </c>
      <c r="F425" s="280">
        <v>163.9666666666667</v>
      </c>
      <c r="G425" s="280">
        <v>156.78333333333339</v>
      </c>
      <c r="H425" s="280">
        <v>180.98333333333338</v>
      </c>
      <c r="I425" s="280">
        <v>188.16666666666671</v>
      </c>
      <c r="J425" s="280">
        <v>193.08333333333337</v>
      </c>
      <c r="K425" s="278">
        <v>183.25</v>
      </c>
      <c r="L425" s="278">
        <v>171.15</v>
      </c>
      <c r="M425" s="278">
        <v>1.0043899999999999</v>
      </c>
    </row>
    <row r="426" spans="1:13">
      <c r="A426" s="269">
        <v>416</v>
      </c>
      <c r="B426" s="278" t="s">
        <v>525</v>
      </c>
      <c r="C426" s="279">
        <v>5.9</v>
      </c>
      <c r="D426" s="280">
        <v>5.9333333333333336</v>
      </c>
      <c r="E426" s="280">
        <v>5.7666666666666675</v>
      </c>
      <c r="F426" s="280">
        <v>5.6333333333333337</v>
      </c>
      <c r="G426" s="280">
        <v>5.4666666666666677</v>
      </c>
      <c r="H426" s="280">
        <v>6.0666666666666673</v>
      </c>
      <c r="I426" s="280">
        <v>6.2333333333333334</v>
      </c>
      <c r="J426" s="280">
        <v>6.3666666666666671</v>
      </c>
      <c r="K426" s="278">
        <v>6.1</v>
      </c>
      <c r="L426" s="278">
        <v>5.8</v>
      </c>
      <c r="M426" s="278">
        <v>95.762110000000007</v>
      </c>
    </row>
    <row r="427" spans="1:13">
      <c r="A427" s="269">
        <v>417</v>
      </c>
      <c r="B427" s="278" t="s">
        <v>2518</v>
      </c>
      <c r="C427" s="279">
        <v>587.54999999999995</v>
      </c>
      <c r="D427" s="280">
        <v>593.18333333333328</v>
      </c>
      <c r="E427" s="280">
        <v>567.36666666666656</v>
      </c>
      <c r="F427" s="280">
        <v>547.18333333333328</v>
      </c>
      <c r="G427" s="280">
        <v>521.36666666666656</v>
      </c>
      <c r="H427" s="280">
        <v>613.36666666666656</v>
      </c>
      <c r="I427" s="280">
        <v>639.18333333333339</v>
      </c>
      <c r="J427" s="280">
        <v>659.36666666666656</v>
      </c>
      <c r="K427" s="278">
        <v>619</v>
      </c>
      <c r="L427" s="278">
        <v>573</v>
      </c>
      <c r="M427" s="278">
        <v>0.68084999999999996</v>
      </c>
    </row>
    <row r="428" spans="1:13">
      <c r="A428" s="269">
        <v>418</v>
      </c>
      <c r="B428" s="278" t="s">
        <v>528</v>
      </c>
      <c r="C428" s="279">
        <v>119.55</v>
      </c>
      <c r="D428" s="280">
        <v>119.3</v>
      </c>
      <c r="E428" s="280">
        <v>114.25</v>
      </c>
      <c r="F428" s="280">
        <v>108.95</v>
      </c>
      <c r="G428" s="280">
        <v>103.9</v>
      </c>
      <c r="H428" s="280">
        <v>124.6</v>
      </c>
      <c r="I428" s="280">
        <v>129.64999999999998</v>
      </c>
      <c r="J428" s="280">
        <v>134.94999999999999</v>
      </c>
      <c r="K428" s="278">
        <v>124.35</v>
      </c>
      <c r="L428" s="278">
        <v>114</v>
      </c>
      <c r="M428" s="278">
        <v>13.565379999999999</v>
      </c>
    </row>
    <row r="429" spans="1:13">
      <c r="A429" s="269">
        <v>419</v>
      </c>
      <c r="B429" s="278" t="s">
        <v>2527</v>
      </c>
      <c r="C429" s="279">
        <v>44.55</v>
      </c>
      <c r="D429" s="280">
        <v>44.54999999999999</v>
      </c>
      <c r="E429" s="280">
        <v>44.549999999999983</v>
      </c>
      <c r="F429" s="280">
        <v>44.54999999999999</v>
      </c>
      <c r="G429" s="280">
        <v>44.549999999999983</v>
      </c>
      <c r="H429" s="280">
        <v>44.549999999999983</v>
      </c>
      <c r="I429" s="280">
        <v>44.55</v>
      </c>
      <c r="J429" s="280">
        <v>44.549999999999983</v>
      </c>
      <c r="K429" s="278">
        <v>44.55</v>
      </c>
      <c r="L429" s="278">
        <v>44.55</v>
      </c>
      <c r="M429" s="278">
        <v>4.6387600000000004</v>
      </c>
    </row>
    <row r="430" spans="1:13">
      <c r="A430" s="269">
        <v>420</v>
      </c>
      <c r="B430" s="278" t="s">
        <v>176</v>
      </c>
      <c r="C430" s="279">
        <v>2996.75</v>
      </c>
      <c r="D430" s="280">
        <v>2977.3333333333335</v>
      </c>
      <c r="E430" s="280">
        <v>2831.7166666666672</v>
      </c>
      <c r="F430" s="280">
        <v>2666.6833333333338</v>
      </c>
      <c r="G430" s="280">
        <v>2521.0666666666675</v>
      </c>
      <c r="H430" s="280">
        <v>3142.3666666666668</v>
      </c>
      <c r="I430" s="280">
        <v>3287.9833333333327</v>
      </c>
      <c r="J430" s="280">
        <v>3453.0166666666664</v>
      </c>
      <c r="K430" s="278">
        <v>3122.95</v>
      </c>
      <c r="L430" s="278">
        <v>2812.3</v>
      </c>
      <c r="M430" s="278">
        <v>5.1125699999999998</v>
      </c>
    </row>
    <row r="431" spans="1:13">
      <c r="A431" s="269">
        <v>421</v>
      </c>
      <c r="B431" s="278" t="s">
        <v>177</v>
      </c>
      <c r="C431" s="279">
        <v>595.45000000000005</v>
      </c>
      <c r="D431" s="280">
        <v>572.55000000000007</v>
      </c>
      <c r="E431" s="280">
        <v>536.10000000000014</v>
      </c>
      <c r="F431" s="280">
        <v>476.75000000000011</v>
      </c>
      <c r="G431" s="280">
        <v>440.30000000000018</v>
      </c>
      <c r="H431" s="280">
        <v>631.90000000000009</v>
      </c>
      <c r="I431" s="280">
        <v>668.35000000000014</v>
      </c>
      <c r="J431" s="280">
        <v>727.7</v>
      </c>
      <c r="K431" s="278">
        <v>609</v>
      </c>
      <c r="L431" s="278">
        <v>513.20000000000005</v>
      </c>
      <c r="M431" s="278">
        <v>52.136670000000002</v>
      </c>
    </row>
    <row r="432" spans="1:13">
      <c r="A432" s="269">
        <v>422</v>
      </c>
      <c r="B432" s="278" t="s">
        <v>178</v>
      </c>
      <c r="C432" s="287">
        <v>324.10000000000002</v>
      </c>
      <c r="D432" s="288">
        <v>328.61666666666667</v>
      </c>
      <c r="E432" s="288">
        <v>314.63333333333333</v>
      </c>
      <c r="F432" s="288">
        <v>305.16666666666663</v>
      </c>
      <c r="G432" s="288">
        <v>291.18333333333328</v>
      </c>
      <c r="H432" s="288">
        <v>338.08333333333337</v>
      </c>
      <c r="I432" s="288">
        <v>352.06666666666672</v>
      </c>
      <c r="J432" s="288">
        <v>361.53333333333342</v>
      </c>
      <c r="K432" s="289">
        <v>342.6</v>
      </c>
      <c r="L432" s="289">
        <v>319.14999999999998</v>
      </c>
      <c r="M432" s="289">
        <v>6.3689200000000001</v>
      </c>
    </row>
    <row r="433" spans="1:13">
      <c r="A433" s="269">
        <v>423</v>
      </c>
      <c r="B433" s="278" t="s">
        <v>526</v>
      </c>
      <c r="C433" s="278">
        <v>68.3</v>
      </c>
      <c r="D433" s="280">
        <v>69.350000000000009</v>
      </c>
      <c r="E433" s="280">
        <v>66.450000000000017</v>
      </c>
      <c r="F433" s="280">
        <v>64.600000000000009</v>
      </c>
      <c r="G433" s="280">
        <v>61.700000000000017</v>
      </c>
      <c r="H433" s="280">
        <v>71.200000000000017</v>
      </c>
      <c r="I433" s="280">
        <v>74.100000000000023</v>
      </c>
      <c r="J433" s="280">
        <v>75.950000000000017</v>
      </c>
      <c r="K433" s="278">
        <v>72.25</v>
      </c>
      <c r="L433" s="278">
        <v>67.5</v>
      </c>
      <c r="M433" s="278">
        <v>0.25980999999999999</v>
      </c>
    </row>
    <row r="434" spans="1:13">
      <c r="A434" s="269">
        <v>424</v>
      </c>
      <c r="B434" s="278" t="s">
        <v>282</v>
      </c>
      <c r="C434" s="278">
        <v>66.5</v>
      </c>
      <c r="D434" s="280">
        <v>67.100000000000009</v>
      </c>
      <c r="E434" s="280">
        <v>64.850000000000023</v>
      </c>
      <c r="F434" s="280">
        <v>63.200000000000017</v>
      </c>
      <c r="G434" s="280">
        <v>60.950000000000031</v>
      </c>
      <c r="H434" s="280">
        <v>68.750000000000014</v>
      </c>
      <c r="I434" s="280">
        <v>70.999999999999986</v>
      </c>
      <c r="J434" s="280">
        <v>72.650000000000006</v>
      </c>
      <c r="K434" s="278">
        <v>69.349999999999994</v>
      </c>
      <c r="L434" s="278">
        <v>65.45</v>
      </c>
      <c r="M434" s="278">
        <v>20.304089999999999</v>
      </c>
    </row>
    <row r="435" spans="1:13">
      <c r="A435" s="269">
        <v>425</v>
      </c>
      <c r="B435" s="278" t="s">
        <v>527</v>
      </c>
      <c r="C435" s="278">
        <v>383.7</v>
      </c>
      <c r="D435" s="280">
        <v>389.23333333333335</v>
      </c>
      <c r="E435" s="280">
        <v>368.4666666666667</v>
      </c>
      <c r="F435" s="280">
        <v>353.23333333333335</v>
      </c>
      <c r="G435" s="280">
        <v>332.4666666666667</v>
      </c>
      <c r="H435" s="280">
        <v>404.4666666666667</v>
      </c>
      <c r="I435" s="280">
        <v>425.23333333333335</v>
      </c>
      <c r="J435" s="280">
        <v>440.4666666666667</v>
      </c>
      <c r="K435" s="278">
        <v>410</v>
      </c>
      <c r="L435" s="278">
        <v>374</v>
      </c>
      <c r="M435" s="278">
        <v>2.2140399999999998</v>
      </c>
    </row>
    <row r="436" spans="1:13">
      <c r="A436" s="269">
        <v>426</v>
      </c>
      <c r="B436" s="278" t="s">
        <v>529</v>
      </c>
      <c r="C436" s="278">
        <v>1490.8</v>
      </c>
      <c r="D436" s="280">
        <v>1491.95</v>
      </c>
      <c r="E436" s="280">
        <v>1473.9</v>
      </c>
      <c r="F436" s="280">
        <v>1457</v>
      </c>
      <c r="G436" s="280">
        <v>1438.95</v>
      </c>
      <c r="H436" s="280">
        <v>1508.8500000000001</v>
      </c>
      <c r="I436" s="280">
        <v>1526.8999999999999</v>
      </c>
      <c r="J436" s="280">
        <v>1543.8000000000002</v>
      </c>
      <c r="K436" s="278">
        <v>1510</v>
      </c>
      <c r="L436" s="278">
        <v>1475.05</v>
      </c>
      <c r="M436" s="278">
        <v>8.5599999999999999E-3</v>
      </c>
    </row>
    <row r="437" spans="1:13">
      <c r="A437" s="269">
        <v>427</v>
      </c>
      <c r="B437" s="278" t="s">
        <v>530</v>
      </c>
      <c r="C437" s="278">
        <v>1200.3499999999999</v>
      </c>
      <c r="D437" s="280">
        <v>1207.4166666666667</v>
      </c>
      <c r="E437" s="280">
        <v>1181.1333333333334</v>
      </c>
      <c r="F437" s="280">
        <v>1161.9166666666667</v>
      </c>
      <c r="G437" s="280">
        <v>1135.6333333333334</v>
      </c>
      <c r="H437" s="280">
        <v>1226.6333333333334</v>
      </c>
      <c r="I437" s="280">
        <v>1252.9166666666667</v>
      </c>
      <c r="J437" s="280">
        <v>1272.1333333333334</v>
      </c>
      <c r="K437" s="278">
        <v>1233.7</v>
      </c>
      <c r="L437" s="278">
        <v>1188.2</v>
      </c>
      <c r="M437" s="278">
        <v>0.52500000000000002</v>
      </c>
    </row>
    <row r="438" spans="1:13">
      <c r="A438" s="269">
        <v>428</v>
      </c>
      <c r="B438" s="278" t="s">
        <v>531</v>
      </c>
      <c r="C438" s="278">
        <v>256.39999999999998</v>
      </c>
      <c r="D438" s="280">
        <v>257.0333333333333</v>
      </c>
      <c r="E438" s="280">
        <v>250.16666666666663</v>
      </c>
      <c r="F438" s="280">
        <v>243.93333333333334</v>
      </c>
      <c r="G438" s="280">
        <v>237.06666666666666</v>
      </c>
      <c r="H438" s="280">
        <v>263.26666666666659</v>
      </c>
      <c r="I438" s="280">
        <v>270.13333333333327</v>
      </c>
      <c r="J438" s="280">
        <v>276.36666666666656</v>
      </c>
      <c r="K438" s="278">
        <v>263.89999999999998</v>
      </c>
      <c r="L438" s="278">
        <v>250.8</v>
      </c>
      <c r="M438" s="278">
        <v>2.6229800000000001</v>
      </c>
    </row>
    <row r="439" spans="1:13">
      <c r="A439" s="269">
        <v>429</v>
      </c>
      <c r="B439" s="278" t="s">
        <v>179</v>
      </c>
      <c r="C439" s="278">
        <v>436.7</v>
      </c>
      <c r="D439" s="280">
        <v>432.86666666666662</v>
      </c>
      <c r="E439" s="280">
        <v>416.98333333333323</v>
      </c>
      <c r="F439" s="280">
        <v>397.26666666666659</v>
      </c>
      <c r="G439" s="280">
        <v>381.38333333333321</v>
      </c>
      <c r="H439" s="280">
        <v>452.58333333333326</v>
      </c>
      <c r="I439" s="280">
        <v>468.46666666666658</v>
      </c>
      <c r="J439" s="280">
        <v>488.18333333333328</v>
      </c>
      <c r="K439" s="278">
        <v>448.75</v>
      </c>
      <c r="L439" s="278">
        <v>413.15</v>
      </c>
      <c r="M439" s="278">
        <v>278.10987</v>
      </c>
    </row>
    <row r="440" spans="1:13">
      <c r="A440" s="269">
        <v>430</v>
      </c>
      <c r="B440" s="278" t="s">
        <v>532</v>
      </c>
      <c r="C440" s="278">
        <v>202.35</v>
      </c>
      <c r="D440" s="280">
        <v>201.48333333333335</v>
      </c>
      <c r="E440" s="280">
        <v>196.8666666666667</v>
      </c>
      <c r="F440" s="280">
        <v>191.38333333333335</v>
      </c>
      <c r="G440" s="280">
        <v>186.76666666666671</v>
      </c>
      <c r="H440" s="280">
        <v>206.9666666666667</v>
      </c>
      <c r="I440" s="280">
        <v>211.58333333333337</v>
      </c>
      <c r="J440" s="280">
        <v>217.06666666666669</v>
      </c>
      <c r="K440" s="278">
        <v>206.1</v>
      </c>
      <c r="L440" s="278">
        <v>196</v>
      </c>
      <c r="M440" s="278">
        <v>1.2896000000000001</v>
      </c>
    </row>
    <row r="441" spans="1:13">
      <c r="A441" s="269">
        <v>431</v>
      </c>
      <c r="B441" s="278" t="s">
        <v>180</v>
      </c>
      <c r="C441" s="278">
        <v>323.05</v>
      </c>
      <c r="D441" s="280">
        <v>312.0333333333333</v>
      </c>
      <c r="E441" s="280">
        <v>299.06666666666661</v>
      </c>
      <c r="F441" s="280">
        <v>275.08333333333331</v>
      </c>
      <c r="G441" s="280">
        <v>262.11666666666662</v>
      </c>
      <c r="H441" s="280">
        <v>336.01666666666659</v>
      </c>
      <c r="I441" s="280">
        <v>348.98333333333329</v>
      </c>
      <c r="J441" s="280">
        <v>372.96666666666658</v>
      </c>
      <c r="K441" s="278">
        <v>325</v>
      </c>
      <c r="L441" s="278">
        <v>288.05</v>
      </c>
      <c r="M441" s="278">
        <v>37.705379999999998</v>
      </c>
    </row>
    <row r="442" spans="1:13">
      <c r="A442" s="269">
        <v>432</v>
      </c>
      <c r="B442" s="278" t="s">
        <v>533</v>
      </c>
      <c r="C442" s="278">
        <v>122.35</v>
      </c>
      <c r="D442" s="280">
        <v>124.43333333333334</v>
      </c>
      <c r="E442" s="280">
        <v>118.96666666666667</v>
      </c>
      <c r="F442" s="280">
        <v>115.58333333333333</v>
      </c>
      <c r="G442" s="280">
        <v>110.11666666666666</v>
      </c>
      <c r="H442" s="280">
        <v>127.81666666666668</v>
      </c>
      <c r="I442" s="280">
        <v>133.28333333333336</v>
      </c>
      <c r="J442" s="280">
        <v>136.66666666666669</v>
      </c>
      <c r="K442" s="278">
        <v>129.9</v>
      </c>
      <c r="L442" s="278">
        <v>121.05</v>
      </c>
      <c r="M442" s="278">
        <v>1.0351300000000001</v>
      </c>
    </row>
    <row r="443" spans="1:13">
      <c r="A443" s="269">
        <v>433</v>
      </c>
      <c r="B443" s="278" t="s">
        <v>534</v>
      </c>
      <c r="C443" s="278">
        <v>858.75</v>
      </c>
      <c r="D443" s="280">
        <v>847.91666666666663</v>
      </c>
      <c r="E443" s="280">
        <v>825.83333333333326</v>
      </c>
      <c r="F443" s="280">
        <v>792.91666666666663</v>
      </c>
      <c r="G443" s="280">
        <v>770.83333333333326</v>
      </c>
      <c r="H443" s="280">
        <v>880.83333333333326</v>
      </c>
      <c r="I443" s="280">
        <v>902.91666666666652</v>
      </c>
      <c r="J443" s="280">
        <v>935.83333333333326</v>
      </c>
      <c r="K443" s="278">
        <v>870</v>
      </c>
      <c r="L443" s="278">
        <v>815</v>
      </c>
      <c r="M443" s="278">
        <v>0.62365999999999999</v>
      </c>
    </row>
    <row r="444" spans="1:13">
      <c r="A444" s="269">
        <v>434</v>
      </c>
      <c r="B444" s="278" t="s">
        <v>535</v>
      </c>
      <c r="C444" s="278">
        <v>2.2999999999999998</v>
      </c>
      <c r="D444" s="280">
        <v>2.2999999999999998</v>
      </c>
      <c r="E444" s="280">
        <v>2.2999999999999998</v>
      </c>
      <c r="F444" s="280">
        <v>2.2999999999999998</v>
      </c>
      <c r="G444" s="280">
        <v>2.2999999999999998</v>
      </c>
      <c r="H444" s="280">
        <v>2.2999999999999998</v>
      </c>
      <c r="I444" s="280">
        <v>2.2999999999999998</v>
      </c>
      <c r="J444" s="280">
        <v>2.2999999999999998</v>
      </c>
      <c r="K444" s="278">
        <v>2.2999999999999998</v>
      </c>
      <c r="L444" s="278">
        <v>2.2999999999999998</v>
      </c>
      <c r="M444" s="278">
        <v>12.432180000000001</v>
      </c>
    </row>
    <row r="445" spans="1:13">
      <c r="A445" s="269">
        <v>435</v>
      </c>
      <c r="B445" s="278" t="s">
        <v>536</v>
      </c>
      <c r="C445" s="278">
        <v>100.1</v>
      </c>
      <c r="D445" s="280">
        <v>101.2</v>
      </c>
      <c r="E445" s="280">
        <v>98.9</v>
      </c>
      <c r="F445" s="280">
        <v>97.7</v>
      </c>
      <c r="G445" s="280">
        <v>95.4</v>
      </c>
      <c r="H445" s="280">
        <v>102.4</v>
      </c>
      <c r="I445" s="280">
        <v>104.69999999999999</v>
      </c>
      <c r="J445" s="280">
        <v>105.9</v>
      </c>
      <c r="K445" s="278">
        <v>103.5</v>
      </c>
      <c r="L445" s="278">
        <v>100</v>
      </c>
      <c r="M445" s="278">
        <v>0.38246999999999998</v>
      </c>
    </row>
    <row r="446" spans="1:13">
      <c r="A446" s="269">
        <v>436</v>
      </c>
      <c r="B446" s="278" t="s">
        <v>537</v>
      </c>
      <c r="C446" s="278">
        <v>870.8</v>
      </c>
      <c r="D446" s="280">
        <v>859.56666666666661</v>
      </c>
      <c r="E446" s="280">
        <v>832.33333333333326</v>
      </c>
      <c r="F446" s="280">
        <v>793.86666666666667</v>
      </c>
      <c r="G446" s="280">
        <v>766.63333333333333</v>
      </c>
      <c r="H446" s="280">
        <v>898.03333333333319</v>
      </c>
      <c r="I446" s="280">
        <v>925.26666666666654</v>
      </c>
      <c r="J446" s="280">
        <v>963.73333333333312</v>
      </c>
      <c r="K446" s="278">
        <v>886.8</v>
      </c>
      <c r="L446" s="278">
        <v>821.1</v>
      </c>
      <c r="M446" s="278">
        <v>0.30978</v>
      </c>
    </row>
    <row r="447" spans="1:13">
      <c r="A447" s="269">
        <v>437</v>
      </c>
      <c r="B447" s="278" t="s">
        <v>283</v>
      </c>
      <c r="C447" s="278">
        <v>271.10000000000002</v>
      </c>
      <c r="D447" s="280">
        <v>280.76666666666665</v>
      </c>
      <c r="E447" s="280">
        <v>252.88333333333333</v>
      </c>
      <c r="F447" s="280">
        <v>234.66666666666669</v>
      </c>
      <c r="G447" s="280">
        <v>206.78333333333336</v>
      </c>
      <c r="H447" s="280">
        <v>298.98333333333329</v>
      </c>
      <c r="I447" s="280">
        <v>326.86666666666662</v>
      </c>
      <c r="J447" s="280">
        <v>345.08333333333326</v>
      </c>
      <c r="K447" s="278">
        <v>308.64999999999998</v>
      </c>
      <c r="L447" s="278">
        <v>262.55</v>
      </c>
      <c r="M447" s="278">
        <v>3.2893500000000002</v>
      </c>
    </row>
    <row r="448" spans="1:13">
      <c r="A448" s="269">
        <v>438</v>
      </c>
      <c r="B448" s="278" t="s">
        <v>543</v>
      </c>
      <c r="C448" s="278">
        <v>43.25</v>
      </c>
      <c r="D448" s="280">
        <v>43.25</v>
      </c>
      <c r="E448" s="280">
        <v>43.25</v>
      </c>
      <c r="F448" s="280">
        <v>43.25</v>
      </c>
      <c r="G448" s="280">
        <v>43.25</v>
      </c>
      <c r="H448" s="280">
        <v>43.25</v>
      </c>
      <c r="I448" s="280">
        <v>43.25</v>
      </c>
      <c r="J448" s="280">
        <v>43.25</v>
      </c>
      <c r="K448" s="278">
        <v>43.25</v>
      </c>
      <c r="L448" s="278">
        <v>43.25</v>
      </c>
      <c r="M448" s="278">
        <v>0.21893000000000001</v>
      </c>
    </row>
    <row r="449" spans="1:13">
      <c r="A449" s="269">
        <v>439</v>
      </c>
      <c r="B449" s="278" t="s">
        <v>2610</v>
      </c>
      <c r="C449" s="278">
        <v>9255.5499999999993</v>
      </c>
      <c r="D449" s="280">
        <v>9134.7333333333318</v>
      </c>
      <c r="E449" s="280">
        <v>8944.4666666666635</v>
      </c>
      <c r="F449" s="280">
        <v>8633.3833333333314</v>
      </c>
      <c r="G449" s="280">
        <v>8443.1166666666631</v>
      </c>
      <c r="H449" s="280">
        <v>9445.8166666666639</v>
      </c>
      <c r="I449" s="280">
        <v>9636.0833333333303</v>
      </c>
      <c r="J449" s="280">
        <v>9947.1666666666642</v>
      </c>
      <c r="K449" s="278">
        <v>9325</v>
      </c>
      <c r="L449" s="278">
        <v>8823.65</v>
      </c>
      <c r="M449" s="278">
        <v>6.5199999999999998E-3</v>
      </c>
    </row>
    <row r="450" spans="1:13">
      <c r="A450" s="269">
        <v>440</v>
      </c>
      <c r="B450" s="278" t="s">
        <v>183</v>
      </c>
      <c r="C450" s="278">
        <v>637.54999999999995</v>
      </c>
      <c r="D450" s="280">
        <v>640.41666666666663</v>
      </c>
      <c r="E450" s="280">
        <v>622.83333333333326</v>
      </c>
      <c r="F450" s="280">
        <v>608.11666666666667</v>
      </c>
      <c r="G450" s="280">
        <v>590.5333333333333</v>
      </c>
      <c r="H450" s="280">
        <v>655.13333333333321</v>
      </c>
      <c r="I450" s="280">
        <v>672.71666666666647</v>
      </c>
      <c r="J450" s="280">
        <v>687.43333333333317</v>
      </c>
      <c r="K450" s="278">
        <v>658</v>
      </c>
      <c r="L450" s="278">
        <v>625.70000000000005</v>
      </c>
      <c r="M450" s="278">
        <v>3.1231</v>
      </c>
    </row>
    <row r="451" spans="1:13">
      <c r="A451" s="269">
        <v>441</v>
      </c>
      <c r="B451" s="278" t="s">
        <v>3467</v>
      </c>
      <c r="C451" s="278">
        <v>294.39999999999998</v>
      </c>
      <c r="D451" s="280">
        <v>289.0333333333333</v>
      </c>
      <c r="E451" s="280">
        <v>282.06666666666661</v>
      </c>
      <c r="F451" s="280">
        <v>269.73333333333329</v>
      </c>
      <c r="G451" s="280">
        <v>262.76666666666659</v>
      </c>
      <c r="H451" s="280">
        <v>301.36666666666662</v>
      </c>
      <c r="I451" s="280">
        <v>308.33333333333331</v>
      </c>
      <c r="J451" s="280">
        <v>320.66666666666663</v>
      </c>
      <c r="K451" s="278">
        <v>296</v>
      </c>
      <c r="L451" s="278">
        <v>276.7</v>
      </c>
      <c r="M451" s="278">
        <v>53.31494</v>
      </c>
    </row>
    <row r="452" spans="1:13">
      <c r="A452" s="269">
        <v>442</v>
      </c>
      <c r="B452" s="278" t="s">
        <v>544</v>
      </c>
      <c r="C452" s="278">
        <v>665.3</v>
      </c>
      <c r="D452" s="280">
        <v>662.94999999999993</v>
      </c>
      <c r="E452" s="280">
        <v>651.39999999999986</v>
      </c>
      <c r="F452" s="280">
        <v>637.49999999999989</v>
      </c>
      <c r="G452" s="280">
        <v>625.94999999999982</v>
      </c>
      <c r="H452" s="280">
        <v>676.84999999999991</v>
      </c>
      <c r="I452" s="280">
        <v>688.39999999999986</v>
      </c>
      <c r="J452" s="280">
        <v>702.3</v>
      </c>
      <c r="K452" s="278">
        <v>674.5</v>
      </c>
      <c r="L452" s="278">
        <v>649.04999999999995</v>
      </c>
      <c r="M452" s="278">
        <v>8.7870000000000004E-2</v>
      </c>
    </row>
    <row r="453" spans="1:13">
      <c r="A453" s="269">
        <v>443</v>
      </c>
      <c r="B453" s="278" t="s">
        <v>184</v>
      </c>
      <c r="C453" s="278">
        <v>67.599999999999994</v>
      </c>
      <c r="D453" s="280">
        <v>68.2</v>
      </c>
      <c r="E453" s="280">
        <v>64.800000000000011</v>
      </c>
      <c r="F453" s="280">
        <v>62.000000000000014</v>
      </c>
      <c r="G453" s="280">
        <v>58.600000000000023</v>
      </c>
      <c r="H453" s="280">
        <v>71</v>
      </c>
      <c r="I453" s="280">
        <v>74.400000000000006</v>
      </c>
      <c r="J453" s="280">
        <v>77.199999999999989</v>
      </c>
      <c r="K453" s="278">
        <v>71.599999999999994</v>
      </c>
      <c r="L453" s="278">
        <v>65.400000000000006</v>
      </c>
      <c r="M453" s="278">
        <v>821.82402999999999</v>
      </c>
    </row>
    <row r="454" spans="1:13">
      <c r="A454" s="269">
        <v>444</v>
      </c>
      <c r="B454" s="278" t="s">
        <v>185</v>
      </c>
      <c r="C454" s="278">
        <v>30.25</v>
      </c>
      <c r="D454" s="280">
        <v>30.600000000000005</v>
      </c>
      <c r="E454" s="280">
        <v>29.500000000000011</v>
      </c>
      <c r="F454" s="280">
        <v>28.750000000000007</v>
      </c>
      <c r="G454" s="280">
        <v>27.650000000000013</v>
      </c>
      <c r="H454" s="280">
        <v>31.350000000000009</v>
      </c>
      <c r="I454" s="280">
        <v>32.450000000000003</v>
      </c>
      <c r="J454" s="280">
        <v>33.200000000000003</v>
      </c>
      <c r="K454" s="278">
        <v>31.7</v>
      </c>
      <c r="L454" s="278">
        <v>29.85</v>
      </c>
      <c r="M454" s="278">
        <v>43.98807</v>
      </c>
    </row>
    <row r="455" spans="1:13">
      <c r="A455" s="269">
        <v>445</v>
      </c>
      <c r="B455" s="278" t="s">
        <v>186</v>
      </c>
      <c r="C455" s="278">
        <v>35.65</v>
      </c>
      <c r="D455" s="280">
        <v>35.016666666666666</v>
      </c>
      <c r="E455" s="280">
        <v>33.583333333333329</v>
      </c>
      <c r="F455" s="280">
        <v>31.516666666666666</v>
      </c>
      <c r="G455" s="280">
        <v>30.083333333333329</v>
      </c>
      <c r="H455" s="280">
        <v>37.083333333333329</v>
      </c>
      <c r="I455" s="280">
        <v>38.516666666666666</v>
      </c>
      <c r="J455" s="280">
        <v>40.583333333333329</v>
      </c>
      <c r="K455" s="278">
        <v>36.450000000000003</v>
      </c>
      <c r="L455" s="278">
        <v>32.950000000000003</v>
      </c>
      <c r="M455" s="278">
        <v>133.37227999999999</v>
      </c>
    </row>
    <row r="456" spans="1:13">
      <c r="A456" s="269">
        <v>446</v>
      </c>
      <c r="B456" s="278" t="s">
        <v>187</v>
      </c>
      <c r="C456" s="278">
        <v>274.75</v>
      </c>
      <c r="D456" s="280">
        <v>278.09999999999997</v>
      </c>
      <c r="E456" s="280">
        <v>263.29999999999995</v>
      </c>
      <c r="F456" s="280">
        <v>251.84999999999997</v>
      </c>
      <c r="G456" s="280">
        <v>237.04999999999995</v>
      </c>
      <c r="H456" s="280">
        <v>289.54999999999995</v>
      </c>
      <c r="I456" s="280">
        <v>304.35000000000002</v>
      </c>
      <c r="J456" s="280">
        <v>315.79999999999995</v>
      </c>
      <c r="K456" s="278">
        <v>292.89999999999998</v>
      </c>
      <c r="L456" s="278">
        <v>266.64999999999998</v>
      </c>
      <c r="M456" s="278">
        <v>204.35156000000001</v>
      </c>
    </row>
    <row r="457" spans="1:13">
      <c r="A457" s="269">
        <v>447</v>
      </c>
      <c r="B457" s="278" t="s">
        <v>2626</v>
      </c>
      <c r="C457" s="278">
        <v>17</v>
      </c>
      <c r="D457" s="280">
        <v>17.283333333333331</v>
      </c>
      <c r="E457" s="280">
        <v>16.416666666666664</v>
      </c>
      <c r="F457" s="280">
        <v>15.833333333333332</v>
      </c>
      <c r="G457" s="280">
        <v>14.966666666666665</v>
      </c>
      <c r="H457" s="280">
        <v>17.866666666666664</v>
      </c>
      <c r="I457" s="280">
        <v>18.733333333333331</v>
      </c>
      <c r="J457" s="280">
        <v>19.316666666666663</v>
      </c>
      <c r="K457" s="278">
        <v>18.149999999999999</v>
      </c>
      <c r="L457" s="278">
        <v>16.7</v>
      </c>
      <c r="M457" s="278">
        <v>13.66826</v>
      </c>
    </row>
    <row r="458" spans="1:13">
      <c r="A458" s="269">
        <v>448</v>
      </c>
      <c r="B458" s="278" t="s">
        <v>538</v>
      </c>
      <c r="C458" s="278">
        <v>538.20000000000005</v>
      </c>
      <c r="D458" s="280">
        <v>525.5333333333333</v>
      </c>
      <c r="E458" s="280">
        <v>508.06666666666661</v>
      </c>
      <c r="F458" s="280">
        <v>477.93333333333328</v>
      </c>
      <c r="G458" s="280">
        <v>460.46666666666658</v>
      </c>
      <c r="H458" s="280">
        <v>555.66666666666663</v>
      </c>
      <c r="I458" s="280">
        <v>573.13333333333333</v>
      </c>
      <c r="J458" s="280">
        <v>603.26666666666665</v>
      </c>
      <c r="K458" s="278">
        <v>543</v>
      </c>
      <c r="L458" s="278">
        <v>495.4</v>
      </c>
      <c r="M458" s="278">
        <v>0.47081000000000001</v>
      </c>
    </row>
    <row r="459" spans="1:13">
      <c r="A459" s="269">
        <v>449</v>
      </c>
      <c r="B459" s="278" t="s">
        <v>539</v>
      </c>
      <c r="C459" s="278">
        <v>345.35</v>
      </c>
      <c r="D459" s="280">
        <v>351.76666666666665</v>
      </c>
      <c r="E459" s="280">
        <v>333.58333333333331</v>
      </c>
      <c r="F459" s="280">
        <v>321.81666666666666</v>
      </c>
      <c r="G459" s="280">
        <v>303.63333333333333</v>
      </c>
      <c r="H459" s="280">
        <v>363.5333333333333</v>
      </c>
      <c r="I459" s="280">
        <v>381.7166666666667</v>
      </c>
      <c r="J459" s="280">
        <v>393.48333333333329</v>
      </c>
      <c r="K459" s="278">
        <v>369.95</v>
      </c>
      <c r="L459" s="278">
        <v>340</v>
      </c>
      <c r="M459" s="278">
        <v>3.5959999999999999E-2</v>
      </c>
    </row>
    <row r="460" spans="1:13">
      <c r="A460" s="269">
        <v>450</v>
      </c>
      <c r="B460" s="278" t="s">
        <v>188</v>
      </c>
      <c r="C460" s="278">
        <v>1705.45</v>
      </c>
      <c r="D460" s="280">
        <v>1737.4833333333333</v>
      </c>
      <c r="E460" s="280">
        <v>1668.9666666666667</v>
      </c>
      <c r="F460" s="280">
        <v>1632.4833333333333</v>
      </c>
      <c r="G460" s="280">
        <v>1563.9666666666667</v>
      </c>
      <c r="H460" s="280">
        <v>1773.9666666666667</v>
      </c>
      <c r="I460" s="280">
        <v>1842.4833333333336</v>
      </c>
      <c r="J460" s="280">
        <v>1878.9666666666667</v>
      </c>
      <c r="K460" s="278">
        <v>1806</v>
      </c>
      <c r="L460" s="278">
        <v>1701</v>
      </c>
      <c r="M460" s="278">
        <v>62.856160000000003</v>
      </c>
    </row>
    <row r="461" spans="1:13">
      <c r="A461" s="269">
        <v>451</v>
      </c>
      <c r="B461" s="278" t="s">
        <v>545</v>
      </c>
      <c r="C461" s="278">
        <v>1539.5</v>
      </c>
      <c r="D461" s="280">
        <v>1566.2166666666665</v>
      </c>
      <c r="E461" s="280">
        <v>1493.383333333333</v>
      </c>
      <c r="F461" s="280">
        <v>1447.2666666666664</v>
      </c>
      <c r="G461" s="280">
        <v>1374.4333333333329</v>
      </c>
      <c r="H461" s="280">
        <v>1612.333333333333</v>
      </c>
      <c r="I461" s="280">
        <v>1685.1666666666665</v>
      </c>
      <c r="J461" s="280">
        <v>1731.2833333333331</v>
      </c>
      <c r="K461" s="278">
        <v>1639.05</v>
      </c>
      <c r="L461" s="278">
        <v>1520.1</v>
      </c>
      <c r="M461" s="278">
        <v>5.2940000000000001E-2</v>
      </c>
    </row>
    <row r="462" spans="1:13">
      <c r="A462" s="269">
        <v>452</v>
      </c>
      <c r="B462" s="278" t="s">
        <v>189</v>
      </c>
      <c r="C462" s="278">
        <v>558.9</v>
      </c>
      <c r="D462" s="280">
        <v>555.23333333333323</v>
      </c>
      <c r="E462" s="280">
        <v>540.66666666666652</v>
      </c>
      <c r="F462" s="280">
        <v>522.43333333333328</v>
      </c>
      <c r="G462" s="280">
        <v>507.86666666666656</v>
      </c>
      <c r="H462" s="280">
        <v>573.46666666666647</v>
      </c>
      <c r="I462" s="280">
        <v>588.0333333333333</v>
      </c>
      <c r="J462" s="280">
        <v>606.26666666666642</v>
      </c>
      <c r="K462" s="278">
        <v>569.79999999999995</v>
      </c>
      <c r="L462" s="278">
        <v>537</v>
      </c>
      <c r="M462" s="278">
        <v>41.130589999999998</v>
      </c>
    </row>
    <row r="463" spans="1:13">
      <c r="A463" s="269">
        <v>453</v>
      </c>
      <c r="B463" s="278" t="s">
        <v>546</v>
      </c>
      <c r="C463" s="278">
        <v>220</v>
      </c>
      <c r="D463" s="280">
        <v>221.4</v>
      </c>
      <c r="E463" s="280">
        <v>213.8</v>
      </c>
      <c r="F463" s="280">
        <v>207.6</v>
      </c>
      <c r="G463" s="280">
        <v>200</v>
      </c>
      <c r="H463" s="280">
        <v>227.60000000000002</v>
      </c>
      <c r="I463" s="280">
        <v>235.2</v>
      </c>
      <c r="J463" s="280">
        <v>241.40000000000003</v>
      </c>
      <c r="K463" s="278">
        <v>229</v>
      </c>
      <c r="L463" s="278">
        <v>215.2</v>
      </c>
      <c r="M463" s="278">
        <v>2.8160000000000001E-2</v>
      </c>
    </row>
    <row r="464" spans="1:13">
      <c r="A464" s="269">
        <v>454</v>
      </c>
      <c r="B464" s="278" t="s">
        <v>547</v>
      </c>
      <c r="C464" s="278">
        <v>711.4</v>
      </c>
      <c r="D464" s="280">
        <v>718.75</v>
      </c>
      <c r="E464" s="280">
        <v>697.5</v>
      </c>
      <c r="F464" s="280">
        <v>683.6</v>
      </c>
      <c r="G464" s="280">
        <v>662.35</v>
      </c>
      <c r="H464" s="280">
        <v>732.65</v>
      </c>
      <c r="I464" s="280">
        <v>753.9</v>
      </c>
      <c r="J464" s="280">
        <v>767.8</v>
      </c>
      <c r="K464" s="278">
        <v>740</v>
      </c>
      <c r="L464" s="278">
        <v>704.85</v>
      </c>
      <c r="M464" s="278">
        <v>0.21257000000000001</v>
      </c>
    </row>
    <row r="465" spans="1:13">
      <c r="A465" s="269">
        <v>455</v>
      </c>
      <c r="B465" s="278" t="s">
        <v>548</v>
      </c>
      <c r="C465" s="278">
        <v>553.85</v>
      </c>
      <c r="D465" s="280">
        <v>557.2166666666667</v>
      </c>
      <c r="E465" s="280">
        <v>531.73333333333335</v>
      </c>
      <c r="F465" s="280">
        <v>509.61666666666667</v>
      </c>
      <c r="G465" s="280">
        <v>484.13333333333333</v>
      </c>
      <c r="H465" s="280">
        <v>579.33333333333337</v>
      </c>
      <c r="I465" s="280">
        <v>604.81666666666672</v>
      </c>
      <c r="J465" s="280">
        <v>626.93333333333339</v>
      </c>
      <c r="K465" s="278">
        <v>582.70000000000005</v>
      </c>
      <c r="L465" s="278">
        <v>535.1</v>
      </c>
      <c r="M465" s="278">
        <v>4.0103400000000002</v>
      </c>
    </row>
    <row r="466" spans="1:13">
      <c r="A466" s="269">
        <v>456</v>
      </c>
      <c r="B466" s="278" t="s">
        <v>553</v>
      </c>
      <c r="C466" s="278">
        <v>302.45</v>
      </c>
      <c r="D466" s="280">
        <v>298.15000000000003</v>
      </c>
      <c r="E466" s="280">
        <v>284.30000000000007</v>
      </c>
      <c r="F466" s="280">
        <v>266.15000000000003</v>
      </c>
      <c r="G466" s="280">
        <v>252.30000000000007</v>
      </c>
      <c r="H466" s="280">
        <v>316.30000000000007</v>
      </c>
      <c r="I466" s="280">
        <v>330.15000000000009</v>
      </c>
      <c r="J466" s="280">
        <v>348.30000000000007</v>
      </c>
      <c r="K466" s="278">
        <v>312</v>
      </c>
      <c r="L466" s="278">
        <v>280</v>
      </c>
      <c r="M466" s="278">
        <v>1.6124499999999999</v>
      </c>
    </row>
    <row r="467" spans="1:13">
      <c r="A467" s="269">
        <v>457</v>
      </c>
      <c r="B467" s="278" t="s">
        <v>549</v>
      </c>
      <c r="C467" s="278">
        <v>27.8</v>
      </c>
      <c r="D467" s="280">
        <v>27.016666666666669</v>
      </c>
      <c r="E467" s="280">
        <v>26.183333333333337</v>
      </c>
      <c r="F467" s="280">
        <v>24.566666666666666</v>
      </c>
      <c r="G467" s="280">
        <v>23.733333333333334</v>
      </c>
      <c r="H467" s="280">
        <v>28.63333333333334</v>
      </c>
      <c r="I467" s="280">
        <v>29.466666666666676</v>
      </c>
      <c r="J467" s="280">
        <v>31.083333333333343</v>
      </c>
      <c r="K467" s="278">
        <v>27.85</v>
      </c>
      <c r="L467" s="278">
        <v>25.4</v>
      </c>
      <c r="M467" s="278">
        <v>4.1017999999999999</v>
      </c>
    </row>
    <row r="468" spans="1:13">
      <c r="A468" s="269">
        <v>458</v>
      </c>
      <c r="B468" s="278" t="s">
        <v>550</v>
      </c>
      <c r="C468" s="278">
        <v>808</v>
      </c>
      <c r="D468" s="280">
        <v>819.1</v>
      </c>
      <c r="E468" s="280">
        <v>780.2</v>
      </c>
      <c r="F468" s="280">
        <v>752.4</v>
      </c>
      <c r="G468" s="280">
        <v>713.5</v>
      </c>
      <c r="H468" s="280">
        <v>846.90000000000009</v>
      </c>
      <c r="I468" s="280">
        <v>885.8</v>
      </c>
      <c r="J468" s="280">
        <v>913.60000000000014</v>
      </c>
      <c r="K468" s="278">
        <v>858</v>
      </c>
      <c r="L468" s="278">
        <v>791.3</v>
      </c>
      <c r="M468" s="278">
        <v>0.32055</v>
      </c>
    </row>
    <row r="469" spans="1:13">
      <c r="A469" s="269">
        <v>459</v>
      </c>
      <c r="B469" s="278" t="s">
        <v>190</v>
      </c>
      <c r="C469" s="278">
        <v>913.45</v>
      </c>
      <c r="D469" s="280">
        <v>924.41666666666663</v>
      </c>
      <c r="E469" s="280">
        <v>882.43333333333328</v>
      </c>
      <c r="F469" s="280">
        <v>851.41666666666663</v>
      </c>
      <c r="G469" s="280">
        <v>809.43333333333328</v>
      </c>
      <c r="H469" s="280">
        <v>955.43333333333328</v>
      </c>
      <c r="I469" s="280">
        <v>997.41666666666663</v>
      </c>
      <c r="J469" s="280">
        <v>1028.4333333333334</v>
      </c>
      <c r="K469" s="278">
        <v>966.4</v>
      </c>
      <c r="L469" s="278">
        <v>893.4</v>
      </c>
      <c r="M469" s="278">
        <v>55.060409999999997</v>
      </c>
    </row>
    <row r="470" spans="1:13">
      <c r="A470" s="269">
        <v>460</v>
      </c>
      <c r="B470" s="278" t="s">
        <v>191</v>
      </c>
      <c r="C470" s="278">
        <v>2537.35</v>
      </c>
      <c r="D470" s="280">
        <v>2514.0833333333335</v>
      </c>
      <c r="E470" s="280">
        <v>2383.2666666666669</v>
      </c>
      <c r="F470" s="280">
        <v>2229.1833333333334</v>
      </c>
      <c r="G470" s="280">
        <v>2098.3666666666668</v>
      </c>
      <c r="H470" s="280">
        <v>2668.166666666667</v>
      </c>
      <c r="I470" s="280">
        <v>2798.9833333333336</v>
      </c>
      <c r="J470" s="280">
        <v>2953.0666666666671</v>
      </c>
      <c r="K470" s="278">
        <v>2644.9</v>
      </c>
      <c r="L470" s="278">
        <v>2360</v>
      </c>
      <c r="M470" s="278">
        <v>20.388100000000001</v>
      </c>
    </row>
    <row r="471" spans="1:13">
      <c r="A471" s="269">
        <v>461</v>
      </c>
      <c r="B471" s="278" t="s">
        <v>192</v>
      </c>
      <c r="C471" s="278">
        <v>291.85000000000002</v>
      </c>
      <c r="D471" s="280">
        <v>294.90000000000003</v>
      </c>
      <c r="E471" s="280">
        <v>283.30000000000007</v>
      </c>
      <c r="F471" s="280">
        <v>274.75000000000006</v>
      </c>
      <c r="G471" s="280">
        <v>263.15000000000009</v>
      </c>
      <c r="H471" s="280">
        <v>303.45000000000005</v>
      </c>
      <c r="I471" s="280">
        <v>315.05000000000007</v>
      </c>
      <c r="J471" s="280">
        <v>323.60000000000002</v>
      </c>
      <c r="K471" s="278">
        <v>306.5</v>
      </c>
      <c r="L471" s="278">
        <v>286.35000000000002</v>
      </c>
      <c r="M471" s="278">
        <v>7.6020099999999999</v>
      </c>
    </row>
    <row r="472" spans="1:13">
      <c r="A472" s="269">
        <v>462</v>
      </c>
      <c r="B472" s="278" t="s">
        <v>551</v>
      </c>
      <c r="C472" s="278">
        <v>462.6</v>
      </c>
      <c r="D472" s="280">
        <v>465.7</v>
      </c>
      <c r="E472" s="280">
        <v>449.4</v>
      </c>
      <c r="F472" s="280">
        <v>436.2</v>
      </c>
      <c r="G472" s="280">
        <v>419.9</v>
      </c>
      <c r="H472" s="280">
        <v>478.9</v>
      </c>
      <c r="I472" s="280">
        <v>495.20000000000005</v>
      </c>
      <c r="J472" s="280">
        <v>508.4</v>
      </c>
      <c r="K472" s="278">
        <v>482</v>
      </c>
      <c r="L472" s="278">
        <v>452.5</v>
      </c>
      <c r="M472" s="278">
        <v>2.4597500000000001</v>
      </c>
    </row>
    <row r="473" spans="1:13">
      <c r="A473" s="269">
        <v>463</v>
      </c>
      <c r="B473" s="278" t="s">
        <v>552</v>
      </c>
      <c r="C473" s="278">
        <v>4.25</v>
      </c>
      <c r="D473" s="280">
        <v>4.2833333333333341</v>
      </c>
      <c r="E473" s="280">
        <v>4.1666666666666679</v>
      </c>
      <c r="F473" s="280">
        <v>4.0833333333333339</v>
      </c>
      <c r="G473" s="280">
        <v>3.9666666666666677</v>
      </c>
      <c r="H473" s="280">
        <v>4.366666666666668</v>
      </c>
      <c r="I473" s="280">
        <v>4.4833333333333334</v>
      </c>
      <c r="J473" s="280">
        <v>4.5666666666666682</v>
      </c>
      <c r="K473" s="278">
        <v>4.4000000000000004</v>
      </c>
      <c r="L473" s="278">
        <v>4.2</v>
      </c>
      <c r="M473" s="278">
        <v>50.651719999999997</v>
      </c>
    </row>
    <row r="474" spans="1:13">
      <c r="A474" s="269">
        <v>464</v>
      </c>
      <c r="B474" s="278" t="s">
        <v>705</v>
      </c>
      <c r="C474" s="278">
        <v>63.2</v>
      </c>
      <c r="D474" s="280">
        <v>61.416666666666664</v>
      </c>
      <c r="E474" s="280">
        <v>59.583333333333329</v>
      </c>
      <c r="F474" s="280">
        <v>55.966666666666661</v>
      </c>
      <c r="G474" s="280">
        <v>54.133333333333326</v>
      </c>
      <c r="H474" s="280">
        <v>65.033333333333331</v>
      </c>
      <c r="I474" s="280">
        <v>66.86666666666666</v>
      </c>
      <c r="J474" s="280">
        <v>70.483333333333334</v>
      </c>
      <c r="K474" s="278">
        <v>63.25</v>
      </c>
      <c r="L474" s="278">
        <v>57.8</v>
      </c>
      <c r="M474" s="278">
        <v>0.24306</v>
      </c>
    </row>
    <row r="475" spans="1:13">
      <c r="A475" s="269">
        <v>465</v>
      </c>
      <c r="B475" s="278" t="s">
        <v>540</v>
      </c>
      <c r="C475" s="278">
        <v>4771.5</v>
      </c>
      <c r="D475" s="280">
        <v>4822.1833333333334</v>
      </c>
      <c r="E475" s="280">
        <v>4654.3666666666668</v>
      </c>
      <c r="F475" s="280">
        <v>4537.2333333333336</v>
      </c>
      <c r="G475" s="280">
        <v>4369.416666666667</v>
      </c>
      <c r="H475" s="280">
        <v>4939.3166666666666</v>
      </c>
      <c r="I475" s="280">
        <v>5107.1333333333341</v>
      </c>
      <c r="J475" s="280">
        <v>5224.2666666666664</v>
      </c>
      <c r="K475" s="278">
        <v>4990</v>
      </c>
      <c r="L475" s="278">
        <v>4705.05</v>
      </c>
      <c r="M475" s="278">
        <v>3.2550000000000003E-2</v>
      </c>
    </row>
    <row r="476" spans="1:13">
      <c r="A476" s="269">
        <v>466</v>
      </c>
      <c r="B476" s="246" t="s">
        <v>542</v>
      </c>
      <c r="C476" s="278">
        <v>15.4</v>
      </c>
      <c r="D476" s="280">
        <v>15.383333333333333</v>
      </c>
      <c r="E476" s="280">
        <v>15.016666666666666</v>
      </c>
      <c r="F476" s="280">
        <v>14.633333333333333</v>
      </c>
      <c r="G476" s="280">
        <v>14.266666666666666</v>
      </c>
      <c r="H476" s="280">
        <v>15.766666666666666</v>
      </c>
      <c r="I476" s="280">
        <v>16.133333333333333</v>
      </c>
      <c r="J476" s="280">
        <v>16.516666666666666</v>
      </c>
      <c r="K476" s="278">
        <v>15.75</v>
      </c>
      <c r="L476" s="278">
        <v>15</v>
      </c>
      <c r="M476" s="278">
        <v>24.531739999999999</v>
      </c>
    </row>
    <row r="477" spans="1:13">
      <c r="A477" s="269">
        <v>467</v>
      </c>
      <c r="B477" s="246" t="s">
        <v>193</v>
      </c>
      <c r="C477" s="278">
        <v>285.89999999999998</v>
      </c>
      <c r="D477" s="280">
        <v>278.3</v>
      </c>
      <c r="E477" s="280">
        <v>268.60000000000002</v>
      </c>
      <c r="F477" s="280">
        <v>251.3</v>
      </c>
      <c r="G477" s="280">
        <v>241.60000000000002</v>
      </c>
      <c r="H477" s="280">
        <v>295.60000000000002</v>
      </c>
      <c r="I477" s="280">
        <v>305.29999999999995</v>
      </c>
      <c r="J477" s="280">
        <v>322.60000000000002</v>
      </c>
      <c r="K477" s="278">
        <v>288</v>
      </c>
      <c r="L477" s="278">
        <v>261</v>
      </c>
      <c r="M477" s="278">
        <v>60.25235</v>
      </c>
    </row>
    <row r="478" spans="1:13">
      <c r="A478" s="269">
        <v>468</v>
      </c>
      <c r="B478" s="246" t="s">
        <v>541</v>
      </c>
      <c r="C478" s="278">
        <v>185.25</v>
      </c>
      <c r="D478" s="280">
        <v>183.08333333333334</v>
      </c>
      <c r="E478" s="280">
        <v>177.7166666666667</v>
      </c>
      <c r="F478" s="280">
        <v>170.18333333333337</v>
      </c>
      <c r="G478" s="280">
        <v>164.81666666666672</v>
      </c>
      <c r="H478" s="280">
        <v>190.61666666666667</v>
      </c>
      <c r="I478" s="280">
        <v>195.98333333333329</v>
      </c>
      <c r="J478" s="280">
        <v>203.51666666666665</v>
      </c>
      <c r="K478" s="278">
        <v>188.45</v>
      </c>
      <c r="L478" s="278">
        <v>175.55</v>
      </c>
      <c r="M478" s="278">
        <v>0.27583999999999997</v>
      </c>
    </row>
    <row r="479" spans="1:13">
      <c r="A479" s="269">
        <v>469</v>
      </c>
      <c r="B479" s="246" t="s">
        <v>194</v>
      </c>
      <c r="C479" s="278">
        <v>917.25</v>
      </c>
      <c r="D479" s="280">
        <v>915.13333333333333</v>
      </c>
      <c r="E479" s="280">
        <v>899.26666666666665</v>
      </c>
      <c r="F479" s="280">
        <v>881.2833333333333</v>
      </c>
      <c r="G479" s="280">
        <v>865.41666666666663</v>
      </c>
      <c r="H479" s="280">
        <v>933.11666666666667</v>
      </c>
      <c r="I479" s="280">
        <v>948.98333333333323</v>
      </c>
      <c r="J479" s="280">
        <v>966.9666666666667</v>
      </c>
      <c r="K479" s="278">
        <v>931</v>
      </c>
      <c r="L479" s="278">
        <v>897.15</v>
      </c>
      <c r="M479" s="278">
        <v>5.0442299999999998</v>
      </c>
    </row>
    <row r="480" spans="1:13">
      <c r="A480" s="269">
        <v>470</v>
      </c>
      <c r="B480" s="246" t="s">
        <v>554</v>
      </c>
      <c r="C480" s="278">
        <v>9.0500000000000007</v>
      </c>
      <c r="D480" s="280">
        <v>9.1166666666666671</v>
      </c>
      <c r="E480" s="280">
        <v>8.8333333333333339</v>
      </c>
      <c r="F480" s="280">
        <v>8.6166666666666671</v>
      </c>
      <c r="G480" s="280">
        <v>8.3333333333333339</v>
      </c>
      <c r="H480" s="280">
        <v>9.3333333333333339</v>
      </c>
      <c r="I480" s="280">
        <v>9.6166666666666654</v>
      </c>
      <c r="J480" s="280">
        <v>9.8333333333333339</v>
      </c>
      <c r="K480" s="278">
        <v>9.4</v>
      </c>
      <c r="L480" s="278">
        <v>8.9</v>
      </c>
      <c r="M480" s="278">
        <v>7.1039099999999999</v>
      </c>
    </row>
    <row r="481" spans="1:13">
      <c r="A481" s="269">
        <v>471</v>
      </c>
      <c r="B481" s="246" t="s">
        <v>555</v>
      </c>
      <c r="C481" s="278">
        <v>157.19999999999999</v>
      </c>
      <c r="D481" s="280">
        <v>156.45000000000002</v>
      </c>
      <c r="E481" s="280">
        <v>151.50000000000003</v>
      </c>
      <c r="F481" s="280">
        <v>145.80000000000001</v>
      </c>
      <c r="G481" s="280">
        <v>140.85000000000002</v>
      </c>
      <c r="H481" s="280">
        <v>162.15000000000003</v>
      </c>
      <c r="I481" s="280">
        <v>167.10000000000002</v>
      </c>
      <c r="J481" s="280">
        <v>172.80000000000004</v>
      </c>
      <c r="K481" s="278">
        <v>161.4</v>
      </c>
      <c r="L481" s="278">
        <v>150.75</v>
      </c>
      <c r="M481" s="278">
        <v>0.82706999999999997</v>
      </c>
    </row>
    <row r="482" spans="1:13">
      <c r="A482" s="269">
        <v>472</v>
      </c>
      <c r="B482" s="246" t="s">
        <v>195</v>
      </c>
      <c r="C482" s="278">
        <v>143.55000000000001</v>
      </c>
      <c r="D482" s="280">
        <v>145.81666666666669</v>
      </c>
      <c r="E482" s="280">
        <v>136.83333333333337</v>
      </c>
      <c r="F482" s="278">
        <v>130.11666666666667</v>
      </c>
      <c r="G482" s="280">
        <v>121.13333333333335</v>
      </c>
      <c r="H482" s="280">
        <v>152.53333333333339</v>
      </c>
      <c r="I482" s="278">
        <v>161.51666666666668</v>
      </c>
      <c r="J482" s="280">
        <v>168.23333333333341</v>
      </c>
      <c r="K482" s="280">
        <v>154.80000000000001</v>
      </c>
      <c r="L482" s="278">
        <v>139.1</v>
      </c>
      <c r="M482" s="280">
        <v>37.911340000000003</v>
      </c>
    </row>
    <row r="483" spans="1:13">
      <c r="A483" s="269">
        <v>473</v>
      </c>
      <c r="B483" s="246" t="s">
        <v>196</v>
      </c>
      <c r="C483" s="278">
        <v>3256.45</v>
      </c>
      <c r="D483" s="280">
        <v>3279.5166666666664</v>
      </c>
      <c r="E483" s="280">
        <v>3174.1833333333329</v>
      </c>
      <c r="F483" s="278">
        <v>3091.9166666666665</v>
      </c>
      <c r="G483" s="280">
        <v>2986.583333333333</v>
      </c>
      <c r="H483" s="280">
        <v>3361.7833333333328</v>
      </c>
      <c r="I483" s="278">
        <v>3467.1166666666668</v>
      </c>
      <c r="J483" s="280">
        <v>3549.3833333333328</v>
      </c>
      <c r="K483" s="280">
        <v>3384.85</v>
      </c>
      <c r="L483" s="278">
        <v>3197.25</v>
      </c>
      <c r="M483" s="280">
        <v>6.4750300000000003</v>
      </c>
    </row>
    <row r="484" spans="1:13">
      <c r="A484" s="269">
        <v>474</v>
      </c>
      <c r="B484" s="246" t="s">
        <v>197</v>
      </c>
      <c r="C484" s="246">
        <v>29</v>
      </c>
      <c r="D484" s="290">
        <v>29.316666666666666</v>
      </c>
      <c r="E484" s="290">
        <v>28.233333333333334</v>
      </c>
      <c r="F484" s="290">
        <v>27.466666666666669</v>
      </c>
      <c r="G484" s="290">
        <v>26.383333333333336</v>
      </c>
      <c r="H484" s="290">
        <v>30.083333333333332</v>
      </c>
      <c r="I484" s="290">
        <v>31.166666666666668</v>
      </c>
      <c r="J484" s="290">
        <v>31.93333333333333</v>
      </c>
      <c r="K484" s="290">
        <v>30.4</v>
      </c>
      <c r="L484" s="290">
        <v>28.55</v>
      </c>
      <c r="M484" s="290">
        <v>26.288150000000002</v>
      </c>
    </row>
    <row r="485" spans="1:13">
      <c r="A485" s="269">
        <v>475</v>
      </c>
      <c r="B485" s="246" t="s">
        <v>198</v>
      </c>
      <c r="C485" s="246">
        <v>320.2</v>
      </c>
      <c r="D485" s="290">
        <v>324.7166666666667</v>
      </c>
      <c r="E485" s="290">
        <v>311.93333333333339</v>
      </c>
      <c r="F485" s="290">
        <v>303.66666666666669</v>
      </c>
      <c r="G485" s="290">
        <v>290.88333333333338</v>
      </c>
      <c r="H485" s="290">
        <v>332.98333333333341</v>
      </c>
      <c r="I485" s="290">
        <v>345.76666666666671</v>
      </c>
      <c r="J485" s="290">
        <v>354.03333333333342</v>
      </c>
      <c r="K485" s="290">
        <v>337.5</v>
      </c>
      <c r="L485" s="290">
        <v>316.45</v>
      </c>
      <c r="M485" s="290">
        <v>46.322360000000003</v>
      </c>
    </row>
    <row r="486" spans="1:13">
      <c r="A486" s="269">
        <v>476</v>
      </c>
      <c r="B486" s="246" t="s">
        <v>561</v>
      </c>
      <c r="C486" s="290">
        <v>852.25</v>
      </c>
      <c r="D486" s="290">
        <v>843.75</v>
      </c>
      <c r="E486" s="290">
        <v>828.5</v>
      </c>
      <c r="F486" s="290">
        <v>804.75</v>
      </c>
      <c r="G486" s="290">
        <v>789.5</v>
      </c>
      <c r="H486" s="290">
        <v>867.5</v>
      </c>
      <c r="I486" s="290">
        <v>882.75</v>
      </c>
      <c r="J486" s="290">
        <v>906.5</v>
      </c>
      <c r="K486" s="290">
        <v>859</v>
      </c>
      <c r="L486" s="290">
        <v>820</v>
      </c>
      <c r="M486" s="290">
        <v>7.2330000000000005E-2</v>
      </c>
    </row>
    <row r="487" spans="1:13">
      <c r="A487" s="269">
        <v>477</v>
      </c>
      <c r="B487" s="246" t="s">
        <v>562</v>
      </c>
      <c r="C487" s="290">
        <v>19.850000000000001</v>
      </c>
      <c r="D487" s="290">
        <v>19.850000000000001</v>
      </c>
      <c r="E487" s="290">
        <v>19.850000000000001</v>
      </c>
      <c r="F487" s="290">
        <v>19.850000000000001</v>
      </c>
      <c r="G487" s="290">
        <v>19.850000000000001</v>
      </c>
      <c r="H487" s="290">
        <v>19.850000000000001</v>
      </c>
      <c r="I487" s="290">
        <v>19.850000000000001</v>
      </c>
      <c r="J487" s="290">
        <v>19.850000000000001</v>
      </c>
      <c r="K487" s="290">
        <v>19.850000000000001</v>
      </c>
      <c r="L487" s="290">
        <v>19.850000000000001</v>
      </c>
      <c r="M487" s="290">
        <v>7.91744</v>
      </c>
    </row>
    <row r="488" spans="1:13">
      <c r="A488" s="269">
        <v>478</v>
      </c>
      <c r="B488" s="246" t="s">
        <v>286</v>
      </c>
      <c r="C488" s="290">
        <v>126.7</v>
      </c>
      <c r="D488" s="290">
        <v>129.08333333333334</v>
      </c>
      <c r="E488" s="290">
        <v>122.61666666666667</v>
      </c>
      <c r="F488" s="290">
        <v>118.53333333333333</v>
      </c>
      <c r="G488" s="290">
        <v>112.06666666666666</v>
      </c>
      <c r="H488" s="290">
        <v>133.16666666666669</v>
      </c>
      <c r="I488" s="290">
        <v>139.63333333333333</v>
      </c>
      <c r="J488" s="290">
        <v>143.7166666666667</v>
      </c>
      <c r="K488" s="290">
        <v>135.55000000000001</v>
      </c>
      <c r="L488" s="290">
        <v>125</v>
      </c>
      <c r="M488" s="290">
        <v>1.92584</v>
      </c>
    </row>
    <row r="489" spans="1:13">
      <c r="A489" s="269">
        <v>479</v>
      </c>
      <c r="B489" s="246" t="s">
        <v>564</v>
      </c>
      <c r="C489" s="290">
        <v>542.95000000000005</v>
      </c>
      <c r="D489" s="290">
        <v>538.38333333333333</v>
      </c>
      <c r="E489" s="290">
        <v>529.56666666666661</v>
      </c>
      <c r="F489" s="290">
        <v>516.18333333333328</v>
      </c>
      <c r="G489" s="290">
        <v>507.36666666666656</v>
      </c>
      <c r="H489" s="290">
        <v>551.76666666666665</v>
      </c>
      <c r="I489" s="290">
        <v>560.58333333333348</v>
      </c>
      <c r="J489" s="290">
        <v>573.9666666666667</v>
      </c>
      <c r="K489" s="290">
        <v>547.20000000000005</v>
      </c>
      <c r="L489" s="290">
        <v>525</v>
      </c>
      <c r="M489" s="290">
        <v>2.22743</v>
      </c>
    </row>
    <row r="490" spans="1:13">
      <c r="A490" s="269">
        <v>480</v>
      </c>
      <c r="B490" s="246" t="s">
        <v>199</v>
      </c>
      <c r="C490" s="290">
        <v>70.3</v>
      </c>
      <c r="D490" s="290">
        <v>69.566666666666663</v>
      </c>
      <c r="E490" s="290">
        <v>65.73333333333332</v>
      </c>
      <c r="F490" s="290">
        <v>61.166666666666657</v>
      </c>
      <c r="G490" s="290">
        <v>57.333333333333314</v>
      </c>
      <c r="H490" s="290">
        <v>74.133333333333326</v>
      </c>
      <c r="I490" s="290">
        <v>77.966666666666669</v>
      </c>
      <c r="J490" s="290">
        <v>82.533333333333331</v>
      </c>
      <c r="K490" s="290">
        <v>73.400000000000006</v>
      </c>
      <c r="L490" s="290">
        <v>65</v>
      </c>
      <c r="M490" s="290">
        <v>493.94736999999998</v>
      </c>
    </row>
    <row r="491" spans="1:13">
      <c r="A491" s="269">
        <v>481</v>
      </c>
      <c r="B491" s="246" t="s">
        <v>565</v>
      </c>
      <c r="C491" s="290">
        <v>895.9</v>
      </c>
      <c r="D491" s="290">
        <v>881.93333333333339</v>
      </c>
      <c r="E491" s="290">
        <v>867.96666666666681</v>
      </c>
      <c r="F491" s="290">
        <v>840.03333333333342</v>
      </c>
      <c r="G491" s="290">
        <v>826.06666666666683</v>
      </c>
      <c r="H491" s="290">
        <v>909.86666666666679</v>
      </c>
      <c r="I491" s="290">
        <v>923.83333333333348</v>
      </c>
      <c r="J491" s="290">
        <v>951.76666666666677</v>
      </c>
      <c r="K491" s="290">
        <v>895.9</v>
      </c>
      <c r="L491" s="290">
        <v>854</v>
      </c>
      <c r="M491" s="290">
        <v>1.0787</v>
      </c>
    </row>
    <row r="492" spans="1:13">
      <c r="A492" s="269">
        <v>482</v>
      </c>
      <c r="B492" s="246" t="s">
        <v>285</v>
      </c>
      <c r="C492" s="290">
        <v>161.5</v>
      </c>
      <c r="D492" s="290">
        <v>160.76666666666668</v>
      </c>
      <c r="E492" s="290">
        <v>156.73333333333335</v>
      </c>
      <c r="F492" s="290">
        <v>151.96666666666667</v>
      </c>
      <c r="G492" s="290">
        <v>147.93333333333334</v>
      </c>
      <c r="H492" s="290">
        <v>165.53333333333336</v>
      </c>
      <c r="I492" s="290">
        <v>169.56666666666672</v>
      </c>
      <c r="J492" s="290">
        <v>174.33333333333337</v>
      </c>
      <c r="K492" s="290">
        <v>164.8</v>
      </c>
      <c r="L492" s="290">
        <v>156</v>
      </c>
      <c r="M492" s="290">
        <v>3.7166100000000002</v>
      </c>
    </row>
    <row r="493" spans="1:13">
      <c r="A493" s="269">
        <v>483</v>
      </c>
      <c r="B493" s="246" t="s">
        <v>566</v>
      </c>
      <c r="C493" s="290">
        <v>794.65</v>
      </c>
      <c r="D493" s="290">
        <v>797.4666666666667</v>
      </c>
      <c r="E493" s="290">
        <v>776.93333333333339</v>
      </c>
      <c r="F493" s="290">
        <v>759.2166666666667</v>
      </c>
      <c r="G493" s="290">
        <v>738.68333333333339</v>
      </c>
      <c r="H493" s="290">
        <v>815.18333333333339</v>
      </c>
      <c r="I493" s="290">
        <v>835.7166666666667</v>
      </c>
      <c r="J493" s="290">
        <v>853.43333333333339</v>
      </c>
      <c r="K493" s="290">
        <v>818</v>
      </c>
      <c r="L493" s="290">
        <v>779.75</v>
      </c>
      <c r="M493" s="290">
        <v>0.85934999999999995</v>
      </c>
    </row>
    <row r="494" spans="1:13">
      <c r="A494" s="269">
        <v>484</v>
      </c>
      <c r="B494" s="246" t="s">
        <v>557</v>
      </c>
      <c r="C494" s="290">
        <v>250.3</v>
      </c>
      <c r="D494" s="290">
        <v>247.54999999999998</v>
      </c>
      <c r="E494" s="290">
        <v>236.09999999999997</v>
      </c>
      <c r="F494" s="290">
        <v>221.89999999999998</v>
      </c>
      <c r="G494" s="290">
        <v>210.44999999999996</v>
      </c>
      <c r="H494" s="290">
        <v>261.75</v>
      </c>
      <c r="I494" s="290">
        <v>273.19999999999993</v>
      </c>
      <c r="J494" s="290">
        <v>287.39999999999998</v>
      </c>
      <c r="K494" s="290">
        <v>259</v>
      </c>
      <c r="L494" s="290">
        <v>233.35</v>
      </c>
      <c r="M494" s="290">
        <v>5.1411499999999997</v>
      </c>
    </row>
    <row r="495" spans="1:13">
      <c r="A495" s="269">
        <v>485</v>
      </c>
      <c r="B495" s="246" t="s">
        <v>556</v>
      </c>
      <c r="C495" s="290">
        <v>1587.75</v>
      </c>
      <c r="D495" s="290">
        <v>1628.6166666666668</v>
      </c>
      <c r="E495" s="290">
        <v>1510.2333333333336</v>
      </c>
      <c r="F495" s="290">
        <v>1432.7166666666667</v>
      </c>
      <c r="G495" s="290">
        <v>1314.3333333333335</v>
      </c>
      <c r="H495" s="290">
        <v>1706.1333333333337</v>
      </c>
      <c r="I495" s="290">
        <v>1824.5166666666669</v>
      </c>
      <c r="J495" s="290">
        <v>1902.0333333333338</v>
      </c>
      <c r="K495" s="290">
        <v>1747</v>
      </c>
      <c r="L495" s="290">
        <v>1551.1</v>
      </c>
      <c r="M495" s="290">
        <v>0.64912000000000003</v>
      </c>
    </row>
    <row r="496" spans="1:13">
      <c r="A496" s="269">
        <v>486</v>
      </c>
      <c r="B496" s="246" t="s">
        <v>200</v>
      </c>
      <c r="C496" s="290">
        <v>482.7</v>
      </c>
      <c r="D496" s="290">
        <v>493.86666666666662</v>
      </c>
      <c r="E496" s="290">
        <v>464.83333333333326</v>
      </c>
      <c r="F496" s="290">
        <v>446.96666666666664</v>
      </c>
      <c r="G496" s="290">
        <v>417.93333333333328</v>
      </c>
      <c r="H496" s="290">
        <v>511.73333333333323</v>
      </c>
      <c r="I496" s="290">
        <v>540.76666666666665</v>
      </c>
      <c r="J496" s="290">
        <v>558.63333333333321</v>
      </c>
      <c r="K496" s="290">
        <v>522.9</v>
      </c>
      <c r="L496" s="290">
        <v>476</v>
      </c>
      <c r="M496" s="290">
        <v>23.557449999999999</v>
      </c>
    </row>
    <row r="497" spans="1:13">
      <c r="A497" s="269">
        <v>487</v>
      </c>
      <c r="B497" s="246" t="s">
        <v>558</v>
      </c>
      <c r="C497" s="290">
        <v>156.15</v>
      </c>
      <c r="D497" s="290">
        <v>155.26666666666668</v>
      </c>
      <c r="E497" s="290">
        <v>150.83333333333337</v>
      </c>
      <c r="F497" s="290">
        <v>145.51666666666668</v>
      </c>
      <c r="G497" s="290">
        <v>141.08333333333337</v>
      </c>
      <c r="H497" s="290">
        <v>160.58333333333337</v>
      </c>
      <c r="I497" s="290">
        <v>165.01666666666671</v>
      </c>
      <c r="J497" s="290">
        <v>170.33333333333337</v>
      </c>
      <c r="K497" s="290">
        <v>159.69999999999999</v>
      </c>
      <c r="L497" s="290">
        <v>149.94999999999999</v>
      </c>
      <c r="M497" s="290">
        <v>0.47543999999999997</v>
      </c>
    </row>
    <row r="498" spans="1:13">
      <c r="A498" s="269">
        <v>488</v>
      </c>
      <c r="B498" s="246" t="s">
        <v>559</v>
      </c>
      <c r="C498" s="290">
        <v>2736.45</v>
      </c>
      <c r="D498" s="290">
        <v>2785.5833333333335</v>
      </c>
      <c r="E498" s="290">
        <v>2662.8666666666668</v>
      </c>
      <c r="F498" s="290">
        <v>2589.2833333333333</v>
      </c>
      <c r="G498" s="290">
        <v>2466.5666666666666</v>
      </c>
      <c r="H498" s="290">
        <v>2859.166666666667</v>
      </c>
      <c r="I498" s="290">
        <v>2981.8833333333332</v>
      </c>
      <c r="J498" s="290">
        <v>3055.4666666666672</v>
      </c>
      <c r="K498" s="290">
        <v>2908.3</v>
      </c>
      <c r="L498" s="290">
        <v>2712</v>
      </c>
      <c r="M498" s="290">
        <v>0.12286999999999999</v>
      </c>
    </row>
    <row r="499" spans="1:13">
      <c r="A499" s="269">
        <v>489</v>
      </c>
      <c r="B499" s="246" t="s">
        <v>563</v>
      </c>
      <c r="C499" s="290">
        <v>648.25</v>
      </c>
      <c r="D499" s="290">
        <v>656.08333333333337</v>
      </c>
      <c r="E499" s="290">
        <v>617.16666666666674</v>
      </c>
      <c r="F499" s="290">
        <v>586.08333333333337</v>
      </c>
      <c r="G499" s="290">
        <v>547.16666666666674</v>
      </c>
      <c r="H499" s="290">
        <v>687.16666666666674</v>
      </c>
      <c r="I499" s="290">
        <v>726.08333333333348</v>
      </c>
      <c r="J499" s="290">
        <v>757.16666666666674</v>
      </c>
      <c r="K499" s="290">
        <v>695</v>
      </c>
      <c r="L499" s="290">
        <v>625</v>
      </c>
      <c r="M499" s="290">
        <v>4.657E-2</v>
      </c>
    </row>
    <row r="500" spans="1:13">
      <c r="A500" s="269">
        <v>490</v>
      </c>
      <c r="B500" s="246" t="s">
        <v>560</v>
      </c>
      <c r="C500" s="290">
        <v>81.7</v>
      </c>
      <c r="D500" s="290">
        <v>80.8</v>
      </c>
      <c r="E500" s="290">
        <v>79.899999999999991</v>
      </c>
      <c r="F500" s="290">
        <v>78.099999999999994</v>
      </c>
      <c r="G500" s="290">
        <v>77.199999999999989</v>
      </c>
      <c r="H500" s="290">
        <v>82.6</v>
      </c>
      <c r="I500" s="290">
        <v>83.5</v>
      </c>
      <c r="J500" s="290">
        <v>85.3</v>
      </c>
      <c r="K500" s="290">
        <v>81.7</v>
      </c>
      <c r="L500" s="290">
        <v>79</v>
      </c>
      <c r="M500" s="290">
        <v>1.5689200000000001</v>
      </c>
    </row>
    <row r="501" spans="1:13">
      <c r="A501" s="269">
        <v>491</v>
      </c>
      <c r="B501" s="246" t="s">
        <v>567</v>
      </c>
      <c r="C501" s="290">
        <v>6254.8</v>
      </c>
      <c r="D501" s="290">
        <v>6248.2666666666664</v>
      </c>
      <c r="E501" s="290">
        <v>6206.5333333333328</v>
      </c>
      <c r="F501" s="290">
        <v>6158.2666666666664</v>
      </c>
      <c r="G501" s="290">
        <v>6116.5333333333328</v>
      </c>
      <c r="H501" s="290">
        <v>6296.5333333333328</v>
      </c>
      <c r="I501" s="290">
        <v>6338.2666666666664</v>
      </c>
      <c r="J501" s="290">
        <v>6386.5333333333328</v>
      </c>
      <c r="K501" s="290">
        <v>6290</v>
      </c>
      <c r="L501" s="290">
        <v>6200</v>
      </c>
      <c r="M501" s="290">
        <v>7.6679999999999998E-2</v>
      </c>
    </row>
    <row r="502" spans="1:13">
      <c r="A502" s="269">
        <v>492</v>
      </c>
      <c r="B502" s="246" t="s">
        <v>568</v>
      </c>
      <c r="C502" s="290">
        <v>64.95</v>
      </c>
      <c r="D502" s="290">
        <v>65.616666666666674</v>
      </c>
      <c r="E502" s="290">
        <v>63.033333333333346</v>
      </c>
      <c r="F502" s="290">
        <v>61.116666666666674</v>
      </c>
      <c r="G502" s="290">
        <v>58.533333333333346</v>
      </c>
      <c r="H502" s="290">
        <v>67.533333333333346</v>
      </c>
      <c r="I502" s="290">
        <v>70.11666666666666</v>
      </c>
      <c r="J502" s="290">
        <v>72.033333333333346</v>
      </c>
      <c r="K502" s="290">
        <v>68.2</v>
      </c>
      <c r="L502" s="290">
        <v>63.7</v>
      </c>
      <c r="M502" s="290">
        <v>9.5226799999999994</v>
      </c>
    </row>
    <row r="503" spans="1:13">
      <c r="A503" s="269">
        <v>493</v>
      </c>
      <c r="B503" s="246" t="s">
        <v>569</v>
      </c>
      <c r="C503" s="290">
        <v>23.6</v>
      </c>
      <c r="D503" s="290">
        <v>23.283333333333331</v>
      </c>
      <c r="E503" s="290">
        <v>22.366666666666664</v>
      </c>
      <c r="F503" s="290">
        <v>21.133333333333333</v>
      </c>
      <c r="G503" s="290">
        <v>20.216666666666665</v>
      </c>
      <c r="H503" s="290">
        <v>24.516666666666662</v>
      </c>
      <c r="I503" s="290">
        <v>25.433333333333334</v>
      </c>
      <c r="J503" s="290">
        <v>26.666666666666661</v>
      </c>
      <c r="K503" s="290">
        <v>24.2</v>
      </c>
      <c r="L503" s="290">
        <v>22.05</v>
      </c>
      <c r="M503" s="290">
        <v>9.9375099999999996</v>
      </c>
    </row>
    <row r="504" spans="1:13">
      <c r="A504" s="269">
        <v>494</v>
      </c>
      <c r="B504" s="246" t="s">
        <v>2853</v>
      </c>
      <c r="C504" s="290">
        <v>325.89999999999998</v>
      </c>
      <c r="D504" s="290">
        <v>339.28333333333336</v>
      </c>
      <c r="E504" s="290">
        <v>288.7166666666667</v>
      </c>
      <c r="F504" s="290">
        <v>251.53333333333336</v>
      </c>
      <c r="G504" s="290">
        <v>200.9666666666667</v>
      </c>
      <c r="H504" s="290">
        <v>376.4666666666667</v>
      </c>
      <c r="I504" s="290">
        <v>427.03333333333342</v>
      </c>
      <c r="J504" s="290">
        <v>464.2166666666667</v>
      </c>
      <c r="K504" s="290">
        <v>389.85</v>
      </c>
      <c r="L504" s="290">
        <v>302.10000000000002</v>
      </c>
      <c r="M504" s="290">
        <v>2.7132700000000001</v>
      </c>
    </row>
    <row r="505" spans="1:13">
      <c r="A505" s="269">
        <v>495</v>
      </c>
      <c r="B505" s="246" t="s">
        <v>570</v>
      </c>
      <c r="C505" s="290">
        <v>1815.75</v>
      </c>
      <c r="D505" s="290">
        <v>1826.5166666666667</v>
      </c>
      <c r="E505" s="290">
        <v>1790.1833333333334</v>
      </c>
      <c r="F505" s="290">
        <v>1764.6166666666668</v>
      </c>
      <c r="G505" s="290">
        <v>1728.2833333333335</v>
      </c>
      <c r="H505" s="290">
        <v>1852.0833333333333</v>
      </c>
      <c r="I505" s="290">
        <v>1888.4166666666667</v>
      </c>
      <c r="J505" s="290">
        <v>1913.9833333333331</v>
      </c>
      <c r="K505" s="290">
        <v>1862.85</v>
      </c>
      <c r="L505" s="290">
        <v>1800.95</v>
      </c>
      <c r="M505" s="290">
        <v>0.26715</v>
      </c>
    </row>
    <row r="506" spans="1:13">
      <c r="A506" s="269">
        <v>496</v>
      </c>
      <c r="B506" s="246" t="s">
        <v>201</v>
      </c>
      <c r="C506" s="290">
        <v>192.9</v>
      </c>
      <c r="D506" s="290">
        <v>193.9</v>
      </c>
      <c r="E506" s="290">
        <v>187.8</v>
      </c>
      <c r="F506" s="290">
        <v>182.70000000000002</v>
      </c>
      <c r="G506" s="290">
        <v>176.60000000000002</v>
      </c>
      <c r="H506" s="290">
        <v>199</v>
      </c>
      <c r="I506" s="290">
        <v>205.09999999999997</v>
      </c>
      <c r="J506" s="290">
        <v>210.2</v>
      </c>
      <c r="K506" s="290">
        <v>200</v>
      </c>
      <c r="L506" s="290">
        <v>188.8</v>
      </c>
      <c r="M506" s="290">
        <v>51.376539999999999</v>
      </c>
    </row>
    <row r="507" spans="1:13">
      <c r="A507" s="269">
        <v>497</v>
      </c>
      <c r="B507" s="246" t="s">
        <v>571</v>
      </c>
      <c r="C507" s="290">
        <v>221.3</v>
      </c>
      <c r="D507" s="290">
        <v>215.71666666666667</v>
      </c>
      <c r="E507" s="290">
        <v>208.58333333333334</v>
      </c>
      <c r="F507" s="290">
        <v>195.86666666666667</v>
      </c>
      <c r="G507" s="290">
        <v>188.73333333333335</v>
      </c>
      <c r="H507" s="290">
        <v>228.43333333333334</v>
      </c>
      <c r="I507" s="290">
        <v>235.56666666666666</v>
      </c>
      <c r="J507" s="290">
        <v>248.28333333333333</v>
      </c>
      <c r="K507" s="290">
        <v>222.85</v>
      </c>
      <c r="L507" s="290">
        <v>203</v>
      </c>
      <c r="M507" s="290">
        <v>10.934480000000001</v>
      </c>
    </row>
    <row r="508" spans="1:13">
      <c r="A508" s="269">
        <v>498</v>
      </c>
      <c r="B508" s="246" t="s">
        <v>202</v>
      </c>
      <c r="C508" s="290">
        <v>24.75</v>
      </c>
      <c r="D508" s="290">
        <v>24.516666666666666</v>
      </c>
      <c r="E508" s="290">
        <v>23.533333333333331</v>
      </c>
      <c r="F508" s="290">
        <v>22.316666666666666</v>
      </c>
      <c r="G508" s="290">
        <v>21.333333333333332</v>
      </c>
      <c r="H508" s="290">
        <v>25.733333333333331</v>
      </c>
      <c r="I508" s="290">
        <v>26.716666666666665</v>
      </c>
      <c r="J508" s="290">
        <v>27.93333333333333</v>
      </c>
      <c r="K508" s="290">
        <v>25.5</v>
      </c>
      <c r="L508" s="290">
        <v>23.3</v>
      </c>
      <c r="M508" s="290">
        <v>372.50348000000002</v>
      </c>
    </row>
    <row r="509" spans="1:13">
      <c r="A509" s="269">
        <v>499</v>
      </c>
      <c r="B509" s="246" t="s">
        <v>203</v>
      </c>
      <c r="C509" s="290">
        <v>143.15</v>
      </c>
      <c r="D509" s="290">
        <v>142.18333333333334</v>
      </c>
      <c r="E509" s="290">
        <v>136.21666666666667</v>
      </c>
      <c r="F509" s="290">
        <v>129.28333333333333</v>
      </c>
      <c r="G509" s="290">
        <v>123.31666666666666</v>
      </c>
      <c r="H509" s="290">
        <v>149.11666666666667</v>
      </c>
      <c r="I509" s="290">
        <v>155.08333333333337</v>
      </c>
      <c r="J509" s="290">
        <v>162.01666666666668</v>
      </c>
      <c r="K509" s="290">
        <v>148.15</v>
      </c>
      <c r="L509" s="290">
        <v>135.25</v>
      </c>
      <c r="M509" s="290">
        <v>100.46602</v>
      </c>
    </row>
    <row r="510" spans="1:13">
      <c r="A510" s="269">
        <v>500</v>
      </c>
      <c r="B510" s="246" t="s">
        <v>572</v>
      </c>
      <c r="C510" s="290">
        <v>89.85</v>
      </c>
      <c r="D510" s="290">
        <v>90.816666666666663</v>
      </c>
      <c r="E510" s="290">
        <v>86.633333333333326</v>
      </c>
      <c r="F510" s="290">
        <v>83.416666666666657</v>
      </c>
      <c r="G510" s="290">
        <v>79.23333333333332</v>
      </c>
      <c r="H510" s="290">
        <v>94.033333333333331</v>
      </c>
      <c r="I510" s="290">
        <v>98.216666666666669</v>
      </c>
      <c r="J510" s="290">
        <v>101.43333333333334</v>
      </c>
      <c r="K510" s="290">
        <v>95</v>
      </c>
      <c r="L510" s="290">
        <v>87.6</v>
      </c>
      <c r="M510" s="290">
        <v>0.38211000000000001</v>
      </c>
    </row>
    <row r="511" spans="1:13">
      <c r="A511" s="269">
        <v>501</v>
      </c>
      <c r="B511" s="246" t="s">
        <v>573</v>
      </c>
      <c r="C511" s="290">
        <v>1441.55</v>
      </c>
      <c r="D511" s="290">
        <v>1458.1333333333332</v>
      </c>
      <c r="E511" s="290">
        <v>1335.5666666666664</v>
      </c>
      <c r="F511" s="290">
        <v>1229.5833333333333</v>
      </c>
      <c r="G511" s="290">
        <v>1107.0166666666664</v>
      </c>
      <c r="H511" s="290">
        <v>1564.1166666666663</v>
      </c>
      <c r="I511" s="290">
        <v>1686.6833333333329</v>
      </c>
      <c r="J511" s="290">
        <v>1792.6666666666663</v>
      </c>
      <c r="K511" s="290">
        <v>1580.7</v>
      </c>
      <c r="L511" s="290">
        <v>1352.15</v>
      </c>
      <c r="M511" s="290">
        <v>2.1000200000000002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1" sqref="D1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491"/>
      <c r="B5" s="491"/>
      <c r="C5" s="492"/>
      <c r="D5" s="492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493" t="s">
        <v>575</v>
      </c>
      <c r="C7" s="493"/>
      <c r="D7" s="263">
        <f>Main!B10</f>
        <v>43930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43929</v>
      </c>
      <c r="B10" s="268">
        <v>511463</v>
      </c>
      <c r="C10" s="269" t="s">
        <v>3665</v>
      </c>
      <c r="D10" s="269" t="s">
        <v>3666</v>
      </c>
      <c r="E10" s="269" t="s">
        <v>584</v>
      </c>
      <c r="F10" s="389">
        <v>57632</v>
      </c>
      <c r="G10" s="268">
        <v>11.89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43929</v>
      </c>
      <c r="B11" s="268">
        <v>511463</v>
      </c>
      <c r="C11" s="269" t="s">
        <v>3665</v>
      </c>
      <c r="D11" s="269" t="s">
        <v>3666</v>
      </c>
      <c r="E11" s="269" t="s">
        <v>585</v>
      </c>
      <c r="F11" s="389">
        <v>56903</v>
      </c>
      <c r="G11" s="268">
        <v>12.38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43929</v>
      </c>
      <c r="B12" s="268">
        <v>513401</v>
      </c>
      <c r="C12" s="269" t="s">
        <v>3667</v>
      </c>
      <c r="D12" s="269" t="s">
        <v>3620</v>
      </c>
      <c r="E12" s="269" t="s">
        <v>584</v>
      </c>
      <c r="F12" s="389">
        <v>53820</v>
      </c>
      <c r="G12" s="268">
        <v>6.23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43929</v>
      </c>
      <c r="B13" s="268">
        <v>513401</v>
      </c>
      <c r="C13" s="269" t="s">
        <v>3667</v>
      </c>
      <c r="D13" s="269" t="s">
        <v>3620</v>
      </c>
      <c r="E13" s="269" t="s">
        <v>585</v>
      </c>
      <c r="F13" s="389">
        <v>53820</v>
      </c>
      <c r="G13" s="268">
        <v>6.8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43929</v>
      </c>
      <c r="B14" s="268">
        <v>513401</v>
      </c>
      <c r="C14" s="269" t="s">
        <v>3667</v>
      </c>
      <c r="D14" s="269" t="s">
        <v>3668</v>
      </c>
      <c r="E14" s="269" t="s">
        <v>584</v>
      </c>
      <c r="F14" s="389">
        <v>45420</v>
      </c>
      <c r="G14" s="268">
        <v>6.8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43929</v>
      </c>
      <c r="B15" s="268">
        <v>513401</v>
      </c>
      <c r="C15" s="269" t="s">
        <v>3667</v>
      </c>
      <c r="D15" s="269" t="s">
        <v>3668</v>
      </c>
      <c r="E15" s="269" t="s">
        <v>585</v>
      </c>
      <c r="F15" s="389">
        <v>45420</v>
      </c>
      <c r="G15" s="268">
        <v>6.2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43929</v>
      </c>
      <c r="B16" s="268">
        <v>504340</v>
      </c>
      <c r="C16" s="269" t="s">
        <v>3669</v>
      </c>
      <c r="D16" s="269" t="s">
        <v>3670</v>
      </c>
      <c r="E16" s="269" t="s">
        <v>585</v>
      </c>
      <c r="F16" s="389">
        <v>113122</v>
      </c>
      <c r="G16" s="268">
        <v>0.5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43929</v>
      </c>
      <c r="B17" s="268">
        <v>504340</v>
      </c>
      <c r="C17" s="269" t="s">
        <v>3669</v>
      </c>
      <c r="D17" s="269" t="s">
        <v>3671</v>
      </c>
      <c r="E17" s="269" t="s">
        <v>585</v>
      </c>
      <c r="F17" s="389">
        <v>247800</v>
      </c>
      <c r="G17" s="268">
        <v>0.5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43929</v>
      </c>
      <c r="B18" s="268">
        <v>504340</v>
      </c>
      <c r="C18" s="269" t="s">
        <v>3669</v>
      </c>
      <c r="D18" s="269" t="s">
        <v>3672</v>
      </c>
      <c r="E18" s="269" t="s">
        <v>584</v>
      </c>
      <c r="F18" s="389">
        <v>360773</v>
      </c>
      <c r="G18" s="268">
        <v>0.5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43929</v>
      </c>
      <c r="B19" s="268">
        <v>540385</v>
      </c>
      <c r="C19" s="269" t="s">
        <v>3673</v>
      </c>
      <c r="D19" s="269" t="s">
        <v>3674</v>
      </c>
      <c r="E19" s="269" t="s">
        <v>585</v>
      </c>
      <c r="F19" s="389">
        <v>16600</v>
      </c>
      <c r="G19" s="268">
        <v>24.05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43929</v>
      </c>
      <c r="B20" s="268">
        <v>506919</v>
      </c>
      <c r="C20" s="269" t="s">
        <v>3675</v>
      </c>
      <c r="D20" s="269" t="s">
        <v>3676</v>
      </c>
      <c r="E20" s="269" t="s">
        <v>585</v>
      </c>
      <c r="F20" s="389">
        <v>25977</v>
      </c>
      <c r="G20" s="268">
        <v>39.950000000000003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43929</v>
      </c>
      <c r="B21" s="268">
        <v>543171</v>
      </c>
      <c r="C21" s="269" t="s">
        <v>3677</v>
      </c>
      <c r="D21" s="269" t="s">
        <v>3678</v>
      </c>
      <c r="E21" s="269" t="s">
        <v>584</v>
      </c>
      <c r="F21" s="389">
        <v>15000</v>
      </c>
      <c r="G21" s="268">
        <v>35.950000000000003</v>
      </c>
      <c r="H21" s="346" t="s">
        <v>315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43929</v>
      </c>
      <c r="B22" s="268">
        <v>532784</v>
      </c>
      <c r="C22" s="269" t="s">
        <v>522</v>
      </c>
      <c r="D22" s="269" t="s">
        <v>3679</v>
      </c>
      <c r="E22" s="269" t="s">
        <v>584</v>
      </c>
      <c r="F22" s="389">
        <v>558000</v>
      </c>
      <c r="G22" s="268">
        <v>168.71</v>
      </c>
      <c r="H22" s="346" t="s">
        <v>315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43929</v>
      </c>
      <c r="B23" s="268" t="s">
        <v>1317</v>
      </c>
      <c r="C23" s="269" t="s">
        <v>3621</v>
      </c>
      <c r="D23" s="269" t="s">
        <v>3622</v>
      </c>
      <c r="E23" s="269" t="s">
        <v>584</v>
      </c>
      <c r="F23" s="389">
        <v>11000000</v>
      </c>
      <c r="G23" s="268">
        <v>0.2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43929</v>
      </c>
      <c r="B24" s="268" t="s">
        <v>118</v>
      </c>
      <c r="C24" s="269" t="s">
        <v>3680</v>
      </c>
      <c r="D24" s="269" t="s">
        <v>3623</v>
      </c>
      <c r="E24" s="269" t="s">
        <v>584</v>
      </c>
      <c r="F24" s="389">
        <v>3089426</v>
      </c>
      <c r="G24" s="268">
        <v>98.25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43929</v>
      </c>
      <c r="B25" s="268" t="s">
        <v>133</v>
      </c>
      <c r="C25" s="269" t="s">
        <v>3681</v>
      </c>
      <c r="D25" s="269" t="s">
        <v>3682</v>
      </c>
      <c r="E25" s="269" t="s">
        <v>584</v>
      </c>
      <c r="F25" s="389">
        <v>469578</v>
      </c>
      <c r="G25" s="268">
        <v>313.35000000000002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43929</v>
      </c>
      <c r="B26" s="268" t="s">
        <v>1932</v>
      </c>
      <c r="C26" s="269" t="s">
        <v>3683</v>
      </c>
      <c r="D26" s="269" t="s">
        <v>3684</v>
      </c>
      <c r="E26" s="269" t="s">
        <v>584</v>
      </c>
      <c r="F26" s="389">
        <v>150000</v>
      </c>
      <c r="G26" s="268">
        <v>150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43929</v>
      </c>
      <c r="B27" s="268" t="s">
        <v>1932</v>
      </c>
      <c r="C27" s="269" t="s">
        <v>3683</v>
      </c>
      <c r="D27" s="269" t="s">
        <v>3685</v>
      </c>
      <c r="E27" s="269" t="s">
        <v>584</v>
      </c>
      <c r="F27" s="389">
        <v>150000</v>
      </c>
      <c r="G27" s="268">
        <v>150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43929</v>
      </c>
      <c r="B28" s="268" t="s">
        <v>153</v>
      </c>
      <c r="C28" s="269" t="s">
        <v>3593</v>
      </c>
      <c r="D28" s="269" t="s">
        <v>3682</v>
      </c>
      <c r="E28" s="269" t="s">
        <v>584</v>
      </c>
      <c r="F28" s="389">
        <v>3748804</v>
      </c>
      <c r="G28" s="268">
        <v>18.170000000000002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43929</v>
      </c>
      <c r="B29" s="268" t="s">
        <v>153</v>
      </c>
      <c r="C29" s="269" t="s">
        <v>3593</v>
      </c>
      <c r="D29" s="269" t="s">
        <v>3623</v>
      </c>
      <c r="E29" s="269" t="s">
        <v>584</v>
      </c>
      <c r="F29" s="389">
        <v>5194963</v>
      </c>
      <c r="G29" s="268">
        <v>18.079999999999998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43929</v>
      </c>
      <c r="B30" s="268" t="s">
        <v>169</v>
      </c>
      <c r="C30" s="269" t="s">
        <v>3686</v>
      </c>
      <c r="D30" s="269" t="s">
        <v>3623</v>
      </c>
      <c r="E30" s="269" t="s">
        <v>584</v>
      </c>
      <c r="F30" s="389">
        <v>3256043</v>
      </c>
      <c r="G30" s="268">
        <v>121.28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43929</v>
      </c>
      <c r="B31" s="268" t="s">
        <v>2615</v>
      </c>
      <c r="C31" s="269" t="s">
        <v>3687</v>
      </c>
      <c r="D31" s="269" t="s">
        <v>3688</v>
      </c>
      <c r="E31" s="269" t="s">
        <v>584</v>
      </c>
      <c r="F31" s="389">
        <v>4400000</v>
      </c>
      <c r="G31" s="268">
        <v>235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43929</v>
      </c>
      <c r="B32" s="268" t="s">
        <v>2615</v>
      </c>
      <c r="C32" s="269" t="s">
        <v>3687</v>
      </c>
      <c r="D32" s="269" t="s">
        <v>3689</v>
      </c>
      <c r="E32" s="269" t="s">
        <v>584</v>
      </c>
      <c r="F32" s="389">
        <v>1501740</v>
      </c>
      <c r="G32" s="268">
        <v>235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43929</v>
      </c>
      <c r="B33" s="268" t="s">
        <v>1317</v>
      </c>
      <c r="C33" s="269" t="s">
        <v>3621</v>
      </c>
      <c r="D33" s="269" t="s">
        <v>3622</v>
      </c>
      <c r="E33" s="269" t="s">
        <v>585</v>
      </c>
      <c r="F33" s="389">
        <v>11000000</v>
      </c>
      <c r="G33" s="268">
        <v>0.15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43929</v>
      </c>
      <c r="B34" s="268" t="s">
        <v>118</v>
      </c>
      <c r="C34" s="269" t="s">
        <v>3680</v>
      </c>
      <c r="D34" s="269" t="s">
        <v>3623</v>
      </c>
      <c r="E34" s="269" t="s">
        <v>585</v>
      </c>
      <c r="F34" s="389">
        <v>3005080</v>
      </c>
      <c r="G34" s="268">
        <v>98.18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43929</v>
      </c>
      <c r="B35" s="268" t="s">
        <v>133</v>
      </c>
      <c r="C35" s="269" t="s">
        <v>3681</v>
      </c>
      <c r="D35" s="269" t="s">
        <v>3682</v>
      </c>
      <c r="E35" s="269" t="s">
        <v>585</v>
      </c>
      <c r="F35" s="389">
        <v>469578</v>
      </c>
      <c r="G35" s="268">
        <v>313.48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43929</v>
      </c>
      <c r="B36" s="268" t="s">
        <v>1932</v>
      </c>
      <c r="C36" s="269" t="s">
        <v>3683</v>
      </c>
      <c r="D36" s="269" t="s">
        <v>3690</v>
      </c>
      <c r="E36" s="269" t="s">
        <v>585</v>
      </c>
      <c r="F36" s="389">
        <v>700000</v>
      </c>
      <c r="G36" s="268">
        <v>150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43929</v>
      </c>
      <c r="B37" s="268" t="s">
        <v>153</v>
      </c>
      <c r="C37" s="269" t="s">
        <v>3593</v>
      </c>
      <c r="D37" s="269" t="s">
        <v>3682</v>
      </c>
      <c r="E37" s="269" t="s">
        <v>585</v>
      </c>
      <c r="F37" s="389">
        <v>3748804</v>
      </c>
      <c r="G37" s="268">
        <v>18.170000000000002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43929</v>
      </c>
      <c r="B38" s="268" t="s">
        <v>153</v>
      </c>
      <c r="C38" s="269" t="s">
        <v>3593</v>
      </c>
      <c r="D38" s="269" t="s">
        <v>3623</v>
      </c>
      <c r="E38" s="269" t="s">
        <v>585</v>
      </c>
      <c r="F38" s="389">
        <v>5173459</v>
      </c>
      <c r="G38" s="268">
        <v>18.149999999999999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43929</v>
      </c>
      <c r="B39" s="268" t="s">
        <v>169</v>
      </c>
      <c r="C39" s="269" t="s">
        <v>3686</v>
      </c>
      <c r="D39" s="269" t="s">
        <v>3623</v>
      </c>
      <c r="E39" s="269" t="s">
        <v>585</v>
      </c>
      <c r="F39" s="389">
        <v>3231657</v>
      </c>
      <c r="G39" s="268">
        <v>121.77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43929</v>
      </c>
      <c r="B40" s="268" t="s">
        <v>2615</v>
      </c>
      <c r="C40" s="269" t="s">
        <v>3687</v>
      </c>
      <c r="D40" s="269" t="s">
        <v>3691</v>
      </c>
      <c r="E40" s="269" t="s">
        <v>585</v>
      </c>
      <c r="F40" s="389">
        <v>6379338</v>
      </c>
      <c r="G40" s="268">
        <v>235.01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43929</v>
      </c>
      <c r="B41" s="268" t="s">
        <v>2615</v>
      </c>
      <c r="C41" s="269" t="s">
        <v>3687</v>
      </c>
      <c r="D41" s="269" t="s">
        <v>3692</v>
      </c>
      <c r="E41" s="269" t="s">
        <v>585</v>
      </c>
      <c r="F41" s="389">
        <v>1514997</v>
      </c>
      <c r="G41" s="268">
        <v>235.01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43929</v>
      </c>
      <c r="B42" s="268" t="s">
        <v>2657</v>
      </c>
      <c r="C42" s="269" t="s">
        <v>3693</v>
      </c>
      <c r="D42" s="269" t="s">
        <v>3694</v>
      </c>
      <c r="E42" s="269" t="s">
        <v>585</v>
      </c>
      <c r="F42" s="389">
        <v>659646</v>
      </c>
      <c r="G42" s="268">
        <v>37.270000000000003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58"/>
  <sheetViews>
    <sheetView zoomScale="85" zoomScaleNormal="85" workbookViewId="0">
      <selection activeCell="K1" sqref="K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3563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43930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56">
        <v>1</v>
      </c>
      <c r="B10" s="451">
        <v>43917</v>
      </c>
      <c r="C10" s="457"/>
      <c r="D10" s="404" t="s">
        <v>196</v>
      </c>
      <c r="E10" s="458" t="s">
        <v>602</v>
      </c>
      <c r="F10" s="458">
        <v>3175</v>
      </c>
      <c r="G10" s="459">
        <v>2940</v>
      </c>
      <c r="H10" s="458">
        <v>3295</v>
      </c>
      <c r="I10" s="460" t="s">
        <v>3557</v>
      </c>
      <c r="J10" s="65" t="s">
        <v>3610</v>
      </c>
      <c r="K10" s="65">
        <f t="shared" ref="K10" si="0">H10-F10</f>
        <v>120</v>
      </c>
      <c r="L10" s="405">
        <f t="shared" ref="L10" si="1">K10/F10</f>
        <v>3.7795275590551181E-2</v>
      </c>
      <c r="M10" s="65" t="s">
        <v>601</v>
      </c>
      <c r="N10" s="461">
        <v>43928</v>
      </c>
      <c r="O10" s="460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56">
        <v>2</v>
      </c>
      <c r="B11" s="451">
        <v>43921</v>
      </c>
      <c r="C11" s="457"/>
      <c r="D11" s="404" t="s">
        <v>203</v>
      </c>
      <c r="E11" s="458" t="s">
        <v>602</v>
      </c>
      <c r="F11" s="458">
        <v>125.5</v>
      </c>
      <c r="G11" s="459">
        <v>118</v>
      </c>
      <c r="H11" s="458">
        <v>132</v>
      </c>
      <c r="I11" s="460" t="s">
        <v>757</v>
      </c>
      <c r="J11" s="65" t="s">
        <v>3611</v>
      </c>
      <c r="K11" s="65">
        <f t="shared" ref="K11:K12" si="2">H11-F11</f>
        <v>6.5</v>
      </c>
      <c r="L11" s="405">
        <f t="shared" ref="L11:L12" si="3">K11/F11</f>
        <v>5.1792828685258967E-2</v>
      </c>
      <c r="M11" s="65" t="s">
        <v>601</v>
      </c>
      <c r="N11" s="461">
        <v>43928</v>
      </c>
      <c r="O11" s="460"/>
      <c r="Q11" s="64"/>
      <c r="R11" s="342" t="s">
        <v>3188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56">
        <v>3</v>
      </c>
      <c r="B12" s="451">
        <v>43922</v>
      </c>
      <c r="C12" s="457"/>
      <c r="D12" s="404" t="s">
        <v>109</v>
      </c>
      <c r="E12" s="458" t="s">
        <v>602</v>
      </c>
      <c r="F12" s="458">
        <v>423.5</v>
      </c>
      <c r="G12" s="459">
        <v>395</v>
      </c>
      <c r="H12" s="458">
        <v>442</v>
      </c>
      <c r="I12" s="460" t="s">
        <v>3556</v>
      </c>
      <c r="J12" s="65" t="s">
        <v>3615</v>
      </c>
      <c r="K12" s="65">
        <f t="shared" si="2"/>
        <v>18.5</v>
      </c>
      <c r="L12" s="405">
        <f t="shared" si="3"/>
        <v>4.3683589138134596E-2</v>
      </c>
      <c r="M12" s="65" t="s">
        <v>601</v>
      </c>
      <c r="N12" s="461">
        <v>43928</v>
      </c>
      <c r="O12" s="460"/>
      <c r="Q12" s="64"/>
      <c r="R12" s="342" t="s">
        <v>604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62">
        <v>4</v>
      </c>
      <c r="B13" s="452">
        <v>43922</v>
      </c>
      <c r="C13" s="463"/>
      <c r="D13" s="394" t="s">
        <v>52</v>
      </c>
      <c r="E13" s="464" t="s">
        <v>602</v>
      </c>
      <c r="F13" s="464">
        <v>1635</v>
      </c>
      <c r="G13" s="465">
        <v>1540</v>
      </c>
      <c r="H13" s="464">
        <v>1530</v>
      </c>
      <c r="I13" s="466" t="s">
        <v>3559</v>
      </c>
      <c r="J13" s="395" t="s">
        <v>3589</v>
      </c>
      <c r="K13" s="395">
        <f t="shared" ref="K13" si="4">H13-F13</f>
        <v>-105</v>
      </c>
      <c r="L13" s="396">
        <f t="shared" ref="L13" si="5">K13/F13</f>
        <v>-6.4220183486238536E-2</v>
      </c>
      <c r="M13" s="395" t="s">
        <v>665</v>
      </c>
      <c r="N13" s="455">
        <v>43924</v>
      </c>
      <c r="O13" s="466"/>
      <c r="Q13" s="64"/>
      <c r="R13" s="342" t="s">
        <v>3188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56">
        <v>5</v>
      </c>
      <c r="B14" s="451">
        <v>43922</v>
      </c>
      <c r="C14" s="457"/>
      <c r="D14" s="404" t="s">
        <v>48</v>
      </c>
      <c r="E14" s="458" t="s">
        <v>602</v>
      </c>
      <c r="F14" s="458">
        <v>1105</v>
      </c>
      <c r="G14" s="459">
        <v>1040</v>
      </c>
      <c r="H14" s="458">
        <v>1145</v>
      </c>
      <c r="I14" s="460">
        <v>1250</v>
      </c>
      <c r="J14" s="65" t="s">
        <v>638</v>
      </c>
      <c r="K14" s="65">
        <f t="shared" ref="K14:K15" si="6">H14-F14</f>
        <v>40</v>
      </c>
      <c r="L14" s="405">
        <f t="shared" ref="L14:L15" si="7">K14/F14</f>
        <v>3.6199095022624438E-2</v>
      </c>
      <c r="M14" s="65" t="s">
        <v>601</v>
      </c>
      <c r="N14" s="461">
        <v>43924</v>
      </c>
      <c r="O14" s="460"/>
      <c r="Q14" s="64"/>
      <c r="R14" s="342" t="s">
        <v>604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56">
        <v>6</v>
      </c>
      <c r="B15" s="451">
        <v>43924</v>
      </c>
      <c r="C15" s="457"/>
      <c r="D15" s="404" t="s">
        <v>164</v>
      </c>
      <c r="E15" s="458" t="s">
        <v>602</v>
      </c>
      <c r="F15" s="458">
        <v>1255</v>
      </c>
      <c r="G15" s="459">
        <v>1170</v>
      </c>
      <c r="H15" s="458">
        <v>1302.5</v>
      </c>
      <c r="I15" s="460" t="s">
        <v>3588</v>
      </c>
      <c r="J15" s="65" t="s">
        <v>732</v>
      </c>
      <c r="K15" s="65">
        <f t="shared" si="6"/>
        <v>47.5</v>
      </c>
      <c r="L15" s="405">
        <f t="shared" si="7"/>
        <v>3.7848605577689244E-2</v>
      </c>
      <c r="M15" s="65" t="s">
        <v>601</v>
      </c>
      <c r="N15" s="461">
        <v>43928</v>
      </c>
      <c r="O15" s="460"/>
      <c r="Q15" s="64"/>
      <c r="R15" s="342" t="s">
        <v>604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56">
        <v>7</v>
      </c>
      <c r="B16" s="451">
        <v>43928</v>
      </c>
      <c r="C16" s="457"/>
      <c r="D16" s="404" t="s">
        <v>89</v>
      </c>
      <c r="E16" s="458" t="s">
        <v>602</v>
      </c>
      <c r="F16" s="458">
        <v>436</v>
      </c>
      <c r="G16" s="459">
        <v>410</v>
      </c>
      <c r="H16" s="458">
        <v>450</v>
      </c>
      <c r="I16" s="460" t="s">
        <v>3613</v>
      </c>
      <c r="J16" s="65" t="s">
        <v>3614</v>
      </c>
      <c r="K16" s="65">
        <f t="shared" ref="K16:K17" si="8">H16-F16</f>
        <v>14</v>
      </c>
      <c r="L16" s="405">
        <f t="shared" ref="L16:L17" si="9">K16/F16</f>
        <v>3.2110091743119268E-2</v>
      </c>
      <c r="M16" s="65" t="s">
        <v>601</v>
      </c>
      <c r="N16" s="449">
        <v>43928</v>
      </c>
      <c r="O16" s="460"/>
      <c r="Q16" s="64"/>
      <c r="R16" s="342" t="s">
        <v>3188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456">
        <v>8</v>
      </c>
      <c r="B17" s="451">
        <v>43928</v>
      </c>
      <c r="C17" s="457"/>
      <c r="D17" s="404" t="s">
        <v>147</v>
      </c>
      <c r="E17" s="458" t="s">
        <v>602</v>
      </c>
      <c r="F17" s="458">
        <v>740</v>
      </c>
      <c r="G17" s="459">
        <v>696</v>
      </c>
      <c r="H17" s="458">
        <v>777.5</v>
      </c>
      <c r="I17" s="460" t="s">
        <v>3616</v>
      </c>
      <c r="J17" s="65" t="s">
        <v>3664</v>
      </c>
      <c r="K17" s="65">
        <f t="shared" si="8"/>
        <v>37.5</v>
      </c>
      <c r="L17" s="405">
        <f t="shared" si="9"/>
        <v>5.0675675675675678E-2</v>
      </c>
      <c r="M17" s="65" t="s">
        <v>601</v>
      </c>
      <c r="N17" s="461">
        <v>43929</v>
      </c>
      <c r="O17" s="460"/>
      <c r="Q17" s="64"/>
      <c r="R17" s="342" t="s">
        <v>3188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407">
        <v>9</v>
      </c>
      <c r="B18" s="443">
        <v>43928</v>
      </c>
      <c r="C18" s="421"/>
      <c r="D18" s="380" t="s">
        <v>450</v>
      </c>
      <c r="E18" s="446" t="s">
        <v>602</v>
      </c>
      <c r="F18" s="446" t="s">
        <v>3617</v>
      </c>
      <c r="G18" s="447">
        <v>148</v>
      </c>
      <c r="H18" s="446"/>
      <c r="I18" s="446" t="s">
        <v>3618</v>
      </c>
      <c r="J18" s="378" t="s">
        <v>603</v>
      </c>
      <c r="K18" s="378"/>
      <c r="L18" s="383"/>
      <c r="M18" s="378"/>
      <c r="N18" s="418"/>
      <c r="O18" s="378"/>
      <c r="Q18" s="64"/>
      <c r="R18" s="342" t="s">
        <v>604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456">
        <v>10</v>
      </c>
      <c r="B19" s="451">
        <v>43929</v>
      </c>
      <c r="C19" s="457"/>
      <c r="D19" s="404" t="s">
        <v>48</v>
      </c>
      <c r="E19" s="458" t="s">
        <v>602</v>
      </c>
      <c r="F19" s="458">
        <v>1220</v>
      </c>
      <c r="G19" s="459">
        <v>1140</v>
      </c>
      <c r="H19" s="458">
        <v>1275</v>
      </c>
      <c r="I19" s="460" t="s">
        <v>3644</v>
      </c>
      <c r="J19" s="65" t="s">
        <v>725</v>
      </c>
      <c r="K19" s="65">
        <f>H19-F19</f>
        <v>55</v>
      </c>
      <c r="L19" s="405">
        <f t="shared" ref="L19" si="10">K19/F19</f>
        <v>4.5081967213114756E-2</v>
      </c>
      <c r="M19" s="65" t="s">
        <v>601</v>
      </c>
      <c r="N19" s="449">
        <v>43929</v>
      </c>
      <c r="O19" s="460"/>
      <c r="Q19" s="64"/>
      <c r="R19" s="342" t="s">
        <v>3188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56">
        <v>11</v>
      </c>
      <c r="B20" s="451">
        <v>43929</v>
      </c>
      <c r="C20" s="457"/>
      <c r="D20" s="404" t="s">
        <v>155</v>
      </c>
      <c r="E20" s="458" t="s">
        <v>602</v>
      </c>
      <c r="F20" s="458">
        <v>1080</v>
      </c>
      <c r="G20" s="459">
        <v>1015</v>
      </c>
      <c r="H20" s="458">
        <v>1135</v>
      </c>
      <c r="I20" s="460" t="s">
        <v>3646</v>
      </c>
      <c r="J20" s="65" t="s">
        <v>725</v>
      </c>
      <c r="K20" s="65">
        <f>H20-F20</f>
        <v>55</v>
      </c>
      <c r="L20" s="405">
        <f t="shared" ref="L20" si="11">K20/F20</f>
        <v>5.0925925925925923E-2</v>
      </c>
      <c r="M20" s="65" t="s">
        <v>601</v>
      </c>
      <c r="N20" s="449">
        <v>43929</v>
      </c>
      <c r="O20" s="460"/>
      <c r="Q20" s="64"/>
      <c r="R20" s="342" t="s">
        <v>604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07">
        <v>12</v>
      </c>
      <c r="B21" s="443">
        <v>43929</v>
      </c>
      <c r="C21" s="421"/>
      <c r="D21" s="380" t="s">
        <v>188</v>
      </c>
      <c r="E21" s="446" t="s">
        <v>602</v>
      </c>
      <c r="F21" s="446" t="s">
        <v>3647</v>
      </c>
      <c r="G21" s="447">
        <v>1640</v>
      </c>
      <c r="H21" s="446"/>
      <c r="I21" s="446" t="s">
        <v>3648</v>
      </c>
      <c r="J21" s="378" t="s">
        <v>603</v>
      </c>
      <c r="K21" s="378"/>
      <c r="L21" s="383"/>
      <c r="M21" s="378"/>
      <c r="N21" s="418"/>
      <c r="O21" s="378"/>
      <c r="Q21" s="64"/>
      <c r="R21" s="342" t="s">
        <v>3188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407">
        <v>13</v>
      </c>
      <c r="B22" s="443">
        <v>43929</v>
      </c>
      <c r="C22" s="421"/>
      <c r="D22" s="380" t="s">
        <v>194</v>
      </c>
      <c r="E22" s="446" t="s">
        <v>602</v>
      </c>
      <c r="F22" s="446" t="s">
        <v>3649</v>
      </c>
      <c r="G22" s="447">
        <v>860</v>
      </c>
      <c r="H22" s="446"/>
      <c r="I22" s="446" t="s">
        <v>3650</v>
      </c>
      <c r="J22" s="378" t="s">
        <v>603</v>
      </c>
      <c r="K22" s="378"/>
      <c r="L22" s="383"/>
      <c r="M22" s="378"/>
      <c r="N22" s="418"/>
      <c r="O22" s="378"/>
      <c r="Q22" s="64"/>
      <c r="R22" s="342" t="s">
        <v>3188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407">
        <v>14</v>
      </c>
      <c r="B23" s="443">
        <v>43929</v>
      </c>
      <c r="C23" s="421"/>
      <c r="D23" s="380" t="s">
        <v>248</v>
      </c>
      <c r="E23" s="446" t="s">
        <v>602</v>
      </c>
      <c r="F23" s="446" t="s">
        <v>3657</v>
      </c>
      <c r="G23" s="447">
        <v>258</v>
      </c>
      <c r="H23" s="446"/>
      <c r="I23" s="446" t="s">
        <v>3658</v>
      </c>
      <c r="J23" s="378" t="s">
        <v>603</v>
      </c>
      <c r="K23" s="378"/>
      <c r="L23" s="383"/>
      <c r="M23" s="378"/>
      <c r="N23" s="418"/>
      <c r="O23" s="378"/>
      <c r="Q23" s="64"/>
      <c r="R23" s="342" t="s">
        <v>604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407">
        <v>15</v>
      </c>
      <c r="B24" s="443">
        <v>43929</v>
      </c>
      <c r="C24" s="421"/>
      <c r="D24" s="380" t="s">
        <v>147</v>
      </c>
      <c r="E24" s="446" t="s">
        <v>602</v>
      </c>
      <c r="F24" s="446" t="s">
        <v>3661</v>
      </c>
      <c r="G24" s="447">
        <v>689</v>
      </c>
      <c r="H24" s="446"/>
      <c r="I24" s="446" t="s">
        <v>3616</v>
      </c>
      <c r="J24" s="378" t="s">
        <v>603</v>
      </c>
      <c r="K24" s="378"/>
      <c r="L24" s="383"/>
      <c r="M24" s="378"/>
      <c r="N24" s="418"/>
      <c r="O24" s="378"/>
      <c r="Q24" s="64"/>
      <c r="R24" s="342" t="s">
        <v>3188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407"/>
      <c r="B25" s="443"/>
      <c r="C25" s="444"/>
      <c r="D25" s="421"/>
      <c r="E25" s="445"/>
      <c r="F25" s="446"/>
      <c r="G25" s="447"/>
      <c r="H25" s="447"/>
      <c r="I25" s="446"/>
      <c r="J25" s="378"/>
      <c r="K25" s="378"/>
      <c r="L25" s="383"/>
      <c r="M25" s="378"/>
      <c r="N25" s="418"/>
      <c r="O25" s="391"/>
      <c r="Q25" s="64"/>
      <c r="R25" s="342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2" customHeight="1">
      <c r="A26" s="23" t="s">
        <v>605</v>
      </c>
      <c r="B26" s="24"/>
      <c r="C26" s="25"/>
      <c r="D26" s="26"/>
      <c r="E26" s="27"/>
      <c r="F26" s="28"/>
      <c r="G26" s="28"/>
      <c r="H26" s="28"/>
      <c r="I26" s="28"/>
      <c r="J26" s="66"/>
      <c r="K26" s="28"/>
      <c r="L26" s="28"/>
      <c r="M26" s="38"/>
      <c r="N26" s="66"/>
      <c r="O26" s="67"/>
      <c r="P26" s="8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29" t="s">
        <v>606</v>
      </c>
      <c r="B27" s="23"/>
      <c r="C27" s="23"/>
      <c r="D27" s="23"/>
      <c r="F27" s="30" t="s">
        <v>607</v>
      </c>
      <c r="G27" s="17"/>
      <c r="H27" s="31"/>
      <c r="I27" s="36"/>
      <c r="J27" s="68"/>
      <c r="K27" s="69"/>
      <c r="L27" s="70"/>
      <c r="M27" s="70"/>
      <c r="N27" s="16"/>
      <c r="O27" s="71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3" t="s">
        <v>608</v>
      </c>
      <c r="B28" s="23"/>
      <c r="C28" s="23"/>
      <c r="D28" s="23"/>
      <c r="E28" s="32"/>
      <c r="F28" s="30" t="s">
        <v>609</v>
      </c>
      <c r="G28" s="17"/>
      <c r="H28" s="31"/>
      <c r="I28" s="36"/>
      <c r="J28" s="68"/>
      <c r="K28" s="69"/>
      <c r="L28" s="70"/>
      <c r="M28" s="70"/>
      <c r="N28" s="16"/>
      <c r="O28" s="71"/>
      <c r="P28" s="8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23"/>
      <c r="B29" s="23"/>
      <c r="C29" s="23"/>
      <c r="D29" s="23"/>
      <c r="E29" s="32"/>
      <c r="F29" s="17"/>
      <c r="G29" s="17"/>
      <c r="H29" s="31"/>
      <c r="I29" s="36"/>
      <c r="J29" s="72"/>
      <c r="K29" s="69"/>
      <c r="L29" s="70"/>
      <c r="M29" s="17"/>
      <c r="N29" s="73"/>
      <c r="O29" s="5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ht="15">
      <c r="A30" s="11"/>
      <c r="B30" s="33" t="s">
        <v>610</v>
      </c>
      <c r="C30" s="33"/>
      <c r="D30" s="33"/>
      <c r="E30" s="33"/>
      <c r="F30" s="34"/>
      <c r="G30" s="32"/>
      <c r="H30" s="32"/>
      <c r="I30" s="74"/>
      <c r="J30" s="75"/>
      <c r="K30" s="76"/>
      <c r="L30" s="12"/>
      <c r="M30" s="12"/>
      <c r="N30" s="11"/>
      <c r="O30" s="53"/>
      <c r="R30" s="83"/>
      <c r="S30" s="16"/>
      <c r="T30" s="16"/>
      <c r="U30" s="16"/>
      <c r="V30" s="16"/>
      <c r="W30" s="16"/>
      <c r="X30" s="16"/>
      <c r="Y30" s="16"/>
      <c r="Z30" s="16"/>
    </row>
    <row r="31" spans="1:38" s="6" customFormat="1" ht="38.25">
      <c r="A31" s="20" t="s">
        <v>16</v>
      </c>
      <c r="B31" s="21" t="s">
        <v>576</v>
      </c>
      <c r="C31" s="21"/>
      <c r="D31" s="22" t="s">
        <v>589</v>
      </c>
      <c r="E31" s="21" t="s">
        <v>590</v>
      </c>
      <c r="F31" s="21" t="s">
        <v>591</v>
      </c>
      <c r="G31" s="21" t="s">
        <v>611</v>
      </c>
      <c r="H31" s="21" t="s">
        <v>593</v>
      </c>
      <c r="I31" s="21" t="s">
        <v>594</v>
      </c>
      <c r="J31" s="77" t="s">
        <v>595</v>
      </c>
      <c r="K31" s="62" t="s">
        <v>612</v>
      </c>
      <c r="L31" s="63" t="s">
        <v>597</v>
      </c>
      <c r="M31" s="78" t="s">
        <v>613</v>
      </c>
      <c r="N31" s="21" t="s">
        <v>614</v>
      </c>
      <c r="O31" s="21" t="s">
        <v>598</v>
      </c>
      <c r="P31" s="79" t="s">
        <v>599</v>
      </c>
      <c r="Q31" s="40"/>
      <c r="R31" s="38"/>
      <c r="S31" s="38"/>
      <c r="T31" s="38"/>
    </row>
    <row r="32" spans="1:38" ht="15" customHeight="1">
      <c r="A32" s="415">
        <v>1</v>
      </c>
      <c r="B32" s="452">
        <v>43922</v>
      </c>
      <c r="C32" s="393"/>
      <c r="D32" s="394" t="s">
        <v>111</v>
      </c>
      <c r="E32" s="410" t="s">
        <v>602</v>
      </c>
      <c r="F32" s="410">
        <v>842.5</v>
      </c>
      <c r="G32" s="397">
        <v>805</v>
      </c>
      <c r="H32" s="397">
        <v>832.5</v>
      </c>
      <c r="I32" s="410" t="s">
        <v>3558</v>
      </c>
      <c r="J32" s="395" t="s">
        <v>3474</v>
      </c>
      <c r="K32" s="395">
        <f t="shared" ref="K32" si="12">H32-F32</f>
        <v>-10</v>
      </c>
      <c r="L32" s="396">
        <f t="shared" ref="L32" si="13">K32/F32</f>
        <v>-1.1869436201780416E-2</v>
      </c>
      <c r="M32" s="397"/>
      <c r="N32" s="395"/>
      <c r="O32" s="395" t="s">
        <v>665</v>
      </c>
      <c r="P32" s="448">
        <v>43922</v>
      </c>
      <c r="Q32" s="8"/>
      <c r="R32" s="345" t="s">
        <v>3188</v>
      </c>
      <c r="S32" s="16"/>
      <c r="T32" s="16"/>
      <c r="U32" s="16"/>
      <c r="V32" s="16"/>
      <c r="W32" s="16"/>
      <c r="X32" s="16"/>
      <c r="Y32" s="16"/>
      <c r="Z32" s="16"/>
      <c r="AA32" s="16"/>
    </row>
    <row r="33" spans="1:34" ht="15" customHeight="1">
      <c r="A33" s="415">
        <v>2</v>
      </c>
      <c r="B33" s="452">
        <v>43922</v>
      </c>
      <c r="C33" s="393"/>
      <c r="D33" s="394" t="s">
        <v>119</v>
      </c>
      <c r="E33" s="410" t="s">
        <v>602</v>
      </c>
      <c r="F33" s="410">
        <v>317.5</v>
      </c>
      <c r="G33" s="397">
        <v>308</v>
      </c>
      <c r="H33" s="397">
        <v>312</v>
      </c>
      <c r="I33" s="410" t="s">
        <v>3432</v>
      </c>
      <c r="J33" s="395" t="s">
        <v>3562</v>
      </c>
      <c r="K33" s="395">
        <f t="shared" ref="K33" si="14">H33-F33</f>
        <v>-5.5</v>
      </c>
      <c r="L33" s="396">
        <f t="shared" ref="L33" si="15">K33/F33</f>
        <v>-1.7322834645669291E-2</v>
      </c>
      <c r="M33" s="397"/>
      <c r="N33" s="395"/>
      <c r="O33" s="395" t="s">
        <v>665</v>
      </c>
      <c r="P33" s="448">
        <v>43922</v>
      </c>
      <c r="Q33" s="8"/>
      <c r="R33" s="345" t="s">
        <v>604</v>
      </c>
      <c r="S33" s="16"/>
      <c r="T33" s="16"/>
      <c r="U33" s="16"/>
      <c r="V33" s="16"/>
      <c r="W33" s="16"/>
      <c r="X33" s="16"/>
      <c r="Y33" s="16"/>
      <c r="Z33" s="16"/>
      <c r="AA33" s="16"/>
    </row>
    <row r="34" spans="1:34" ht="15" customHeight="1">
      <c r="A34" s="414">
        <v>3</v>
      </c>
      <c r="B34" s="451">
        <v>43922</v>
      </c>
      <c r="C34" s="403"/>
      <c r="D34" s="404" t="s">
        <v>187</v>
      </c>
      <c r="E34" s="411" t="s">
        <v>602</v>
      </c>
      <c r="F34" s="411">
        <v>259</v>
      </c>
      <c r="G34" s="392">
        <v>249</v>
      </c>
      <c r="H34" s="392">
        <v>262.5</v>
      </c>
      <c r="I34" s="411" t="s">
        <v>3560</v>
      </c>
      <c r="J34" s="65" t="s">
        <v>3561</v>
      </c>
      <c r="K34" s="65">
        <f t="shared" ref="K34" si="16">H34-F34</f>
        <v>3.5</v>
      </c>
      <c r="L34" s="405">
        <f t="shared" ref="L34" si="17">K34/F34</f>
        <v>1.3513513513513514E-2</v>
      </c>
      <c r="M34" s="392"/>
      <c r="N34" s="65"/>
      <c r="O34" s="65" t="s">
        <v>601</v>
      </c>
      <c r="P34" s="449">
        <v>43922</v>
      </c>
      <c r="Q34" s="8"/>
      <c r="R34" s="345" t="s">
        <v>604</v>
      </c>
      <c r="S34" s="16"/>
      <c r="T34" s="16"/>
      <c r="U34" s="16"/>
      <c r="V34" s="16"/>
      <c r="W34" s="16"/>
      <c r="X34" s="16"/>
      <c r="Y34" s="16"/>
      <c r="Z34" s="16"/>
      <c r="AA34" s="16"/>
    </row>
    <row r="35" spans="1:34" ht="15" customHeight="1">
      <c r="A35" s="456">
        <v>4</v>
      </c>
      <c r="B35" s="451">
        <v>43924</v>
      </c>
      <c r="C35" s="457"/>
      <c r="D35" s="404" t="s">
        <v>187</v>
      </c>
      <c r="E35" s="458" t="s">
        <v>602</v>
      </c>
      <c r="F35" s="458">
        <v>257</v>
      </c>
      <c r="G35" s="459">
        <v>248</v>
      </c>
      <c r="H35" s="458">
        <v>265.5</v>
      </c>
      <c r="I35" s="460" t="s">
        <v>3560</v>
      </c>
      <c r="J35" s="65" t="s">
        <v>3612</v>
      </c>
      <c r="K35" s="65">
        <f t="shared" ref="K35" si="18">H35-F35</f>
        <v>8.5</v>
      </c>
      <c r="L35" s="405">
        <f t="shared" ref="L35" si="19">K35/F35</f>
        <v>3.3073929961089495E-2</v>
      </c>
      <c r="M35" s="392"/>
      <c r="N35" s="65"/>
      <c r="O35" s="65" t="s">
        <v>601</v>
      </c>
      <c r="P35" s="449">
        <v>43928</v>
      </c>
      <c r="Q35" s="8"/>
      <c r="R35" s="345" t="s">
        <v>604</v>
      </c>
      <c r="S35" s="16"/>
      <c r="T35" s="16"/>
      <c r="U35" s="16"/>
      <c r="V35" s="16"/>
      <c r="W35" s="16"/>
      <c r="X35" s="16"/>
      <c r="Y35" s="16"/>
      <c r="Z35" s="16"/>
      <c r="AA35" s="16"/>
    </row>
    <row r="36" spans="1:34" ht="15" customHeight="1">
      <c r="A36" s="414">
        <v>5</v>
      </c>
      <c r="B36" s="451">
        <v>43924</v>
      </c>
      <c r="C36" s="403"/>
      <c r="D36" s="404" t="s">
        <v>99</v>
      </c>
      <c r="E36" s="411" t="s">
        <v>602</v>
      </c>
      <c r="F36" s="411">
        <v>129.5</v>
      </c>
      <c r="G36" s="392">
        <v>125</v>
      </c>
      <c r="H36" s="392">
        <v>132.25</v>
      </c>
      <c r="I36" s="411">
        <v>140</v>
      </c>
      <c r="J36" s="65" t="s">
        <v>3590</v>
      </c>
      <c r="K36" s="65">
        <f>H36-F36</f>
        <v>2.75</v>
      </c>
      <c r="L36" s="405">
        <f t="shared" ref="L36" si="20">K36/F36</f>
        <v>2.1235521235521235E-2</v>
      </c>
      <c r="M36" s="392"/>
      <c r="N36" s="65"/>
      <c r="O36" s="65" t="s">
        <v>601</v>
      </c>
      <c r="P36" s="449">
        <v>43924</v>
      </c>
      <c r="Q36" s="8"/>
      <c r="R36" s="345" t="s">
        <v>3188</v>
      </c>
      <c r="S36" s="16"/>
      <c r="T36" s="16"/>
      <c r="U36" s="16"/>
      <c r="V36" s="16"/>
      <c r="W36" s="16"/>
      <c r="X36" s="16"/>
      <c r="Y36" s="16"/>
      <c r="Z36" s="16"/>
      <c r="AA36" s="16"/>
    </row>
    <row r="37" spans="1:34" ht="15" customHeight="1">
      <c r="A37" s="467">
        <v>6</v>
      </c>
      <c r="B37" s="468">
        <v>43924</v>
      </c>
      <c r="C37" s="469"/>
      <c r="D37" s="470" t="s">
        <v>47</v>
      </c>
      <c r="E37" s="471" t="s">
        <v>3591</v>
      </c>
      <c r="F37" s="471">
        <v>154.5</v>
      </c>
      <c r="G37" s="472">
        <v>158.5</v>
      </c>
      <c r="H37" s="472">
        <v>154.5</v>
      </c>
      <c r="I37" s="471" t="s">
        <v>3592</v>
      </c>
      <c r="J37" s="473" t="s">
        <v>710</v>
      </c>
      <c r="K37" s="473">
        <f>H37-F37</f>
        <v>0</v>
      </c>
      <c r="L37" s="474">
        <f t="shared" ref="L37" si="21">K37/F37</f>
        <v>0</v>
      </c>
      <c r="M37" s="472"/>
      <c r="N37" s="473"/>
      <c r="O37" s="473" t="s">
        <v>710</v>
      </c>
      <c r="P37" s="475">
        <v>43928</v>
      </c>
      <c r="Q37" s="8"/>
      <c r="R37" s="345" t="s">
        <v>604</v>
      </c>
      <c r="S37" s="16"/>
      <c r="T37" s="16"/>
      <c r="U37" s="16"/>
      <c r="V37" s="16"/>
      <c r="W37" s="16"/>
      <c r="X37" s="16"/>
      <c r="Y37" s="16"/>
      <c r="Z37" s="16"/>
      <c r="AA37" s="16"/>
    </row>
    <row r="38" spans="1:34" ht="15" customHeight="1">
      <c r="A38" s="414">
        <v>7</v>
      </c>
      <c r="B38" s="451">
        <v>43928</v>
      </c>
      <c r="C38" s="403"/>
      <c r="D38" s="404" t="s">
        <v>110</v>
      </c>
      <c r="E38" s="411" t="s">
        <v>602</v>
      </c>
      <c r="F38" s="411">
        <v>1525</v>
      </c>
      <c r="G38" s="392">
        <v>1470</v>
      </c>
      <c r="H38" s="392">
        <v>1550</v>
      </c>
      <c r="I38" s="411" t="s">
        <v>3619</v>
      </c>
      <c r="J38" s="65" t="s">
        <v>745</v>
      </c>
      <c r="K38" s="65">
        <f t="shared" ref="K38:K39" si="22">H38-F38</f>
        <v>25</v>
      </c>
      <c r="L38" s="405">
        <f t="shared" ref="L38:L39" si="23">K38/F38</f>
        <v>1.6393442622950821E-2</v>
      </c>
      <c r="M38" s="392"/>
      <c r="N38" s="65"/>
      <c r="O38" s="65" t="s">
        <v>601</v>
      </c>
      <c r="P38" s="449">
        <v>43928</v>
      </c>
      <c r="Q38" s="8"/>
      <c r="R38" s="345" t="s">
        <v>604</v>
      </c>
      <c r="S38" s="16"/>
      <c r="T38" s="16"/>
      <c r="U38" s="16"/>
      <c r="V38" s="16"/>
      <c r="W38" s="16"/>
      <c r="X38" s="16"/>
      <c r="Y38" s="16"/>
      <c r="Z38" s="16"/>
      <c r="AA38" s="16"/>
    </row>
    <row r="39" spans="1:34" ht="15" customHeight="1">
      <c r="A39" s="414">
        <v>8</v>
      </c>
      <c r="B39" s="451">
        <v>43928</v>
      </c>
      <c r="C39" s="403"/>
      <c r="D39" s="404" t="s">
        <v>461</v>
      </c>
      <c r="E39" s="411" t="s">
        <v>602</v>
      </c>
      <c r="F39" s="411">
        <v>105</v>
      </c>
      <c r="G39" s="392">
        <v>102</v>
      </c>
      <c r="H39" s="392">
        <v>107</v>
      </c>
      <c r="I39" s="411">
        <v>114</v>
      </c>
      <c r="J39" s="65" t="s">
        <v>3653</v>
      </c>
      <c r="K39" s="65">
        <f t="shared" si="22"/>
        <v>2</v>
      </c>
      <c r="L39" s="405">
        <f t="shared" si="23"/>
        <v>1.9047619047619049E-2</v>
      </c>
      <c r="M39" s="392"/>
      <c r="N39" s="65"/>
      <c r="O39" s="65" t="s">
        <v>601</v>
      </c>
      <c r="P39" s="461">
        <v>43929</v>
      </c>
      <c r="Q39" s="8"/>
      <c r="R39" s="345" t="s">
        <v>3188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34" ht="15" customHeight="1">
      <c r="A40" s="414">
        <v>9</v>
      </c>
      <c r="B40" s="451">
        <v>43929</v>
      </c>
      <c r="C40" s="403"/>
      <c r="D40" s="404" t="s">
        <v>171</v>
      </c>
      <c r="E40" s="411" t="s">
        <v>602</v>
      </c>
      <c r="F40" s="411">
        <v>1177.5</v>
      </c>
      <c r="G40" s="392">
        <v>1140</v>
      </c>
      <c r="H40" s="392">
        <v>1225</v>
      </c>
      <c r="I40" s="411" t="s">
        <v>3642</v>
      </c>
      <c r="J40" s="65" t="s">
        <v>732</v>
      </c>
      <c r="K40" s="65">
        <f t="shared" ref="K40" si="24">H40-F40</f>
        <v>47.5</v>
      </c>
      <c r="L40" s="405">
        <f t="shared" ref="L40" si="25">K40/F40</f>
        <v>4.0339702760084924E-2</v>
      </c>
      <c r="M40" s="392"/>
      <c r="N40" s="65"/>
      <c r="O40" s="65" t="s">
        <v>601</v>
      </c>
      <c r="P40" s="449">
        <v>43929</v>
      </c>
      <c r="Q40" s="8"/>
      <c r="R40" s="345" t="s">
        <v>604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4" ht="15" customHeight="1">
      <c r="A41" s="414">
        <v>10</v>
      </c>
      <c r="B41" s="451">
        <v>43929</v>
      </c>
      <c r="C41" s="403"/>
      <c r="D41" s="404" t="s">
        <v>154</v>
      </c>
      <c r="E41" s="411" t="s">
        <v>602</v>
      </c>
      <c r="F41" s="411">
        <v>16600</v>
      </c>
      <c r="G41" s="392">
        <v>16000</v>
      </c>
      <c r="H41" s="392">
        <v>17000</v>
      </c>
      <c r="I41" s="411" t="s">
        <v>3643</v>
      </c>
      <c r="J41" s="65" t="s">
        <v>3645</v>
      </c>
      <c r="K41" s="65">
        <f t="shared" ref="K41" si="26">H41-F41</f>
        <v>400</v>
      </c>
      <c r="L41" s="405">
        <f t="shared" ref="L41:L42" si="27">K41/F41</f>
        <v>2.4096385542168676E-2</v>
      </c>
      <c r="M41" s="392"/>
      <c r="N41" s="65"/>
      <c r="O41" s="65" t="s">
        <v>601</v>
      </c>
      <c r="P41" s="449">
        <v>43929</v>
      </c>
      <c r="Q41" s="8"/>
      <c r="R41" s="345" t="s">
        <v>604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4" ht="15" customHeight="1">
      <c r="A42" s="414">
        <v>11</v>
      </c>
      <c r="B42" s="451">
        <v>43929</v>
      </c>
      <c r="C42" s="403"/>
      <c r="D42" s="404" t="s">
        <v>3654</v>
      </c>
      <c r="E42" s="411" t="s">
        <v>3591</v>
      </c>
      <c r="F42" s="411">
        <v>196</v>
      </c>
      <c r="G42" s="392">
        <v>205</v>
      </c>
      <c r="H42" s="392">
        <v>189</v>
      </c>
      <c r="I42" s="411" t="s">
        <v>3655</v>
      </c>
      <c r="J42" s="65" t="s">
        <v>3656</v>
      </c>
      <c r="K42" s="65">
        <f>F42-H42</f>
        <v>7</v>
      </c>
      <c r="L42" s="405">
        <f t="shared" si="27"/>
        <v>3.5714285714285712E-2</v>
      </c>
      <c r="M42" s="392"/>
      <c r="N42" s="65"/>
      <c r="O42" s="65" t="s">
        <v>601</v>
      </c>
      <c r="P42" s="449">
        <v>43929</v>
      </c>
      <c r="Q42" s="8"/>
      <c r="R42" s="345" t="s">
        <v>604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4" ht="15" customHeight="1">
      <c r="A43" s="416">
        <v>12</v>
      </c>
      <c r="B43" s="443">
        <v>43929</v>
      </c>
      <c r="C43" s="379"/>
      <c r="D43" s="380" t="s">
        <v>76</v>
      </c>
      <c r="E43" s="442" t="s">
        <v>602</v>
      </c>
      <c r="F43" s="442" t="s">
        <v>3659</v>
      </c>
      <c r="G43" s="424">
        <v>2670</v>
      </c>
      <c r="H43" s="424"/>
      <c r="I43" s="442" t="s">
        <v>3660</v>
      </c>
      <c r="J43" s="423" t="s">
        <v>603</v>
      </c>
      <c r="K43" s="423"/>
      <c r="L43" s="383"/>
      <c r="M43" s="424"/>
      <c r="N43" s="423"/>
      <c r="O43" s="423"/>
      <c r="P43" s="385"/>
      <c r="Q43" s="8"/>
      <c r="R43" s="345" t="s">
        <v>604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4" ht="15" customHeight="1">
      <c r="A44" s="416"/>
      <c r="B44" s="443"/>
      <c r="C44" s="379"/>
      <c r="D44" s="380"/>
      <c r="E44" s="442"/>
      <c r="F44" s="442"/>
      <c r="G44" s="424"/>
      <c r="H44" s="424"/>
      <c r="I44" s="442"/>
      <c r="J44" s="423"/>
      <c r="K44" s="423"/>
      <c r="L44" s="383"/>
      <c r="M44" s="424"/>
      <c r="N44" s="423"/>
      <c r="O44" s="423"/>
      <c r="P44" s="385"/>
      <c r="Q44" s="8"/>
      <c r="R44" s="345"/>
      <c r="S44" s="16"/>
      <c r="T44" s="16"/>
      <c r="U44" s="16"/>
      <c r="V44" s="16"/>
      <c r="W44" s="16"/>
      <c r="X44" s="16"/>
      <c r="Y44" s="16"/>
      <c r="Z44" s="16"/>
      <c r="AA44" s="16"/>
    </row>
    <row r="45" spans="1:34" ht="15" customHeight="1">
      <c r="A45" s="416"/>
      <c r="B45" s="379"/>
      <c r="C45" s="379"/>
      <c r="D45" s="479"/>
      <c r="E45" s="381"/>
      <c r="F45" s="381"/>
      <c r="G45" s="382"/>
      <c r="H45" s="382"/>
      <c r="I45" s="381"/>
      <c r="J45" s="378"/>
      <c r="K45" s="378"/>
      <c r="L45" s="383"/>
      <c r="M45" s="382"/>
      <c r="N45" s="384"/>
      <c r="O45" s="384"/>
      <c r="P45" s="385"/>
      <c r="Q45" s="11"/>
      <c r="R45" s="12"/>
      <c r="S45" s="16"/>
      <c r="T45" s="16"/>
      <c r="U45" s="16"/>
      <c r="V45" s="16"/>
      <c r="W45" s="16"/>
      <c r="X45" s="16"/>
      <c r="Y45" s="16"/>
      <c r="Z45" s="16"/>
      <c r="AA45" s="16"/>
    </row>
    <row r="46" spans="1:34" ht="44.25" customHeight="1">
      <c r="A46" s="23" t="s">
        <v>605</v>
      </c>
      <c r="B46" s="39"/>
      <c r="C46" s="39"/>
      <c r="D46" s="40"/>
      <c r="E46" s="36"/>
      <c r="F46" s="36"/>
      <c r="G46" s="35"/>
      <c r="H46" s="35"/>
      <c r="I46" s="36"/>
      <c r="J46" s="17"/>
      <c r="K46" s="80"/>
      <c r="L46" s="81"/>
      <c r="M46" s="80"/>
      <c r="N46" s="82"/>
      <c r="O46" s="80"/>
      <c r="P46" s="82"/>
      <c r="Q46" s="16"/>
      <c r="R46" s="12"/>
      <c r="S46" s="16"/>
      <c r="T46" s="16"/>
      <c r="U46" s="16"/>
      <c r="V46" s="16"/>
      <c r="W46" s="16"/>
      <c r="X46" s="16"/>
      <c r="Y46" s="16"/>
      <c r="Z46" s="5"/>
      <c r="AA46" s="5"/>
      <c r="AB46" s="5"/>
    </row>
    <row r="47" spans="1:34" s="6" customFormat="1">
      <c r="A47" s="29" t="s">
        <v>606</v>
      </c>
      <c r="B47" s="23"/>
      <c r="C47" s="23"/>
      <c r="D47" s="23"/>
      <c r="E47" s="5"/>
      <c r="F47" s="30" t="s">
        <v>607</v>
      </c>
      <c r="G47" s="41"/>
      <c r="H47" s="42"/>
      <c r="I47" s="83"/>
      <c r="J47" s="17"/>
      <c r="K47" s="84"/>
      <c r="L47" s="85"/>
      <c r="M47" s="86"/>
      <c r="N47" s="87"/>
      <c r="O47" s="88"/>
      <c r="P47" s="5"/>
      <c r="Q47" s="4"/>
      <c r="R47" s="12"/>
      <c r="Z47" s="9"/>
      <c r="AA47" s="9"/>
      <c r="AB47" s="9"/>
      <c r="AC47" s="9"/>
      <c r="AD47" s="9"/>
      <c r="AE47" s="9"/>
      <c r="AF47" s="9"/>
      <c r="AG47" s="9"/>
      <c r="AH47" s="9"/>
    </row>
    <row r="48" spans="1:34" s="9" customFormat="1" ht="14.25" customHeight="1">
      <c r="A48" s="29"/>
      <c r="B48" s="23"/>
      <c r="C48" s="23"/>
      <c r="D48" s="23"/>
      <c r="E48" s="32"/>
      <c r="F48" s="30" t="s">
        <v>609</v>
      </c>
      <c r="G48" s="41"/>
      <c r="H48" s="42"/>
      <c r="I48" s="83"/>
      <c r="J48" s="17"/>
      <c r="K48" s="84"/>
      <c r="L48" s="85"/>
      <c r="M48" s="86"/>
      <c r="N48" s="87"/>
      <c r="O48" s="88"/>
      <c r="P48" s="5"/>
      <c r="Q48" s="4"/>
      <c r="R48" s="12"/>
      <c r="S48" s="6"/>
      <c r="Y48" s="6"/>
      <c r="Z48" s="6"/>
    </row>
    <row r="49" spans="1:34" s="9" customFormat="1" ht="14.25" customHeight="1">
      <c r="A49" s="23"/>
      <c r="B49" s="23"/>
      <c r="C49" s="23"/>
      <c r="D49" s="23"/>
      <c r="E49" s="32"/>
      <c r="F49" s="17"/>
      <c r="G49" s="17"/>
      <c r="H49" s="31"/>
      <c r="I49" s="36"/>
      <c r="J49" s="72"/>
      <c r="K49" s="69"/>
      <c r="L49" s="70"/>
      <c r="M49" s="17"/>
      <c r="N49" s="73"/>
      <c r="O49" s="57"/>
      <c r="P49" s="8"/>
      <c r="Q49" s="4"/>
      <c r="R49" s="12"/>
      <c r="S49" s="6"/>
      <c r="Y49" s="6"/>
      <c r="Z49" s="6"/>
    </row>
    <row r="50" spans="1:34" s="9" customFormat="1" ht="15">
      <c r="A50" s="43" t="s">
        <v>616</v>
      </c>
      <c r="B50" s="43"/>
      <c r="C50" s="43"/>
      <c r="D50" s="43"/>
      <c r="E50" s="32"/>
      <c r="F50" s="17"/>
      <c r="G50" s="12"/>
      <c r="H50" s="17"/>
      <c r="I50" s="12"/>
      <c r="J50" s="89"/>
      <c r="K50" s="12"/>
      <c r="L50" s="12"/>
      <c r="M50" s="12"/>
      <c r="N50" s="12"/>
      <c r="O50" s="90"/>
      <c r="P50"/>
      <c r="Q50" s="4"/>
      <c r="R50" s="12"/>
      <c r="S50" s="6"/>
      <c r="Y50" s="6"/>
      <c r="Z50" s="6"/>
    </row>
    <row r="51" spans="1:34" s="9" customFormat="1" ht="38.25">
      <c r="A51" s="21" t="s">
        <v>16</v>
      </c>
      <c r="B51" s="21" t="s">
        <v>576</v>
      </c>
      <c r="C51" s="21"/>
      <c r="D51" s="22" t="s">
        <v>589</v>
      </c>
      <c r="E51" s="21" t="s">
        <v>590</v>
      </c>
      <c r="F51" s="21" t="s">
        <v>591</v>
      </c>
      <c r="G51" s="21" t="s">
        <v>611</v>
      </c>
      <c r="H51" s="21" t="s">
        <v>593</v>
      </c>
      <c r="I51" s="21" t="s">
        <v>594</v>
      </c>
      <c r="J51" s="20" t="s">
        <v>595</v>
      </c>
      <c r="K51" s="78" t="s">
        <v>617</v>
      </c>
      <c r="L51" s="78" t="s">
        <v>613</v>
      </c>
      <c r="M51" s="21" t="s">
        <v>614</v>
      </c>
      <c r="N51" s="20" t="s">
        <v>598</v>
      </c>
      <c r="O51" s="91" t="s">
        <v>599</v>
      </c>
      <c r="P51" s="5"/>
      <c r="Q51" s="4"/>
      <c r="R51" s="17"/>
      <c r="S51" s="6"/>
      <c r="Y51" s="6"/>
      <c r="Z51" s="6"/>
    </row>
    <row r="52" spans="1:34" s="9" customFormat="1" ht="14.25">
      <c r="A52" s="417"/>
      <c r="B52" s="420"/>
      <c r="C52" s="420"/>
      <c r="D52" s="421"/>
      <c r="E52" s="417"/>
      <c r="F52" s="422"/>
      <c r="G52" s="417"/>
      <c r="H52" s="417"/>
      <c r="I52" s="417"/>
      <c r="J52" s="384"/>
      <c r="K52" s="384"/>
      <c r="L52" s="424"/>
      <c r="M52" s="384"/>
      <c r="N52" s="384"/>
      <c r="O52" s="418"/>
      <c r="P52" s="425"/>
      <c r="Q52" s="425"/>
      <c r="R52" s="95"/>
      <c r="S52" s="40"/>
      <c r="Y52" s="6"/>
      <c r="Z52" s="6"/>
    </row>
    <row r="53" spans="1:34" s="9" customFormat="1" ht="14.25">
      <c r="A53" s="417"/>
      <c r="B53" s="420"/>
      <c r="C53" s="420"/>
      <c r="D53" s="421"/>
      <c r="E53" s="417"/>
      <c r="F53" s="422"/>
      <c r="G53" s="417"/>
      <c r="H53" s="417"/>
      <c r="I53" s="417"/>
      <c r="J53" s="384"/>
      <c r="K53" s="384"/>
      <c r="L53" s="424"/>
      <c r="M53" s="384"/>
      <c r="N53" s="384"/>
      <c r="O53" s="418"/>
      <c r="P53" s="425"/>
      <c r="Q53" s="425"/>
      <c r="R53" s="95"/>
      <c r="S53" s="40"/>
      <c r="Y53" s="6"/>
      <c r="Z53" s="6"/>
    </row>
    <row r="54" spans="1:34" s="9" customFormat="1" ht="14.25">
      <c r="A54" s="398"/>
      <c r="B54" s="399"/>
      <c r="C54" s="399"/>
      <c r="D54" s="400"/>
      <c r="E54" s="398"/>
      <c r="F54" s="401"/>
      <c r="G54" s="398"/>
      <c r="H54" s="398"/>
      <c r="I54" s="398"/>
      <c r="J54" s="406"/>
      <c r="K54" s="406"/>
      <c r="L54" s="402"/>
      <c r="M54" s="406"/>
      <c r="N54" s="406"/>
      <c r="O54" s="390"/>
      <c r="P54" s="4"/>
      <c r="Q54" s="4"/>
      <c r="R54" s="94"/>
      <c r="S54" s="6"/>
      <c r="Y54" s="6"/>
      <c r="Z54" s="6"/>
    </row>
    <row r="55" spans="1:34" s="9" customFormat="1" ht="15">
      <c r="A55" s="386"/>
      <c r="B55" s="387"/>
      <c r="C55" s="387"/>
      <c r="D55" s="388"/>
      <c r="E55" s="386"/>
      <c r="F55" s="412"/>
      <c r="G55" s="386"/>
      <c r="H55" s="386"/>
      <c r="I55" s="386"/>
      <c r="J55" s="387"/>
      <c r="K55" s="80"/>
      <c r="L55" s="386"/>
      <c r="M55" s="386"/>
      <c r="N55" s="386"/>
      <c r="O55" s="413"/>
      <c r="P55" s="4"/>
      <c r="Q55" s="4"/>
      <c r="R55" s="94"/>
      <c r="S55" s="6"/>
      <c r="Y55" s="6"/>
      <c r="Z55" s="6"/>
    </row>
    <row r="56" spans="1:34" s="6" customFormat="1">
      <c r="A56" s="44"/>
      <c r="B56" s="45"/>
      <c r="C56" s="46"/>
      <c r="D56" s="47"/>
      <c r="E56" s="48"/>
      <c r="F56" s="49"/>
      <c r="G56" s="49"/>
      <c r="H56" s="49"/>
      <c r="I56" s="49"/>
      <c r="J56" s="17"/>
      <c r="K56" s="92"/>
      <c r="L56" s="92"/>
      <c r="M56" s="17"/>
      <c r="N56" s="16"/>
      <c r="O56" s="93"/>
      <c r="P56" s="5"/>
      <c r="Q56" s="4"/>
      <c r="R56" s="17"/>
      <c r="Z56" s="9"/>
      <c r="AA56" s="9"/>
      <c r="AB56" s="9"/>
      <c r="AC56" s="9"/>
      <c r="AD56" s="9"/>
      <c r="AE56" s="9"/>
      <c r="AF56" s="9"/>
      <c r="AG56" s="9"/>
      <c r="AH56" s="9"/>
    </row>
    <row r="57" spans="1:34" s="6" customFormat="1" ht="15">
      <c r="A57" s="50" t="s">
        <v>618</v>
      </c>
      <c r="B57" s="50"/>
      <c r="C57" s="50"/>
      <c r="D57" s="50"/>
      <c r="E57" s="51"/>
      <c r="F57" s="49"/>
      <c r="G57" s="49"/>
      <c r="H57" s="49"/>
      <c r="I57" s="49"/>
      <c r="J57" s="53"/>
      <c r="K57" s="12"/>
      <c r="L57" s="12"/>
      <c r="M57" s="12"/>
      <c r="N57" s="11"/>
      <c r="O57" s="53"/>
      <c r="P57" s="5"/>
      <c r="Q57" s="4"/>
      <c r="R57" s="17"/>
      <c r="Z57" s="9"/>
      <c r="AA57" s="9"/>
      <c r="AB57" s="9"/>
      <c r="AC57" s="9"/>
      <c r="AD57" s="9"/>
      <c r="AE57" s="9"/>
      <c r="AF57" s="9"/>
      <c r="AG57" s="9"/>
      <c r="AH57" s="9"/>
    </row>
    <row r="58" spans="1:34" s="6" customFormat="1" ht="38.25">
      <c r="A58" s="21" t="s">
        <v>16</v>
      </c>
      <c r="B58" s="21" t="s">
        <v>576</v>
      </c>
      <c r="C58" s="21"/>
      <c r="D58" s="22" t="s">
        <v>589</v>
      </c>
      <c r="E58" s="21" t="s">
        <v>590</v>
      </c>
      <c r="F58" s="21" t="s">
        <v>591</v>
      </c>
      <c r="G58" s="52" t="s">
        <v>611</v>
      </c>
      <c r="H58" s="21" t="s">
        <v>593</v>
      </c>
      <c r="I58" s="21" t="s">
        <v>594</v>
      </c>
      <c r="J58" s="20" t="s">
        <v>595</v>
      </c>
      <c r="K58" s="20" t="s">
        <v>619</v>
      </c>
      <c r="L58" s="78" t="s">
        <v>613</v>
      </c>
      <c r="M58" s="21" t="s">
        <v>614</v>
      </c>
      <c r="N58" s="21" t="s">
        <v>598</v>
      </c>
      <c r="O58" s="22" t="s">
        <v>599</v>
      </c>
      <c r="P58" s="5"/>
      <c r="Q58" s="4"/>
      <c r="R58" s="17"/>
      <c r="Z58" s="9"/>
      <c r="AA58" s="9"/>
      <c r="AB58" s="9"/>
      <c r="AC58" s="9"/>
      <c r="AD58" s="9"/>
      <c r="AE58" s="9"/>
      <c r="AF58" s="9"/>
      <c r="AG58" s="9"/>
      <c r="AH58" s="9"/>
    </row>
    <row r="59" spans="1:34" s="40" customFormat="1" ht="14.25">
      <c r="A59" s="453">
        <v>1</v>
      </c>
      <c r="B59" s="393">
        <v>43922</v>
      </c>
      <c r="C59" s="393"/>
      <c r="D59" s="394" t="s">
        <v>3586</v>
      </c>
      <c r="E59" s="410" t="s">
        <v>602</v>
      </c>
      <c r="F59" s="410">
        <v>40</v>
      </c>
      <c r="G59" s="397"/>
      <c r="H59" s="397">
        <v>0</v>
      </c>
      <c r="I59" s="410">
        <v>100</v>
      </c>
      <c r="J59" s="454" t="s">
        <v>3587</v>
      </c>
      <c r="K59" s="454">
        <f>L59*M59</f>
        <v>-3000</v>
      </c>
      <c r="L59" s="454">
        <f>H59-F59</f>
        <v>-40</v>
      </c>
      <c r="M59" s="454">
        <v>75</v>
      </c>
      <c r="N59" s="395" t="s">
        <v>665</v>
      </c>
      <c r="O59" s="455">
        <v>43922</v>
      </c>
      <c r="P59" s="425"/>
      <c r="Q59" s="425"/>
      <c r="R59" s="345" t="s">
        <v>3188</v>
      </c>
      <c r="Z59" s="438"/>
      <c r="AA59" s="438"/>
      <c r="AB59" s="438"/>
      <c r="AC59" s="438"/>
      <c r="AD59" s="438"/>
      <c r="AE59" s="438"/>
      <c r="AF59" s="438"/>
      <c r="AG59" s="438"/>
      <c r="AH59" s="438"/>
    </row>
    <row r="60" spans="1:34" s="40" customFormat="1" ht="14.25">
      <c r="A60" s="477">
        <v>2</v>
      </c>
      <c r="B60" s="403">
        <v>43929</v>
      </c>
      <c r="C60" s="403"/>
      <c r="D60" s="404" t="s">
        <v>3651</v>
      </c>
      <c r="E60" s="411" t="s">
        <v>602</v>
      </c>
      <c r="F60" s="411">
        <v>102.5</v>
      </c>
      <c r="G60" s="392"/>
      <c r="H60" s="392">
        <v>132.5</v>
      </c>
      <c r="I60" s="411" t="s">
        <v>3652</v>
      </c>
      <c r="J60" s="478" t="s">
        <v>3663</v>
      </c>
      <c r="K60" s="478">
        <f>L60*M60</f>
        <v>2250</v>
      </c>
      <c r="L60" s="478">
        <f>H60-F60</f>
        <v>30</v>
      </c>
      <c r="M60" s="478">
        <v>75</v>
      </c>
      <c r="N60" s="65" t="s">
        <v>601</v>
      </c>
      <c r="O60" s="461">
        <v>43929</v>
      </c>
      <c r="P60" s="425"/>
      <c r="Q60" s="425"/>
      <c r="R60" s="345" t="s">
        <v>3662</v>
      </c>
      <c r="Z60" s="438"/>
      <c r="AA60" s="438"/>
      <c r="AB60" s="438"/>
      <c r="AC60" s="438"/>
      <c r="AD60" s="438"/>
      <c r="AE60" s="438"/>
      <c r="AF60" s="438"/>
      <c r="AG60" s="438"/>
      <c r="AH60" s="438"/>
    </row>
    <row r="61" spans="1:34" s="40" customFormat="1" ht="14.25">
      <c r="A61" s="476"/>
      <c r="B61" s="476"/>
      <c r="C61" s="379"/>
      <c r="D61" s="380"/>
      <c r="E61" s="442"/>
      <c r="F61" s="442"/>
      <c r="G61" s="424"/>
      <c r="H61" s="424"/>
      <c r="I61" s="442"/>
      <c r="J61" s="384"/>
      <c r="K61" s="384"/>
      <c r="L61" s="384"/>
      <c r="M61" s="384"/>
      <c r="N61" s="418"/>
      <c r="O61" s="418"/>
      <c r="P61" s="425"/>
      <c r="Q61" s="425"/>
      <c r="R61" s="345"/>
      <c r="Z61" s="438"/>
      <c r="AA61" s="438"/>
      <c r="AB61" s="438"/>
      <c r="AC61" s="438"/>
      <c r="AD61" s="438"/>
      <c r="AE61" s="438"/>
      <c r="AF61" s="438"/>
      <c r="AG61" s="438"/>
      <c r="AH61" s="438"/>
    </row>
    <row r="62" spans="1:34" s="40" customFormat="1" ht="14.25">
      <c r="A62" s="386"/>
      <c r="B62" s="387"/>
      <c r="C62" s="387"/>
      <c r="D62" s="388"/>
      <c r="E62" s="386"/>
      <c r="F62" s="439"/>
      <c r="G62" s="386"/>
      <c r="H62" s="386"/>
      <c r="I62" s="386"/>
      <c r="J62" s="387"/>
      <c r="K62" s="440"/>
      <c r="L62" s="386"/>
      <c r="M62" s="386"/>
      <c r="N62" s="386"/>
      <c r="O62" s="441"/>
      <c r="P62" s="425"/>
      <c r="Q62" s="425"/>
      <c r="R62" s="345"/>
      <c r="Z62" s="438"/>
      <c r="AA62" s="438"/>
      <c r="AB62" s="438"/>
      <c r="AC62" s="438"/>
      <c r="AD62" s="438"/>
      <c r="AE62" s="438"/>
      <c r="AF62" s="438"/>
      <c r="AG62" s="438"/>
      <c r="AH62" s="438"/>
    </row>
    <row r="63" spans="1:34" ht="15">
      <c r="A63" s="101" t="s">
        <v>620</v>
      </c>
      <c r="B63" s="102"/>
      <c r="C63" s="102"/>
      <c r="D63" s="103"/>
      <c r="E63" s="34"/>
      <c r="F63" s="32"/>
      <c r="G63" s="32"/>
      <c r="H63" s="74"/>
      <c r="I63" s="121"/>
      <c r="J63" s="122"/>
      <c r="K63" s="17"/>
      <c r="L63" s="17"/>
      <c r="M63" s="17"/>
      <c r="N63" s="11"/>
      <c r="O63" s="53"/>
      <c r="Q63" s="97"/>
      <c r="R63" s="17"/>
      <c r="S63" s="16"/>
      <c r="T63" s="16"/>
      <c r="U63" s="16"/>
      <c r="V63" s="16"/>
      <c r="W63" s="16"/>
      <c r="X63" s="16"/>
      <c r="Y63" s="16"/>
      <c r="Z63" s="16"/>
    </row>
    <row r="64" spans="1:34" ht="38.25">
      <c r="A64" s="20" t="s">
        <v>16</v>
      </c>
      <c r="B64" s="21" t="s">
        <v>576</v>
      </c>
      <c r="C64" s="21"/>
      <c r="D64" s="22" t="s">
        <v>589</v>
      </c>
      <c r="E64" s="21" t="s">
        <v>590</v>
      </c>
      <c r="F64" s="21" t="s">
        <v>591</v>
      </c>
      <c r="G64" s="21" t="s">
        <v>592</v>
      </c>
      <c r="H64" s="21" t="s">
        <v>593</v>
      </c>
      <c r="I64" s="21" t="s">
        <v>594</v>
      </c>
      <c r="J64" s="20" t="s">
        <v>595</v>
      </c>
      <c r="K64" s="21" t="s">
        <v>596</v>
      </c>
      <c r="L64" s="21" t="s">
        <v>597</v>
      </c>
      <c r="M64" s="21" t="s">
        <v>598</v>
      </c>
      <c r="N64" s="22" t="s">
        <v>599</v>
      </c>
      <c r="O64" s="21" t="s">
        <v>600</v>
      </c>
      <c r="P64" s="99"/>
      <c r="Q64" s="11"/>
      <c r="R64" s="17"/>
      <c r="S64" s="16"/>
      <c r="T64" s="16"/>
      <c r="U64" s="16"/>
      <c r="V64" s="16"/>
      <c r="W64" s="16"/>
      <c r="X64" s="16"/>
      <c r="Y64" s="16"/>
      <c r="Z64" s="16"/>
    </row>
    <row r="65" spans="1:26" s="8" customFormat="1">
      <c r="A65" s="426"/>
      <c r="B65" s="427"/>
      <c r="C65" s="428"/>
      <c r="D65" s="429"/>
      <c r="E65" s="430"/>
      <c r="F65" s="430"/>
      <c r="G65" s="431"/>
      <c r="H65" s="431"/>
      <c r="I65" s="430"/>
      <c r="J65" s="432"/>
      <c r="K65" s="433"/>
      <c r="L65" s="434"/>
      <c r="M65" s="435"/>
      <c r="N65" s="436"/>
      <c r="O65" s="437"/>
      <c r="P65" s="125"/>
      <c r="Q65"/>
      <c r="R65" s="96"/>
      <c r="T65" s="57"/>
      <c r="U65" s="57"/>
      <c r="V65" s="57"/>
      <c r="W65" s="57"/>
      <c r="X65" s="57"/>
      <c r="Y65" s="57"/>
      <c r="Z65" s="57"/>
    </row>
    <row r="66" spans="1:26">
      <c r="A66" s="23" t="s">
        <v>605</v>
      </c>
      <c r="B66" s="23"/>
      <c r="C66" s="23"/>
      <c r="D66" s="23"/>
      <c r="E66" s="5"/>
      <c r="F66" s="30" t="s">
        <v>607</v>
      </c>
      <c r="G66" s="83"/>
      <c r="H66" s="83"/>
      <c r="I66" s="38"/>
      <c r="J66" s="86"/>
      <c r="K66" s="84"/>
      <c r="L66" s="85"/>
      <c r="M66" s="86"/>
      <c r="N66" s="87"/>
      <c r="O66" s="126"/>
      <c r="P66" s="11"/>
      <c r="Q66" s="16"/>
      <c r="R66" s="98"/>
      <c r="S66" s="16"/>
      <c r="T66" s="16"/>
      <c r="U66" s="16"/>
      <c r="V66" s="16"/>
      <c r="W66" s="16"/>
      <c r="X66" s="16"/>
      <c r="Y66" s="16"/>
    </row>
    <row r="67" spans="1:26">
      <c r="A67" s="29" t="s">
        <v>606</v>
      </c>
      <c r="B67" s="23"/>
      <c r="C67" s="23"/>
      <c r="D67" s="23"/>
      <c r="E67" s="32"/>
      <c r="F67" s="30" t="s">
        <v>609</v>
      </c>
      <c r="G67" s="12"/>
      <c r="H67" s="12"/>
      <c r="I67" s="12"/>
      <c r="J67" s="53"/>
      <c r="K67" s="12"/>
      <c r="L67" s="12"/>
      <c r="M67" s="12"/>
      <c r="N67" s="11"/>
      <c r="O67" s="53"/>
      <c r="Q67" s="7"/>
      <c r="R67" s="17"/>
      <c r="S67" s="16"/>
      <c r="T67" s="16"/>
      <c r="U67" s="16"/>
      <c r="V67" s="16"/>
      <c r="W67" s="16"/>
      <c r="X67" s="16"/>
      <c r="Y67" s="16"/>
      <c r="Z67" s="16"/>
    </row>
    <row r="68" spans="1:26">
      <c r="A68" s="29"/>
      <c r="B68" s="23"/>
      <c r="C68" s="23"/>
      <c r="D68" s="23"/>
      <c r="E68" s="32"/>
      <c r="F68" s="30"/>
      <c r="G68" s="12"/>
      <c r="H68" s="12"/>
      <c r="I68" s="12"/>
      <c r="J68" s="53"/>
      <c r="K68" s="12"/>
      <c r="L68" s="12"/>
      <c r="M68" s="12"/>
      <c r="N68" s="11"/>
      <c r="O68" s="53"/>
      <c r="Q68" s="7"/>
      <c r="R68" s="83"/>
      <c r="S68" s="16"/>
      <c r="T68" s="16"/>
      <c r="U68" s="16"/>
      <c r="V68" s="16"/>
      <c r="W68" s="16"/>
      <c r="X68" s="16"/>
      <c r="Y68" s="16"/>
      <c r="Z68" s="16"/>
    </row>
    <row r="69" spans="1:26">
      <c r="A69" s="29"/>
      <c r="B69" s="23"/>
      <c r="C69" s="23"/>
      <c r="D69" s="23"/>
      <c r="E69" s="32"/>
      <c r="F69" s="30"/>
      <c r="G69" s="12"/>
      <c r="H69" s="12"/>
      <c r="I69" s="12"/>
      <c r="J69" s="53"/>
      <c r="K69" s="12"/>
      <c r="L69" s="12"/>
      <c r="M69" s="12"/>
      <c r="N69" s="11"/>
      <c r="O69" s="53"/>
      <c r="Q69" s="7"/>
      <c r="R69" s="83"/>
      <c r="S69" s="16"/>
      <c r="T69" s="16"/>
      <c r="U69" s="16"/>
      <c r="V69" s="16"/>
      <c r="W69" s="16"/>
      <c r="X69" s="16"/>
      <c r="Y69" s="16"/>
      <c r="Z69" s="16"/>
    </row>
    <row r="70" spans="1:26">
      <c r="A70" s="29"/>
      <c r="B70" s="23"/>
      <c r="C70" s="23"/>
      <c r="D70" s="23"/>
      <c r="E70" s="32"/>
      <c r="F70" s="30"/>
      <c r="G70" s="41"/>
      <c r="H70" s="42"/>
      <c r="I70" s="83"/>
      <c r="J70" s="17"/>
      <c r="K70" s="84"/>
      <c r="L70" s="85"/>
      <c r="M70" s="86"/>
      <c r="N70" s="87"/>
      <c r="O70" s="88"/>
      <c r="P70" s="5"/>
      <c r="Q70" s="11"/>
      <c r="R70" s="83"/>
      <c r="S70" s="16"/>
      <c r="T70" s="16"/>
      <c r="U70" s="16"/>
      <c r="V70" s="16"/>
      <c r="W70" s="16"/>
      <c r="X70" s="16"/>
      <c r="Y70" s="16"/>
      <c r="Z70" s="16"/>
    </row>
    <row r="71" spans="1:26">
      <c r="A71" s="37"/>
      <c r="B71" s="45"/>
      <c r="C71" s="104"/>
      <c r="D71" s="6"/>
      <c r="E71" s="38"/>
      <c r="F71" s="83"/>
      <c r="G71" s="41"/>
      <c r="H71" s="42"/>
      <c r="I71" s="83"/>
      <c r="J71" s="17"/>
      <c r="K71" s="84"/>
      <c r="L71" s="85"/>
      <c r="M71" s="86"/>
      <c r="N71" s="87"/>
      <c r="O71" s="88"/>
      <c r="P71" s="5"/>
      <c r="Q71" s="11"/>
      <c r="R71" s="17"/>
      <c r="S71" s="16"/>
      <c r="T71" s="16"/>
      <c r="U71" s="16"/>
      <c r="V71" s="16"/>
      <c r="W71" s="16"/>
      <c r="X71" s="16"/>
      <c r="Y71" s="16"/>
      <c r="Z71" s="16"/>
    </row>
    <row r="72" spans="1:26" ht="15">
      <c r="A72" s="5"/>
      <c r="B72" s="105" t="s">
        <v>621</v>
      </c>
      <c r="C72" s="105"/>
      <c r="D72" s="105"/>
      <c r="E72" s="105"/>
      <c r="F72" s="17"/>
      <c r="G72" s="17"/>
      <c r="H72" s="106"/>
      <c r="I72" s="17"/>
      <c r="J72" s="75"/>
      <c r="K72" s="76"/>
      <c r="L72" s="17"/>
      <c r="M72" s="17"/>
      <c r="N72" s="16"/>
      <c r="O72" s="100"/>
      <c r="P72" s="7"/>
      <c r="Q72" s="11"/>
      <c r="R72" s="143"/>
      <c r="S72" s="16"/>
      <c r="T72" s="16"/>
      <c r="U72" s="16"/>
      <c r="V72" s="16"/>
      <c r="W72" s="16"/>
      <c r="X72" s="16"/>
      <c r="Y72" s="16"/>
      <c r="Z72" s="16"/>
    </row>
    <row r="73" spans="1:26" ht="38.25">
      <c r="A73" s="20" t="s">
        <v>16</v>
      </c>
      <c r="B73" s="21" t="s">
        <v>576</v>
      </c>
      <c r="C73" s="21"/>
      <c r="D73" s="22" t="s">
        <v>589</v>
      </c>
      <c r="E73" s="21" t="s">
        <v>590</v>
      </c>
      <c r="F73" s="21" t="s">
        <v>591</v>
      </c>
      <c r="G73" s="21" t="s">
        <v>622</v>
      </c>
      <c r="H73" s="21" t="s">
        <v>623</v>
      </c>
      <c r="I73" s="21" t="s">
        <v>594</v>
      </c>
      <c r="J73" s="61" t="s">
        <v>595</v>
      </c>
      <c r="K73" s="21" t="s">
        <v>596</v>
      </c>
      <c r="L73" s="21" t="s">
        <v>597</v>
      </c>
      <c r="M73" s="21" t="s">
        <v>598</v>
      </c>
      <c r="N73" s="22" t="s">
        <v>599</v>
      </c>
      <c r="O73" s="100"/>
      <c r="P73" s="7"/>
      <c r="Q73" s="11"/>
      <c r="R73" s="143"/>
      <c r="S73" s="16"/>
      <c r="T73" s="16"/>
      <c r="U73" s="16"/>
      <c r="V73" s="16"/>
      <c r="W73" s="16"/>
      <c r="X73" s="16"/>
      <c r="Y73" s="16"/>
      <c r="Z73" s="16"/>
    </row>
    <row r="74" spans="1:26">
      <c r="A74" s="204">
        <v>1</v>
      </c>
      <c r="B74" s="107">
        <v>41579</v>
      </c>
      <c r="C74" s="107"/>
      <c r="D74" s="108" t="s">
        <v>624</v>
      </c>
      <c r="E74" s="109" t="s">
        <v>625</v>
      </c>
      <c r="F74" s="110">
        <v>82</v>
      </c>
      <c r="G74" s="109" t="s">
        <v>626</v>
      </c>
      <c r="H74" s="109">
        <v>100</v>
      </c>
      <c r="I74" s="127">
        <v>100</v>
      </c>
      <c r="J74" s="128" t="s">
        <v>627</v>
      </c>
      <c r="K74" s="129">
        <f t="shared" ref="K74:K105" si="28">H74-F74</f>
        <v>18</v>
      </c>
      <c r="L74" s="130">
        <f t="shared" ref="L74:L105" si="29">K74/F74</f>
        <v>0.21951219512195122</v>
      </c>
      <c r="M74" s="131" t="s">
        <v>601</v>
      </c>
      <c r="N74" s="132">
        <v>42657</v>
      </c>
      <c r="O74" s="53"/>
      <c r="P74" s="11"/>
      <c r="Q74" s="16"/>
      <c r="R74" s="143"/>
      <c r="S74" s="16"/>
      <c r="T74" s="16"/>
      <c r="U74" s="16"/>
      <c r="V74" s="16"/>
      <c r="W74" s="16"/>
      <c r="X74" s="16"/>
      <c r="Y74" s="16"/>
      <c r="Z74" s="16"/>
    </row>
    <row r="75" spans="1:26">
      <c r="A75" s="204">
        <v>2</v>
      </c>
      <c r="B75" s="107">
        <v>41794</v>
      </c>
      <c r="C75" s="107"/>
      <c r="D75" s="108" t="s">
        <v>628</v>
      </c>
      <c r="E75" s="109" t="s">
        <v>602</v>
      </c>
      <c r="F75" s="110">
        <v>257</v>
      </c>
      <c r="G75" s="109" t="s">
        <v>626</v>
      </c>
      <c r="H75" s="109">
        <v>300</v>
      </c>
      <c r="I75" s="127">
        <v>300</v>
      </c>
      <c r="J75" s="128" t="s">
        <v>627</v>
      </c>
      <c r="K75" s="129">
        <f t="shared" si="28"/>
        <v>43</v>
      </c>
      <c r="L75" s="130">
        <f t="shared" si="29"/>
        <v>0.16731517509727625</v>
      </c>
      <c r="M75" s="131" t="s">
        <v>601</v>
      </c>
      <c r="N75" s="132">
        <v>41822</v>
      </c>
      <c r="O75" s="53"/>
      <c r="P75" s="11"/>
      <c r="Q75" s="16"/>
      <c r="R75" s="17"/>
      <c r="S75" s="16"/>
      <c r="T75" s="16"/>
      <c r="U75" s="16"/>
      <c r="V75" s="16"/>
      <c r="W75" s="16"/>
      <c r="X75" s="16"/>
      <c r="Y75" s="16"/>
      <c r="Z75" s="16"/>
    </row>
    <row r="76" spans="1:26">
      <c r="A76" s="204">
        <v>3</v>
      </c>
      <c r="B76" s="107">
        <v>41828</v>
      </c>
      <c r="C76" s="107"/>
      <c r="D76" s="108" t="s">
        <v>629</v>
      </c>
      <c r="E76" s="109" t="s">
        <v>602</v>
      </c>
      <c r="F76" s="110">
        <v>393</v>
      </c>
      <c r="G76" s="109" t="s">
        <v>626</v>
      </c>
      <c r="H76" s="109">
        <v>468</v>
      </c>
      <c r="I76" s="127">
        <v>468</v>
      </c>
      <c r="J76" s="128" t="s">
        <v>627</v>
      </c>
      <c r="K76" s="129">
        <f t="shared" si="28"/>
        <v>75</v>
      </c>
      <c r="L76" s="130">
        <f t="shared" si="29"/>
        <v>0.19083969465648856</v>
      </c>
      <c r="M76" s="131" t="s">
        <v>601</v>
      </c>
      <c r="N76" s="132">
        <v>41863</v>
      </c>
      <c r="O76" s="53"/>
      <c r="P76" s="11"/>
      <c r="Q76" s="16"/>
      <c r="R76" s="17"/>
      <c r="S76" s="16"/>
      <c r="T76" s="16"/>
      <c r="U76" s="16"/>
      <c r="V76" s="16"/>
      <c r="W76" s="16"/>
      <c r="X76" s="16"/>
      <c r="Y76" s="16"/>
      <c r="Z76" s="16"/>
    </row>
    <row r="77" spans="1:26">
      <c r="A77" s="204">
        <v>4</v>
      </c>
      <c r="B77" s="107">
        <v>41857</v>
      </c>
      <c r="C77" s="107"/>
      <c r="D77" s="108" t="s">
        <v>630</v>
      </c>
      <c r="E77" s="109" t="s">
        <v>602</v>
      </c>
      <c r="F77" s="110">
        <v>205</v>
      </c>
      <c r="G77" s="109" t="s">
        <v>626</v>
      </c>
      <c r="H77" s="109">
        <v>275</v>
      </c>
      <c r="I77" s="127">
        <v>250</v>
      </c>
      <c r="J77" s="128" t="s">
        <v>627</v>
      </c>
      <c r="K77" s="129">
        <f t="shared" si="28"/>
        <v>70</v>
      </c>
      <c r="L77" s="130">
        <f t="shared" si="29"/>
        <v>0.34146341463414637</v>
      </c>
      <c r="M77" s="131" t="s">
        <v>601</v>
      </c>
      <c r="N77" s="132">
        <v>41962</v>
      </c>
      <c r="O77" s="53"/>
      <c r="P77" s="11"/>
      <c r="Q77" s="16"/>
      <c r="R77" s="17"/>
      <c r="S77" s="16"/>
      <c r="T77" s="16"/>
      <c r="U77" s="16"/>
      <c r="V77" s="16"/>
      <c r="W77" s="16"/>
      <c r="X77" s="16"/>
      <c r="Y77" s="16"/>
      <c r="Z77" s="16"/>
    </row>
    <row r="78" spans="1:26">
      <c r="A78" s="204">
        <v>5</v>
      </c>
      <c r="B78" s="107">
        <v>41886</v>
      </c>
      <c r="C78" s="107"/>
      <c r="D78" s="108" t="s">
        <v>631</v>
      </c>
      <c r="E78" s="109" t="s">
        <v>602</v>
      </c>
      <c r="F78" s="110">
        <v>162</v>
      </c>
      <c r="G78" s="109" t="s">
        <v>626</v>
      </c>
      <c r="H78" s="109">
        <v>190</v>
      </c>
      <c r="I78" s="127">
        <v>190</v>
      </c>
      <c r="J78" s="128" t="s">
        <v>627</v>
      </c>
      <c r="K78" s="129">
        <f t="shared" si="28"/>
        <v>28</v>
      </c>
      <c r="L78" s="130">
        <f t="shared" si="29"/>
        <v>0.1728395061728395</v>
      </c>
      <c r="M78" s="131" t="s">
        <v>601</v>
      </c>
      <c r="N78" s="132">
        <v>42006</v>
      </c>
      <c r="O78" s="53"/>
      <c r="P78" s="16"/>
      <c r="Q78" s="16"/>
      <c r="R78" s="17"/>
      <c r="S78" s="16"/>
      <c r="T78" s="16"/>
      <c r="U78" s="16"/>
      <c r="V78" s="16"/>
      <c r="W78" s="16"/>
      <c r="X78" s="16"/>
      <c r="Y78" s="16"/>
      <c r="Z78" s="16"/>
    </row>
    <row r="79" spans="1:26">
      <c r="A79" s="204">
        <v>6</v>
      </c>
      <c r="B79" s="107">
        <v>41886</v>
      </c>
      <c r="C79" s="107"/>
      <c r="D79" s="108" t="s">
        <v>632</v>
      </c>
      <c r="E79" s="109" t="s">
        <v>602</v>
      </c>
      <c r="F79" s="110">
        <v>75</v>
      </c>
      <c r="G79" s="109" t="s">
        <v>626</v>
      </c>
      <c r="H79" s="109">
        <v>91.5</v>
      </c>
      <c r="I79" s="127" t="s">
        <v>633</v>
      </c>
      <c r="J79" s="128" t="s">
        <v>634</v>
      </c>
      <c r="K79" s="129">
        <f t="shared" si="28"/>
        <v>16.5</v>
      </c>
      <c r="L79" s="130">
        <f t="shared" si="29"/>
        <v>0.22</v>
      </c>
      <c r="M79" s="131" t="s">
        <v>601</v>
      </c>
      <c r="N79" s="132">
        <v>41954</v>
      </c>
      <c r="O79" s="53"/>
      <c r="P79" s="16"/>
      <c r="Q79" s="16"/>
      <c r="R79" s="17"/>
      <c r="S79" s="16"/>
      <c r="T79" s="16"/>
      <c r="U79" s="16"/>
      <c r="V79" s="16"/>
      <c r="W79" s="16"/>
      <c r="X79" s="16"/>
      <c r="Y79" s="16"/>
      <c r="Z79" s="16"/>
    </row>
    <row r="80" spans="1:26">
      <c r="A80" s="204">
        <v>7</v>
      </c>
      <c r="B80" s="107">
        <v>41913</v>
      </c>
      <c r="C80" s="107"/>
      <c r="D80" s="108" t="s">
        <v>635</v>
      </c>
      <c r="E80" s="109" t="s">
        <v>602</v>
      </c>
      <c r="F80" s="110">
        <v>850</v>
      </c>
      <c r="G80" s="109" t="s">
        <v>626</v>
      </c>
      <c r="H80" s="109">
        <v>982.5</v>
      </c>
      <c r="I80" s="127">
        <v>1050</v>
      </c>
      <c r="J80" s="128" t="s">
        <v>636</v>
      </c>
      <c r="K80" s="129">
        <f t="shared" si="28"/>
        <v>132.5</v>
      </c>
      <c r="L80" s="130">
        <f t="shared" si="29"/>
        <v>0.15588235294117647</v>
      </c>
      <c r="M80" s="131" t="s">
        <v>601</v>
      </c>
      <c r="N80" s="132">
        <v>42039</v>
      </c>
      <c r="O80" s="57"/>
      <c r="P80" s="16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04">
        <v>8</v>
      </c>
      <c r="B81" s="107">
        <v>41913</v>
      </c>
      <c r="C81" s="107"/>
      <c r="D81" s="108" t="s">
        <v>637</v>
      </c>
      <c r="E81" s="109" t="s">
        <v>602</v>
      </c>
      <c r="F81" s="110">
        <v>475</v>
      </c>
      <c r="G81" s="109" t="s">
        <v>626</v>
      </c>
      <c r="H81" s="109">
        <v>515</v>
      </c>
      <c r="I81" s="127">
        <v>600</v>
      </c>
      <c r="J81" s="128" t="s">
        <v>638</v>
      </c>
      <c r="K81" s="129">
        <f t="shared" si="28"/>
        <v>40</v>
      </c>
      <c r="L81" s="130">
        <f t="shared" si="29"/>
        <v>8.4210526315789472E-2</v>
      </c>
      <c r="M81" s="131" t="s">
        <v>601</v>
      </c>
      <c r="N81" s="132">
        <v>41939</v>
      </c>
      <c r="O81" s="57"/>
      <c r="P81" s="16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04">
        <v>9</v>
      </c>
      <c r="B82" s="107">
        <v>41913</v>
      </c>
      <c r="C82" s="107"/>
      <c r="D82" s="108" t="s">
        <v>639</v>
      </c>
      <c r="E82" s="109" t="s">
        <v>602</v>
      </c>
      <c r="F82" s="110">
        <v>86</v>
      </c>
      <c r="G82" s="109" t="s">
        <v>626</v>
      </c>
      <c r="H82" s="109">
        <v>99</v>
      </c>
      <c r="I82" s="127">
        <v>140</v>
      </c>
      <c r="J82" s="128" t="s">
        <v>640</v>
      </c>
      <c r="K82" s="129">
        <f t="shared" si="28"/>
        <v>13</v>
      </c>
      <c r="L82" s="130">
        <f t="shared" si="29"/>
        <v>0.15116279069767441</v>
      </c>
      <c r="M82" s="131" t="s">
        <v>601</v>
      </c>
      <c r="N82" s="132">
        <v>41939</v>
      </c>
      <c r="O82" s="57"/>
      <c r="P82" s="16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4">
        <v>10</v>
      </c>
      <c r="B83" s="107">
        <v>41926</v>
      </c>
      <c r="C83" s="107"/>
      <c r="D83" s="108" t="s">
        <v>641</v>
      </c>
      <c r="E83" s="109" t="s">
        <v>602</v>
      </c>
      <c r="F83" s="110">
        <v>496.6</v>
      </c>
      <c r="G83" s="109" t="s">
        <v>626</v>
      </c>
      <c r="H83" s="109">
        <v>621</v>
      </c>
      <c r="I83" s="127">
        <v>580</v>
      </c>
      <c r="J83" s="128" t="s">
        <v>627</v>
      </c>
      <c r="K83" s="129">
        <f t="shared" si="28"/>
        <v>124.39999999999998</v>
      </c>
      <c r="L83" s="130">
        <f t="shared" si="29"/>
        <v>0.25050342327829234</v>
      </c>
      <c r="M83" s="131" t="s">
        <v>601</v>
      </c>
      <c r="N83" s="132">
        <v>42605</v>
      </c>
      <c r="O83" s="57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4">
        <v>11</v>
      </c>
      <c r="B84" s="107">
        <v>41926</v>
      </c>
      <c r="C84" s="107"/>
      <c r="D84" s="108" t="s">
        <v>642</v>
      </c>
      <c r="E84" s="109" t="s">
        <v>602</v>
      </c>
      <c r="F84" s="110">
        <v>2481.9</v>
      </c>
      <c r="G84" s="109" t="s">
        <v>626</v>
      </c>
      <c r="H84" s="109">
        <v>2840</v>
      </c>
      <c r="I84" s="127">
        <v>2870</v>
      </c>
      <c r="J84" s="128" t="s">
        <v>643</v>
      </c>
      <c r="K84" s="129">
        <f t="shared" si="28"/>
        <v>358.09999999999991</v>
      </c>
      <c r="L84" s="130">
        <f t="shared" si="29"/>
        <v>0.14428462065353154</v>
      </c>
      <c r="M84" s="131" t="s">
        <v>601</v>
      </c>
      <c r="N84" s="132">
        <v>42017</v>
      </c>
      <c r="O84" s="57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4">
        <v>12</v>
      </c>
      <c r="B85" s="107">
        <v>41928</v>
      </c>
      <c r="C85" s="107"/>
      <c r="D85" s="108" t="s">
        <v>644</v>
      </c>
      <c r="E85" s="109" t="s">
        <v>602</v>
      </c>
      <c r="F85" s="110">
        <v>84.5</v>
      </c>
      <c r="G85" s="109" t="s">
        <v>626</v>
      </c>
      <c r="H85" s="109">
        <v>93</v>
      </c>
      <c r="I85" s="127">
        <v>110</v>
      </c>
      <c r="J85" s="128" t="s">
        <v>645</v>
      </c>
      <c r="K85" s="129">
        <f t="shared" si="28"/>
        <v>8.5</v>
      </c>
      <c r="L85" s="130">
        <f t="shared" si="29"/>
        <v>0.10059171597633136</v>
      </c>
      <c r="M85" s="131" t="s">
        <v>601</v>
      </c>
      <c r="N85" s="132">
        <v>41939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4">
        <v>13</v>
      </c>
      <c r="B86" s="107">
        <v>41928</v>
      </c>
      <c r="C86" s="107"/>
      <c r="D86" s="108" t="s">
        <v>646</v>
      </c>
      <c r="E86" s="109" t="s">
        <v>602</v>
      </c>
      <c r="F86" s="110">
        <v>401</v>
      </c>
      <c r="G86" s="109" t="s">
        <v>626</v>
      </c>
      <c r="H86" s="109">
        <v>428</v>
      </c>
      <c r="I86" s="127">
        <v>450</v>
      </c>
      <c r="J86" s="128" t="s">
        <v>647</v>
      </c>
      <c r="K86" s="129">
        <f t="shared" si="28"/>
        <v>27</v>
      </c>
      <c r="L86" s="130">
        <f t="shared" si="29"/>
        <v>6.7331670822942641E-2</v>
      </c>
      <c r="M86" s="131" t="s">
        <v>601</v>
      </c>
      <c r="N86" s="132">
        <v>42020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4">
        <v>14</v>
      </c>
      <c r="B87" s="107">
        <v>41928</v>
      </c>
      <c r="C87" s="107"/>
      <c r="D87" s="108" t="s">
        <v>648</v>
      </c>
      <c r="E87" s="109" t="s">
        <v>602</v>
      </c>
      <c r="F87" s="110">
        <v>101</v>
      </c>
      <c r="G87" s="109" t="s">
        <v>626</v>
      </c>
      <c r="H87" s="109">
        <v>112</v>
      </c>
      <c r="I87" s="127">
        <v>120</v>
      </c>
      <c r="J87" s="128" t="s">
        <v>649</v>
      </c>
      <c r="K87" s="129">
        <f t="shared" si="28"/>
        <v>11</v>
      </c>
      <c r="L87" s="130">
        <f t="shared" si="29"/>
        <v>0.10891089108910891</v>
      </c>
      <c r="M87" s="131" t="s">
        <v>601</v>
      </c>
      <c r="N87" s="132">
        <v>41939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4">
        <v>15</v>
      </c>
      <c r="B88" s="107">
        <v>41954</v>
      </c>
      <c r="C88" s="107"/>
      <c r="D88" s="108" t="s">
        <v>650</v>
      </c>
      <c r="E88" s="109" t="s">
        <v>602</v>
      </c>
      <c r="F88" s="110">
        <v>59</v>
      </c>
      <c r="G88" s="109" t="s">
        <v>626</v>
      </c>
      <c r="H88" s="109">
        <v>76</v>
      </c>
      <c r="I88" s="127">
        <v>76</v>
      </c>
      <c r="J88" s="128" t="s">
        <v>627</v>
      </c>
      <c r="K88" s="129">
        <f t="shared" si="28"/>
        <v>17</v>
      </c>
      <c r="L88" s="130">
        <f t="shared" si="29"/>
        <v>0.28813559322033899</v>
      </c>
      <c r="M88" s="131" t="s">
        <v>601</v>
      </c>
      <c r="N88" s="132">
        <v>43032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4">
        <v>16</v>
      </c>
      <c r="B89" s="107">
        <v>41954</v>
      </c>
      <c r="C89" s="107"/>
      <c r="D89" s="108" t="s">
        <v>639</v>
      </c>
      <c r="E89" s="109" t="s">
        <v>602</v>
      </c>
      <c r="F89" s="110">
        <v>99</v>
      </c>
      <c r="G89" s="109" t="s">
        <v>626</v>
      </c>
      <c r="H89" s="109">
        <v>120</v>
      </c>
      <c r="I89" s="127">
        <v>120</v>
      </c>
      <c r="J89" s="128" t="s">
        <v>651</v>
      </c>
      <c r="K89" s="129">
        <f t="shared" si="28"/>
        <v>21</v>
      </c>
      <c r="L89" s="130">
        <f t="shared" si="29"/>
        <v>0.21212121212121213</v>
      </c>
      <c r="M89" s="131" t="s">
        <v>601</v>
      </c>
      <c r="N89" s="132">
        <v>41960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4">
        <v>17</v>
      </c>
      <c r="B90" s="107">
        <v>41956</v>
      </c>
      <c r="C90" s="107"/>
      <c r="D90" s="108" t="s">
        <v>652</v>
      </c>
      <c r="E90" s="109" t="s">
        <v>602</v>
      </c>
      <c r="F90" s="110">
        <v>22</v>
      </c>
      <c r="G90" s="109" t="s">
        <v>626</v>
      </c>
      <c r="H90" s="109">
        <v>33.549999999999997</v>
      </c>
      <c r="I90" s="127">
        <v>32</v>
      </c>
      <c r="J90" s="128" t="s">
        <v>653</v>
      </c>
      <c r="K90" s="129">
        <f t="shared" si="28"/>
        <v>11.549999999999997</v>
      </c>
      <c r="L90" s="130">
        <f t="shared" si="29"/>
        <v>0.52499999999999991</v>
      </c>
      <c r="M90" s="131" t="s">
        <v>601</v>
      </c>
      <c r="N90" s="132">
        <v>42188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4">
        <v>18</v>
      </c>
      <c r="B91" s="107">
        <v>41976</v>
      </c>
      <c r="C91" s="107"/>
      <c r="D91" s="108" t="s">
        <v>654</v>
      </c>
      <c r="E91" s="109" t="s">
        <v>602</v>
      </c>
      <c r="F91" s="110">
        <v>440</v>
      </c>
      <c r="G91" s="109" t="s">
        <v>626</v>
      </c>
      <c r="H91" s="109">
        <v>520</v>
      </c>
      <c r="I91" s="127">
        <v>520</v>
      </c>
      <c r="J91" s="128" t="s">
        <v>655</v>
      </c>
      <c r="K91" s="129">
        <f t="shared" si="28"/>
        <v>80</v>
      </c>
      <c r="L91" s="130">
        <f t="shared" si="29"/>
        <v>0.18181818181818182</v>
      </c>
      <c r="M91" s="131" t="s">
        <v>601</v>
      </c>
      <c r="N91" s="132">
        <v>42208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4">
        <v>19</v>
      </c>
      <c r="B92" s="107">
        <v>41976</v>
      </c>
      <c r="C92" s="107"/>
      <c r="D92" s="108" t="s">
        <v>656</v>
      </c>
      <c r="E92" s="109" t="s">
        <v>602</v>
      </c>
      <c r="F92" s="110">
        <v>360</v>
      </c>
      <c r="G92" s="109" t="s">
        <v>626</v>
      </c>
      <c r="H92" s="109">
        <v>427</v>
      </c>
      <c r="I92" s="127">
        <v>425</v>
      </c>
      <c r="J92" s="128" t="s">
        <v>657</v>
      </c>
      <c r="K92" s="129">
        <f t="shared" si="28"/>
        <v>67</v>
      </c>
      <c r="L92" s="130">
        <f t="shared" si="29"/>
        <v>0.18611111111111112</v>
      </c>
      <c r="M92" s="131" t="s">
        <v>601</v>
      </c>
      <c r="N92" s="132">
        <v>42058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4">
        <v>20</v>
      </c>
      <c r="B93" s="107">
        <v>42012</v>
      </c>
      <c r="C93" s="107"/>
      <c r="D93" s="108" t="s">
        <v>658</v>
      </c>
      <c r="E93" s="109" t="s">
        <v>602</v>
      </c>
      <c r="F93" s="110">
        <v>360</v>
      </c>
      <c r="G93" s="109" t="s">
        <v>626</v>
      </c>
      <c r="H93" s="109">
        <v>455</v>
      </c>
      <c r="I93" s="127">
        <v>420</v>
      </c>
      <c r="J93" s="128" t="s">
        <v>659</v>
      </c>
      <c r="K93" s="129">
        <f t="shared" si="28"/>
        <v>95</v>
      </c>
      <c r="L93" s="130">
        <f t="shared" si="29"/>
        <v>0.2638888888888889</v>
      </c>
      <c r="M93" s="131" t="s">
        <v>601</v>
      </c>
      <c r="N93" s="132">
        <v>42024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4">
        <v>21</v>
      </c>
      <c r="B94" s="107">
        <v>42012</v>
      </c>
      <c r="C94" s="107"/>
      <c r="D94" s="108" t="s">
        <v>660</v>
      </c>
      <c r="E94" s="109" t="s">
        <v>602</v>
      </c>
      <c r="F94" s="110">
        <v>130</v>
      </c>
      <c r="G94" s="109"/>
      <c r="H94" s="109">
        <v>175.5</v>
      </c>
      <c r="I94" s="127">
        <v>165</v>
      </c>
      <c r="J94" s="128" t="s">
        <v>661</v>
      </c>
      <c r="K94" s="129">
        <f t="shared" si="28"/>
        <v>45.5</v>
      </c>
      <c r="L94" s="130">
        <f t="shared" si="29"/>
        <v>0.35</v>
      </c>
      <c r="M94" s="131" t="s">
        <v>601</v>
      </c>
      <c r="N94" s="132">
        <v>43088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4">
        <v>22</v>
      </c>
      <c r="B95" s="107">
        <v>42040</v>
      </c>
      <c r="C95" s="107"/>
      <c r="D95" s="108" t="s">
        <v>391</v>
      </c>
      <c r="E95" s="109" t="s">
        <v>625</v>
      </c>
      <c r="F95" s="110">
        <v>98</v>
      </c>
      <c r="G95" s="109"/>
      <c r="H95" s="109">
        <v>120</v>
      </c>
      <c r="I95" s="127">
        <v>120</v>
      </c>
      <c r="J95" s="128" t="s">
        <v>627</v>
      </c>
      <c r="K95" s="129">
        <f t="shared" si="28"/>
        <v>22</v>
      </c>
      <c r="L95" s="130">
        <f t="shared" si="29"/>
        <v>0.22448979591836735</v>
      </c>
      <c r="M95" s="131" t="s">
        <v>601</v>
      </c>
      <c r="N95" s="132">
        <v>42753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4">
        <v>23</v>
      </c>
      <c r="B96" s="107">
        <v>42040</v>
      </c>
      <c r="C96" s="107"/>
      <c r="D96" s="108" t="s">
        <v>662</v>
      </c>
      <c r="E96" s="109" t="s">
        <v>625</v>
      </c>
      <c r="F96" s="110">
        <v>196</v>
      </c>
      <c r="G96" s="109"/>
      <c r="H96" s="109">
        <v>262</v>
      </c>
      <c r="I96" s="127">
        <v>255</v>
      </c>
      <c r="J96" s="128" t="s">
        <v>627</v>
      </c>
      <c r="K96" s="129">
        <f t="shared" si="28"/>
        <v>66</v>
      </c>
      <c r="L96" s="130">
        <f t="shared" si="29"/>
        <v>0.33673469387755101</v>
      </c>
      <c r="M96" s="131" t="s">
        <v>601</v>
      </c>
      <c r="N96" s="132">
        <v>42599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5">
        <v>24</v>
      </c>
      <c r="B97" s="111">
        <v>42067</v>
      </c>
      <c r="C97" s="111"/>
      <c r="D97" s="112" t="s">
        <v>390</v>
      </c>
      <c r="E97" s="113" t="s">
        <v>625</v>
      </c>
      <c r="F97" s="114">
        <v>235</v>
      </c>
      <c r="G97" s="114"/>
      <c r="H97" s="115">
        <v>77</v>
      </c>
      <c r="I97" s="133" t="s">
        <v>663</v>
      </c>
      <c r="J97" s="134" t="s">
        <v>664</v>
      </c>
      <c r="K97" s="135">
        <f t="shared" si="28"/>
        <v>-158</v>
      </c>
      <c r="L97" s="136">
        <f t="shared" si="29"/>
        <v>-0.67234042553191486</v>
      </c>
      <c r="M97" s="137" t="s">
        <v>665</v>
      </c>
      <c r="N97" s="138">
        <v>43522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4">
        <v>25</v>
      </c>
      <c r="B98" s="107">
        <v>42067</v>
      </c>
      <c r="C98" s="107"/>
      <c r="D98" s="108" t="s">
        <v>482</v>
      </c>
      <c r="E98" s="109" t="s">
        <v>625</v>
      </c>
      <c r="F98" s="110">
        <v>185</v>
      </c>
      <c r="G98" s="109"/>
      <c r="H98" s="109">
        <v>224</v>
      </c>
      <c r="I98" s="127" t="s">
        <v>666</v>
      </c>
      <c r="J98" s="128" t="s">
        <v>627</v>
      </c>
      <c r="K98" s="129">
        <f t="shared" si="28"/>
        <v>39</v>
      </c>
      <c r="L98" s="130">
        <f t="shared" si="29"/>
        <v>0.21081081081081082</v>
      </c>
      <c r="M98" s="131" t="s">
        <v>601</v>
      </c>
      <c r="N98" s="132">
        <v>42647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366">
        <v>26</v>
      </c>
      <c r="B99" s="116">
        <v>42090</v>
      </c>
      <c r="C99" s="116"/>
      <c r="D99" s="117" t="s">
        <v>667</v>
      </c>
      <c r="E99" s="118" t="s">
        <v>625</v>
      </c>
      <c r="F99" s="119">
        <v>49.5</v>
      </c>
      <c r="G99" s="120"/>
      <c r="H99" s="120">
        <v>15.85</v>
      </c>
      <c r="I99" s="120">
        <v>67</v>
      </c>
      <c r="J99" s="139" t="s">
        <v>668</v>
      </c>
      <c r="K99" s="120">
        <f t="shared" si="28"/>
        <v>-33.65</v>
      </c>
      <c r="L99" s="140">
        <f t="shared" si="29"/>
        <v>-0.67979797979797973</v>
      </c>
      <c r="M99" s="137" t="s">
        <v>665</v>
      </c>
      <c r="N99" s="141">
        <v>43627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27</v>
      </c>
      <c r="B100" s="107">
        <v>42093</v>
      </c>
      <c r="C100" s="107"/>
      <c r="D100" s="108" t="s">
        <v>669</v>
      </c>
      <c r="E100" s="109" t="s">
        <v>625</v>
      </c>
      <c r="F100" s="110">
        <v>183.5</v>
      </c>
      <c r="G100" s="109"/>
      <c r="H100" s="109">
        <v>219</v>
      </c>
      <c r="I100" s="127">
        <v>218</v>
      </c>
      <c r="J100" s="128" t="s">
        <v>670</v>
      </c>
      <c r="K100" s="129">
        <f t="shared" si="28"/>
        <v>35.5</v>
      </c>
      <c r="L100" s="130">
        <f t="shared" si="29"/>
        <v>0.19346049046321526</v>
      </c>
      <c r="M100" s="131" t="s">
        <v>601</v>
      </c>
      <c r="N100" s="132">
        <v>42103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28</v>
      </c>
      <c r="B101" s="107">
        <v>42114</v>
      </c>
      <c r="C101" s="107"/>
      <c r="D101" s="108" t="s">
        <v>671</v>
      </c>
      <c r="E101" s="109" t="s">
        <v>625</v>
      </c>
      <c r="F101" s="110">
        <f>(227+237)/2</f>
        <v>232</v>
      </c>
      <c r="G101" s="109"/>
      <c r="H101" s="109">
        <v>298</v>
      </c>
      <c r="I101" s="127">
        <v>298</v>
      </c>
      <c r="J101" s="128" t="s">
        <v>627</v>
      </c>
      <c r="K101" s="129">
        <f t="shared" si="28"/>
        <v>66</v>
      </c>
      <c r="L101" s="130">
        <f t="shared" si="29"/>
        <v>0.28448275862068967</v>
      </c>
      <c r="M101" s="131" t="s">
        <v>601</v>
      </c>
      <c r="N101" s="132">
        <v>42823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29</v>
      </c>
      <c r="B102" s="107">
        <v>42128</v>
      </c>
      <c r="C102" s="107"/>
      <c r="D102" s="108" t="s">
        <v>672</v>
      </c>
      <c r="E102" s="109" t="s">
        <v>602</v>
      </c>
      <c r="F102" s="110">
        <v>385</v>
      </c>
      <c r="G102" s="109"/>
      <c r="H102" s="109">
        <f>212.5+331</f>
        <v>543.5</v>
      </c>
      <c r="I102" s="127">
        <v>510</v>
      </c>
      <c r="J102" s="128" t="s">
        <v>673</v>
      </c>
      <c r="K102" s="129">
        <f t="shared" si="28"/>
        <v>158.5</v>
      </c>
      <c r="L102" s="130">
        <f t="shared" si="29"/>
        <v>0.41168831168831171</v>
      </c>
      <c r="M102" s="131" t="s">
        <v>601</v>
      </c>
      <c r="N102" s="132">
        <v>42235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30</v>
      </c>
      <c r="B103" s="107">
        <v>42128</v>
      </c>
      <c r="C103" s="107"/>
      <c r="D103" s="108" t="s">
        <v>674</v>
      </c>
      <c r="E103" s="109" t="s">
        <v>602</v>
      </c>
      <c r="F103" s="110">
        <v>115.5</v>
      </c>
      <c r="G103" s="109"/>
      <c r="H103" s="109">
        <v>146</v>
      </c>
      <c r="I103" s="127">
        <v>142</v>
      </c>
      <c r="J103" s="128" t="s">
        <v>675</v>
      </c>
      <c r="K103" s="129">
        <f t="shared" si="28"/>
        <v>30.5</v>
      </c>
      <c r="L103" s="130">
        <f t="shared" si="29"/>
        <v>0.26406926406926406</v>
      </c>
      <c r="M103" s="131" t="s">
        <v>601</v>
      </c>
      <c r="N103" s="132">
        <v>42202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31</v>
      </c>
      <c r="B104" s="107">
        <v>42151</v>
      </c>
      <c r="C104" s="107"/>
      <c r="D104" s="108" t="s">
        <v>676</v>
      </c>
      <c r="E104" s="109" t="s">
        <v>602</v>
      </c>
      <c r="F104" s="110">
        <v>237.5</v>
      </c>
      <c r="G104" s="109"/>
      <c r="H104" s="109">
        <v>279.5</v>
      </c>
      <c r="I104" s="127">
        <v>278</v>
      </c>
      <c r="J104" s="128" t="s">
        <v>627</v>
      </c>
      <c r="K104" s="129">
        <f t="shared" si="28"/>
        <v>42</v>
      </c>
      <c r="L104" s="130">
        <f t="shared" si="29"/>
        <v>0.17684210526315788</v>
      </c>
      <c r="M104" s="131" t="s">
        <v>601</v>
      </c>
      <c r="N104" s="132">
        <v>42222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32</v>
      </c>
      <c r="B105" s="107">
        <v>42174</v>
      </c>
      <c r="C105" s="107"/>
      <c r="D105" s="108" t="s">
        <v>646</v>
      </c>
      <c r="E105" s="109" t="s">
        <v>625</v>
      </c>
      <c r="F105" s="110">
        <v>340</v>
      </c>
      <c r="G105" s="109"/>
      <c r="H105" s="109">
        <v>448</v>
      </c>
      <c r="I105" s="127">
        <v>448</v>
      </c>
      <c r="J105" s="128" t="s">
        <v>627</v>
      </c>
      <c r="K105" s="129">
        <f t="shared" si="28"/>
        <v>108</v>
      </c>
      <c r="L105" s="130">
        <f t="shared" si="29"/>
        <v>0.31764705882352939</v>
      </c>
      <c r="M105" s="131" t="s">
        <v>601</v>
      </c>
      <c r="N105" s="132">
        <v>43018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33</v>
      </c>
      <c r="B106" s="107">
        <v>42191</v>
      </c>
      <c r="C106" s="107"/>
      <c r="D106" s="108" t="s">
        <v>677</v>
      </c>
      <c r="E106" s="109" t="s">
        <v>625</v>
      </c>
      <c r="F106" s="110">
        <v>390</v>
      </c>
      <c r="G106" s="109"/>
      <c r="H106" s="109">
        <v>460</v>
      </c>
      <c r="I106" s="127">
        <v>460</v>
      </c>
      <c r="J106" s="128" t="s">
        <v>627</v>
      </c>
      <c r="K106" s="129">
        <f t="shared" ref="K106:K126" si="30">H106-F106</f>
        <v>70</v>
      </c>
      <c r="L106" s="130">
        <f t="shared" ref="L106:L126" si="31">K106/F106</f>
        <v>0.17948717948717949</v>
      </c>
      <c r="M106" s="131" t="s">
        <v>601</v>
      </c>
      <c r="N106" s="132">
        <v>42478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5">
        <v>34</v>
      </c>
      <c r="B107" s="111">
        <v>42195</v>
      </c>
      <c r="C107" s="111"/>
      <c r="D107" s="112" t="s">
        <v>678</v>
      </c>
      <c r="E107" s="113" t="s">
        <v>625</v>
      </c>
      <c r="F107" s="114">
        <v>122.5</v>
      </c>
      <c r="G107" s="114"/>
      <c r="H107" s="115">
        <v>61</v>
      </c>
      <c r="I107" s="133">
        <v>172</v>
      </c>
      <c r="J107" s="134" t="s">
        <v>679</v>
      </c>
      <c r="K107" s="135">
        <f t="shared" si="30"/>
        <v>-61.5</v>
      </c>
      <c r="L107" s="136">
        <f t="shared" si="31"/>
        <v>-0.50204081632653064</v>
      </c>
      <c r="M107" s="137" t="s">
        <v>665</v>
      </c>
      <c r="N107" s="138">
        <v>43333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35</v>
      </c>
      <c r="B108" s="107">
        <v>42219</v>
      </c>
      <c r="C108" s="107"/>
      <c r="D108" s="108" t="s">
        <v>680</v>
      </c>
      <c r="E108" s="109" t="s">
        <v>625</v>
      </c>
      <c r="F108" s="110">
        <v>297.5</v>
      </c>
      <c r="G108" s="109"/>
      <c r="H108" s="109">
        <v>350</v>
      </c>
      <c r="I108" s="127">
        <v>360</v>
      </c>
      <c r="J108" s="128" t="s">
        <v>681</v>
      </c>
      <c r="K108" s="129">
        <f t="shared" si="30"/>
        <v>52.5</v>
      </c>
      <c r="L108" s="130">
        <f t="shared" si="31"/>
        <v>0.17647058823529413</v>
      </c>
      <c r="M108" s="131" t="s">
        <v>601</v>
      </c>
      <c r="N108" s="132">
        <v>42232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36</v>
      </c>
      <c r="B109" s="107">
        <v>42219</v>
      </c>
      <c r="C109" s="107"/>
      <c r="D109" s="108" t="s">
        <v>682</v>
      </c>
      <c r="E109" s="109" t="s">
        <v>625</v>
      </c>
      <c r="F109" s="110">
        <v>115.5</v>
      </c>
      <c r="G109" s="109"/>
      <c r="H109" s="109">
        <v>149</v>
      </c>
      <c r="I109" s="127">
        <v>140</v>
      </c>
      <c r="J109" s="142" t="s">
        <v>683</v>
      </c>
      <c r="K109" s="129">
        <f t="shared" si="30"/>
        <v>33.5</v>
      </c>
      <c r="L109" s="130">
        <f t="shared" si="31"/>
        <v>0.29004329004329005</v>
      </c>
      <c r="M109" s="131" t="s">
        <v>601</v>
      </c>
      <c r="N109" s="132">
        <v>42740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37</v>
      </c>
      <c r="B110" s="107">
        <v>42251</v>
      </c>
      <c r="C110" s="107"/>
      <c r="D110" s="108" t="s">
        <v>676</v>
      </c>
      <c r="E110" s="109" t="s">
        <v>625</v>
      </c>
      <c r="F110" s="110">
        <v>226</v>
      </c>
      <c r="G110" s="109"/>
      <c r="H110" s="109">
        <v>292</v>
      </c>
      <c r="I110" s="127">
        <v>292</v>
      </c>
      <c r="J110" s="128" t="s">
        <v>684</v>
      </c>
      <c r="K110" s="129">
        <f t="shared" si="30"/>
        <v>66</v>
      </c>
      <c r="L110" s="130">
        <f t="shared" si="31"/>
        <v>0.29203539823008851</v>
      </c>
      <c r="M110" s="131" t="s">
        <v>601</v>
      </c>
      <c r="N110" s="132">
        <v>42286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38</v>
      </c>
      <c r="B111" s="107">
        <v>42254</v>
      </c>
      <c r="C111" s="107"/>
      <c r="D111" s="108" t="s">
        <v>671</v>
      </c>
      <c r="E111" s="109" t="s">
        <v>625</v>
      </c>
      <c r="F111" s="110">
        <v>232.5</v>
      </c>
      <c r="G111" s="109"/>
      <c r="H111" s="109">
        <v>312.5</v>
      </c>
      <c r="I111" s="127">
        <v>310</v>
      </c>
      <c r="J111" s="128" t="s">
        <v>627</v>
      </c>
      <c r="K111" s="129">
        <f t="shared" si="30"/>
        <v>80</v>
      </c>
      <c r="L111" s="130">
        <f t="shared" si="31"/>
        <v>0.34408602150537637</v>
      </c>
      <c r="M111" s="131" t="s">
        <v>601</v>
      </c>
      <c r="N111" s="132">
        <v>42823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39</v>
      </c>
      <c r="B112" s="107">
        <v>42268</v>
      </c>
      <c r="C112" s="107"/>
      <c r="D112" s="108" t="s">
        <v>685</v>
      </c>
      <c r="E112" s="109" t="s">
        <v>625</v>
      </c>
      <c r="F112" s="110">
        <v>196.5</v>
      </c>
      <c r="G112" s="109"/>
      <c r="H112" s="109">
        <v>238</v>
      </c>
      <c r="I112" s="127">
        <v>238</v>
      </c>
      <c r="J112" s="128" t="s">
        <v>684</v>
      </c>
      <c r="K112" s="129">
        <f t="shared" si="30"/>
        <v>41.5</v>
      </c>
      <c r="L112" s="130">
        <f t="shared" si="31"/>
        <v>0.21119592875318066</v>
      </c>
      <c r="M112" s="131" t="s">
        <v>601</v>
      </c>
      <c r="N112" s="132">
        <v>42291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40</v>
      </c>
      <c r="B113" s="107">
        <v>42271</v>
      </c>
      <c r="C113" s="107"/>
      <c r="D113" s="108" t="s">
        <v>624</v>
      </c>
      <c r="E113" s="109" t="s">
        <v>625</v>
      </c>
      <c r="F113" s="110">
        <v>65</v>
      </c>
      <c r="G113" s="109"/>
      <c r="H113" s="109">
        <v>82</v>
      </c>
      <c r="I113" s="127">
        <v>82</v>
      </c>
      <c r="J113" s="128" t="s">
        <v>684</v>
      </c>
      <c r="K113" s="129">
        <f t="shared" si="30"/>
        <v>17</v>
      </c>
      <c r="L113" s="130">
        <f t="shared" si="31"/>
        <v>0.26153846153846155</v>
      </c>
      <c r="M113" s="131" t="s">
        <v>601</v>
      </c>
      <c r="N113" s="132">
        <v>42578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41</v>
      </c>
      <c r="B114" s="107">
        <v>42291</v>
      </c>
      <c r="C114" s="107"/>
      <c r="D114" s="108" t="s">
        <v>686</v>
      </c>
      <c r="E114" s="109" t="s">
        <v>625</v>
      </c>
      <c r="F114" s="110">
        <v>144</v>
      </c>
      <c r="G114" s="109"/>
      <c r="H114" s="109">
        <v>182.5</v>
      </c>
      <c r="I114" s="127">
        <v>181</v>
      </c>
      <c r="J114" s="128" t="s">
        <v>684</v>
      </c>
      <c r="K114" s="129">
        <f t="shared" si="30"/>
        <v>38.5</v>
      </c>
      <c r="L114" s="130">
        <f t="shared" si="31"/>
        <v>0.2673611111111111</v>
      </c>
      <c r="M114" s="131" t="s">
        <v>601</v>
      </c>
      <c r="N114" s="132">
        <v>42817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42</v>
      </c>
      <c r="B115" s="107">
        <v>42291</v>
      </c>
      <c r="C115" s="107"/>
      <c r="D115" s="108" t="s">
        <v>687</v>
      </c>
      <c r="E115" s="109" t="s">
        <v>625</v>
      </c>
      <c r="F115" s="110">
        <v>264</v>
      </c>
      <c r="G115" s="109"/>
      <c r="H115" s="109">
        <v>311</v>
      </c>
      <c r="I115" s="127">
        <v>311</v>
      </c>
      <c r="J115" s="128" t="s">
        <v>684</v>
      </c>
      <c r="K115" s="129">
        <f t="shared" si="30"/>
        <v>47</v>
      </c>
      <c r="L115" s="130">
        <f t="shared" si="31"/>
        <v>0.17803030303030304</v>
      </c>
      <c r="M115" s="131" t="s">
        <v>601</v>
      </c>
      <c r="N115" s="132">
        <v>42604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43</v>
      </c>
      <c r="B116" s="107">
        <v>42318</v>
      </c>
      <c r="C116" s="107"/>
      <c r="D116" s="108" t="s">
        <v>688</v>
      </c>
      <c r="E116" s="109" t="s">
        <v>602</v>
      </c>
      <c r="F116" s="110">
        <v>549.5</v>
      </c>
      <c r="G116" s="109"/>
      <c r="H116" s="109">
        <v>630</v>
      </c>
      <c r="I116" s="127">
        <v>630</v>
      </c>
      <c r="J116" s="128" t="s">
        <v>684</v>
      </c>
      <c r="K116" s="129">
        <f t="shared" si="30"/>
        <v>80.5</v>
      </c>
      <c r="L116" s="130">
        <f t="shared" si="31"/>
        <v>0.1464968152866242</v>
      </c>
      <c r="M116" s="131" t="s">
        <v>601</v>
      </c>
      <c r="N116" s="132">
        <v>42419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44</v>
      </c>
      <c r="B117" s="107">
        <v>42342</v>
      </c>
      <c r="C117" s="107"/>
      <c r="D117" s="108" t="s">
        <v>689</v>
      </c>
      <c r="E117" s="109" t="s">
        <v>625</v>
      </c>
      <c r="F117" s="110">
        <v>1027.5</v>
      </c>
      <c r="G117" s="109"/>
      <c r="H117" s="109">
        <v>1315</v>
      </c>
      <c r="I117" s="127">
        <v>1250</v>
      </c>
      <c r="J117" s="128" t="s">
        <v>684</v>
      </c>
      <c r="K117" s="129">
        <f t="shared" si="30"/>
        <v>287.5</v>
      </c>
      <c r="L117" s="130">
        <f t="shared" si="31"/>
        <v>0.27980535279805352</v>
      </c>
      <c r="M117" s="131" t="s">
        <v>601</v>
      </c>
      <c r="N117" s="132">
        <v>43244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45</v>
      </c>
      <c r="B118" s="107">
        <v>42367</v>
      </c>
      <c r="C118" s="107"/>
      <c r="D118" s="108" t="s">
        <v>690</v>
      </c>
      <c r="E118" s="109" t="s">
        <v>625</v>
      </c>
      <c r="F118" s="110">
        <v>465</v>
      </c>
      <c r="G118" s="109"/>
      <c r="H118" s="109">
        <v>540</v>
      </c>
      <c r="I118" s="127">
        <v>540</v>
      </c>
      <c r="J118" s="128" t="s">
        <v>684</v>
      </c>
      <c r="K118" s="129">
        <f t="shared" si="30"/>
        <v>75</v>
      </c>
      <c r="L118" s="130">
        <f t="shared" si="31"/>
        <v>0.16129032258064516</v>
      </c>
      <c r="M118" s="131" t="s">
        <v>601</v>
      </c>
      <c r="N118" s="132">
        <v>42530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46</v>
      </c>
      <c r="B119" s="107">
        <v>42380</v>
      </c>
      <c r="C119" s="107"/>
      <c r="D119" s="108" t="s">
        <v>391</v>
      </c>
      <c r="E119" s="109" t="s">
        <v>602</v>
      </c>
      <c r="F119" s="110">
        <v>81</v>
      </c>
      <c r="G119" s="109"/>
      <c r="H119" s="109">
        <v>110</v>
      </c>
      <c r="I119" s="127">
        <v>110</v>
      </c>
      <c r="J119" s="128" t="s">
        <v>684</v>
      </c>
      <c r="K119" s="129">
        <f t="shared" si="30"/>
        <v>29</v>
      </c>
      <c r="L119" s="130">
        <f t="shared" si="31"/>
        <v>0.35802469135802467</v>
      </c>
      <c r="M119" s="131" t="s">
        <v>601</v>
      </c>
      <c r="N119" s="132">
        <v>42745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47</v>
      </c>
      <c r="B120" s="107">
        <v>42382</v>
      </c>
      <c r="C120" s="107"/>
      <c r="D120" s="108" t="s">
        <v>691</v>
      </c>
      <c r="E120" s="109" t="s">
        <v>602</v>
      </c>
      <c r="F120" s="110">
        <v>417.5</v>
      </c>
      <c r="G120" s="109"/>
      <c r="H120" s="109">
        <v>547</v>
      </c>
      <c r="I120" s="127">
        <v>535</v>
      </c>
      <c r="J120" s="128" t="s">
        <v>684</v>
      </c>
      <c r="K120" s="129">
        <f t="shared" si="30"/>
        <v>129.5</v>
      </c>
      <c r="L120" s="130">
        <f t="shared" si="31"/>
        <v>0.31017964071856285</v>
      </c>
      <c r="M120" s="131" t="s">
        <v>601</v>
      </c>
      <c r="N120" s="132">
        <v>42578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48</v>
      </c>
      <c r="B121" s="107">
        <v>42408</v>
      </c>
      <c r="C121" s="107"/>
      <c r="D121" s="108" t="s">
        <v>692</v>
      </c>
      <c r="E121" s="109" t="s">
        <v>625</v>
      </c>
      <c r="F121" s="110">
        <v>650</v>
      </c>
      <c r="G121" s="109"/>
      <c r="H121" s="109">
        <v>800</v>
      </c>
      <c r="I121" s="127">
        <v>800</v>
      </c>
      <c r="J121" s="128" t="s">
        <v>684</v>
      </c>
      <c r="K121" s="129">
        <f t="shared" si="30"/>
        <v>150</v>
      </c>
      <c r="L121" s="130">
        <f t="shared" si="31"/>
        <v>0.23076923076923078</v>
      </c>
      <c r="M121" s="131" t="s">
        <v>601</v>
      </c>
      <c r="N121" s="132">
        <v>43154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49</v>
      </c>
      <c r="B122" s="107">
        <v>42433</v>
      </c>
      <c r="C122" s="107"/>
      <c r="D122" s="108" t="s">
        <v>198</v>
      </c>
      <c r="E122" s="109" t="s">
        <v>625</v>
      </c>
      <c r="F122" s="110">
        <v>437.5</v>
      </c>
      <c r="G122" s="109"/>
      <c r="H122" s="109">
        <v>504.5</v>
      </c>
      <c r="I122" s="127">
        <v>522</v>
      </c>
      <c r="J122" s="128" t="s">
        <v>693</v>
      </c>
      <c r="K122" s="129">
        <f t="shared" si="30"/>
        <v>67</v>
      </c>
      <c r="L122" s="130">
        <f t="shared" si="31"/>
        <v>0.15314285714285714</v>
      </c>
      <c r="M122" s="131" t="s">
        <v>601</v>
      </c>
      <c r="N122" s="132">
        <v>42480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50</v>
      </c>
      <c r="B123" s="107">
        <v>42438</v>
      </c>
      <c r="C123" s="107"/>
      <c r="D123" s="108" t="s">
        <v>694</v>
      </c>
      <c r="E123" s="109" t="s">
        <v>625</v>
      </c>
      <c r="F123" s="110">
        <v>189.5</v>
      </c>
      <c r="G123" s="109"/>
      <c r="H123" s="109">
        <v>218</v>
      </c>
      <c r="I123" s="127">
        <v>218</v>
      </c>
      <c r="J123" s="128" t="s">
        <v>684</v>
      </c>
      <c r="K123" s="129">
        <f t="shared" si="30"/>
        <v>28.5</v>
      </c>
      <c r="L123" s="130">
        <f t="shared" si="31"/>
        <v>0.15039577836411611</v>
      </c>
      <c r="M123" s="131" t="s">
        <v>601</v>
      </c>
      <c r="N123" s="132">
        <v>43034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366">
        <v>51</v>
      </c>
      <c r="B124" s="116">
        <v>42471</v>
      </c>
      <c r="C124" s="116"/>
      <c r="D124" s="117" t="s">
        <v>695</v>
      </c>
      <c r="E124" s="118" t="s">
        <v>625</v>
      </c>
      <c r="F124" s="119">
        <v>36.5</v>
      </c>
      <c r="G124" s="120"/>
      <c r="H124" s="120">
        <v>15.85</v>
      </c>
      <c r="I124" s="120">
        <v>60</v>
      </c>
      <c r="J124" s="139" t="s">
        <v>696</v>
      </c>
      <c r="K124" s="135">
        <f t="shared" si="30"/>
        <v>-20.65</v>
      </c>
      <c r="L124" s="169">
        <f t="shared" si="31"/>
        <v>-0.5657534246575342</v>
      </c>
      <c r="M124" s="137" t="s">
        <v>665</v>
      </c>
      <c r="N124" s="170">
        <v>43627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52</v>
      </c>
      <c r="B125" s="107">
        <v>42472</v>
      </c>
      <c r="C125" s="107"/>
      <c r="D125" s="108" t="s">
        <v>697</v>
      </c>
      <c r="E125" s="109" t="s">
        <v>625</v>
      </c>
      <c r="F125" s="110">
        <v>93</v>
      </c>
      <c r="G125" s="109"/>
      <c r="H125" s="109">
        <v>149</v>
      </c>
      <c r="I125" s="127">
        <v>140</v>
      </c>
      <c r="J125" s="142" t="s">
        <v>698</v>
      </c>
      <c r="K125" s="129">
        <f t="shared" si="30"/>
        <v>56</v>
      </c>
      <c r="L125" s="130">
        <f t="shared" si="31"/>
        <v>0.60215053763440862</v>
      </c>
      <c r="M125" s="131" t="s">
        <v>601</v>
      </c>
      <c r="N125" s="132">
        <v>42740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53</v>
      </c>
      <c r="B126" s="107">
        <v>42472</v>
      </c>
      <c r="C126" s="107"/>
      <c r="D126" s="108" t="s">
        <v>699</v>
      </c>
      <c r="E126" s="109" t="s">
        <v>625</v>
      </c>
      <c r="F126" s="110">
        <v>130</v>
      </c>
      <c r="G126" s="109"/>
      <c r="H126" s="109">
        <v>150</v>
      </c>
      <c r="I126" s="127" t="s">
        <v>700</v>
      </c>
      <c r="J126" s="128" t="s">
        <v>684</v>
      </c>
      <c r="K126" s="129">
        <f t="shared" si="30"/>
        <v>20</v>
      </c>
      <c r="L126" s="130">
        <f t="shared" si="31"/>
        <v>0.15384615384615385</v>
      </c>
      <c r="M126" s="131" t="s">
        <v>601</v>
      </c>
      <c r="N126" s="132">
        <v>42564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54</v>
      </c>
      <c r="B127" s="107">
        <v>42473</v>
      </c>
      <c r="C127" s="107"/>
      <c r="D127" s="108" t="s">
        <v>355</v>
      </c>
      <c r="E127" s="109" t="s">
        <v>625</v>
      </c>
      <c r="F127" s="110">
        <v>196</v>
      </c>
      <c r="G127" s="109"/>
      <c r="H127" s="109">
        <v>299</v>
      </c>
      <c r="I127" s="127">
        <v>299</v>
      </c>
      <c r="J127" s="128" t="s">
        <v>684</v>
      </c>
      <c r="K127" s="129">
        <v>103</v>
      </c>
      <c r="L127" s="130">
        <v>0.52551020408163296</v>
      </c>
      <c r="M127" s="131" t="s">
        <v>601</v>
      </c>
      <c r="N127" s="132">
        <v>42620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55</v>
      </c>
      <c r="B128" s="107">
        <v>42473</v>
      </c>
      <c r="C128" s="107"/>
      <c r="D128" s="108" t="s">
        <v>758</v>
      </c>
      <c r="E128" s="109" t="s">
        <v>625</v>
      </c>
      <c r="F128" s="110">
        <v>88</v>
      </c>
      <c r="G128" s="109"/>
      <c r="H128" s="109">
        <v>103</v>
      </c>
      <c r="I128" s="127">
        <v>103</v>
      </c>
      <c r="J128" s="128" t="s">
        <v>684</v>
      </c>
      <c r="K128" s="129">
        <v>15</v>
      </c>
      <c r="L128" s="130">
        <v>0.170454545454545</v>
      </c>
      <c r="M128" s="131" t="s">
        <v>601</v>
      </c>
      <c r="N128" s="132">
        <v>42530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56</v>
      </c>
      <c r="B129" s="107">
        <v>42492</v>
      </c>
      <c r="C129" s="107"/>
      <c r="D129" s="108" t="s">
        <v>701</v>
      </c>
      <c r="E129" s="109" t="s">
        <v>625</v>
      </c>
      <c r="F129" s="110">
        <v>127.5</v>
      </c>
      <c r="G129" s="109"/>
      <c r="H129" s="109">
        <v>148</v>
      </c>
      <c r="I129" s="127" t="s">
        <v>702</v>
      </c>
      <c r="J129" s="128" t="s">
        <v>684</v>
      </c>
      <c r="K129" s="129">
        <f>H129-F129</f>
        <v>20.5</v>
      </c>
      <c r="L129" s="130">
        <f>K129/F129</f>
        <v>0.16078431372549021</v>
      </c>
      <c r="M129" s="131" t="s">
        <v>601</v>
      </c>
      <c r="N129" s="132">
        <v>42564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57</v>
      </c>
      <c r="B130" s="107">
        <v>42493</v>
      </c>
      <c r="C130" s="107"/>
      <c r="D130" s="108" t="s">
        <v>703</v>
      </c>
      <c r="E130" s="109" t="s">
        <v>625</v>
      </c>
      <c r="F130" s="110">
        <v>675</v>
      </c>
      <c r="G130" s="109"/>
      <c r="H130" s="109">
        <v>815</v>
      </c>
      <c r="I130" s="127" t="s">
        <v>704</v>
      </c>
      <c r="J130" s="128" t="s">
        <v>684</v>
      </c>
      <c r="K130" s="129">
        <f>H130-F130</f>
        <v>140</v>
      </c>
      <c r="L130" s="130">
        <f>K130/F130</f>
        <v>0.2074074074074074</v>
      </c>
      <c r="M130" s="131" t="s">
        <v>601</v>
      </c>
      <c r="N130" s="132">
        <v>43154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5">
        <v>58</v>
      </c>
      <c r="B131" s="111">
        <v>42522</v>
      </c>
      <c r="C131" s="111"/>
      <c r="D131" s="112" t="s">
        <v>759</v>
      </c>
      <c r="E131" s="113" t="s">
        <v>625</v>
      </c>
      <c r="F131" s="114">
        <v>500</v>
      </c>
      <c r="G131" s="114"/>
      <c r="H131" s="115">
        <v>232.5</v>
      </c>
      <c r="I131" s="133" t="s">
        <v>760</v>
      </c>
      <c r="J131" s="134" t="s">
        <v>761</v>
      </c>
      <c r="K131" s="135">
        <f>H131-F131</f>
        <v>-267.5</v>
      </c>
      <c r="L131" s="136">
        <f>K131/F131</f>
        <v>-0.53500000000000003</v>
      </c>
      <c r="M131" s="137" t="s">
        <v>665</v>
      </c>
      <c r="N131" s="138">
        <v>43735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59</v>
      </c>
      <c r="B132" s="107">
        <v>42527</v>
      </c>
      <c r="C132" s="107"/>
      <c r="D132" s="108" t="s">
        <v>705</v>
      </c>
      <c r="E132" s="109" t="s">
        <v>625</v>
      </c>
      <c r="F132" s="110">
        <v>110</v>
      </c>
      <c r="G132" s="109"/>
      <c r="H132" s="109">
        <v>126.5</v>
      </c>
      <c r="I132" s="127">
        <v>125</v>
      </c>
      <c r="J132" s="128" t="s">
        <v>634</v>
      </c>
      <c r="K132" s="129">
        <f>H132-F132</f>
        <v>16.5</v>
      </c>
      <c r="L132" s="130">
        <f>K132/F132</f>
        <v>0.15</v>
      </c>
      <c r="M132" s="131" t="s">
        <v>601</v>
      </c>
      <c r="N132" s="132">
        <v>42552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60</v>
      </c>
      <c r="B133" s="107">
        <v>42538</v>
      </c>
      <c r="C133" s="107"/>
      <c r="D133" s="108" t="s">
        <v>706</v>
      </c>
      <c r="E133" s="109" t="s">
        <v>625</v>
      </c>
      <c r="F133" s="110">
        <v>44</v>
      </c>
      <c r="G133" s="109"/>
      <c r="H133" s="109">
        <v>69.5</v>
      </c>
      <c r="I133" s="127">
        <v>69.5</v>
      </c>
      <c r="J133" s="128" t="s">
        <v>707</v>
      </c>
      <c r="K133" s="129">
        <f>H133-F133</f>
        <v>25.5</v>
      </c>
      <c r="L133" s="130">
        <f>K133/F133</f>
        <v>0.57954545454545459</v>
      </c>
      <c r="M133" s="131" t="s">
        <v>601</v>
      </c>
      <c r="N133" s="132">
        <v>42977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61</v>
      </c>
      <c r="B134" s="107">
        <v>42549</v>
      </c>
      <c r="C134" s="107"/>
      <c r="D134" s="149" t="s">
        <v>762</v>
      </c>
      <c r="E134" s="109" t="s">
        <v>625</v>
      </c>
      <c r="F134" s="110">
        <v>262.5</v>
      </c>
      <c r="G134" s="109"/>
      <c r="H134" s="109">
        <v>340</v>
      </c>
      <c r="I134" s="127">
        <v>333</v>
      </c>
      <c r="J134" s="128" t="s">
        <v>763</v>
      </c>
      <c r="K134" s="129">
        <v>77.5</v>
      </c>
      <c r="L134" s="130">
        <v>0.29523809523809502</v>
      </c>
      <c r="M134" s="131" t="s">
        <v>601</v>
      </c>
      <c r="N134" s="132">
        <v>43017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62</v>
      </c>
      <c r="B135" s="107">
        <v>42549</v>
      </c>
      <c r="C135" s="107"/>
      <c r="D135" s="149" t="s">
        <v>764</v>
      </c>
      <c r="E135" s="109" t="s">
        <v>625</v>
      </c>
      <c r="F135" s="110">
        <v>840</v>
      </c>
      <c r="G135" s="109"/>
      <c r="H135" s="109">
        <v>1230</v>
      </c>
      <c r="I135" s="127">
        <v>1230</v>
      </c>
      <c r="J135" s="128" t="s">
        <v>684</v>
      </c>
      <c r="K135" s="129">
        <v>390</v>
      </c>
      <c r="L135" s="130">
        <v>0.46428571428571402</v>
      </c>
      <c r="M135" s="131" t="s">
        <v>601</v>
      </c>
      <c r="N135" s="132">
        <v>42649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367">
        <v>63</v>
      </c>
      <c r="B136" s="144">
        <v>42556</v>
      </c>
      <c r="C136" s="144"/>
      <c r="D136" s="145" t="s">
        <v>708</v>
      </c>
      <c r="E136" s="146" t="s">
        <v>625</v>
      </c>
      <c r="F136" s="147">
        <v>395</v>
      </c>
      <c r="G136" s="148"/>
      <c r="H136" s="148">
        <f>(468.5+342.5)/2</f>
        <v>405.5</v>
      </c>
      <c r="I136" s="148">
        <v>510</v>
      </c>
      <c r="J136" s="171" t="s">
        <v>709</v>
      </c>
      <c r="K136" s="172">
        <f t="shared" ref="K136:K142" si="32">H136-F136</f>
        <v>10.5</v>
      </c>
      <c r="L136" s="173">
        <f t="shared" ref="L136:L142" si="33">K136/F136</f>
        <v>2.6582278481012658E-2</v>
      </c>
      <c r="M136" s="174" t="s">
        <v>710</v>
      </c>
      <c r="N136" s="175">
        <v>43606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5">
        <v>64</v>
      </c>
      <c r="B137" s="111">
        <v>42584</v>
      </c>
      <c r="C137" s="111"/>
      <c r="D137" s="112" t="s">
        <v>711</v>
      </c>
      <c r="E137" s="113" t="s">
        <v>602</v>
      </c>
      <c r="F137" s="114">
        <f>169.5-12.8</f>
        <v>156.69999999999999</v>
      </c>
      <c r="G137" s="114"/>
      <c r="H137" s="115">
        <v>77</v>
      </c>
      <c r="I137" s="133" t="s">
        <v>712</v>
      </c>
      <c r="J137" s="408" t="s">
        <v>3403</v>
      </c>
      <c r="K137" s="135">
        <f t="shared" si="32"/>
        <v>-79.699999999999989</v>
      </c>
      <c r="L137" s="136">
        <f t="shared" si="33"/>
        <v>-0.50861518825781749</v>
      </c>
      <c r="M137" s="137" t="s">
        <v>665</v>
      </c>
      <c r="N137" s="138">
        <v>43522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5">
        <v>65</v>
      </c>
      <c r="B138" s="111">
        <v>42586</v>
      </c>
      <c r="C138" s="111"/>
      <c r="D138" s="112" t="s">
        <v>713</v>
      </c>
      <c r="E138" s="113" t="s">
        <v>625</v>
      </c>
      <c r="F138" s="114">
        <v>400</v>
      </c>
      <c r="G138" s="114"/>
      <c r="H138" s="115">
        <v>305</v>
      </c>
      <c r="I138" s="133">
        <v>475</v>
      </c>
      <c r="J138" s="134" t="s">
        <v>714</v>
      </c>
      <c r="K138" s="135">
        <f t="shared" si="32"/>
        <v>-95</v>
      </c>
      <c r="L138" s="136">
        <f t="shared" si="33"/>
        <v>-0.23749999999999999</v>
      </c>
      <c r="M138" s="137" t="s">
        <v>665</v>
      </c>
      <c r="N138" s="138">
        <v>43606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66</v>
      </c>
      <c r="B139" s="107">
        <v>42593</v>
      </c>
      <c r="C139" s="107"/>
      <c r="D139" s="108" t="s">
        <v>715</v>
      </c>
      <c r="E139" s="109" t="s">
        <v>625</v>
      </c>
      <c r="F139" s="110">
        <v>86.5</v>
      </c>
      <c r="G139" s="109"/>
      <c r="H139" s="109">
        <v>130</v>
      </c>
      <c r="I139" s="127">
        <v>130</v>
      </c>
      <c r="J139" s="142" t="s">
        <v>716</v>
      </c>
      <c r="K139" s="129">
        <f t="shared" si="32"/>
        <v>43.5</v>
      </c>
      <c r="L139" s="130">
        <f t="shared" si="33"/>
        <v>0.50289017341040465</v>
      </c>
      <c r="M139" s="131" t="s">
        <v>601</v>
      </c>
      <c r="N139" s="132">
        <v>43091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5">
        <v>67</v>
      </c>
      <c r="B140" s="111">
        <v>42600</v>
      </c>
      <c r="C140" s="111"/>
      <c r="D140" s="112" t="s">
        <v>382</v>
      </c>
      <c r="E140" s="113" t="s">
        <v>625</v>
      </c>
      <c r="F140" s="114">
        <v>133.5</v>
      </c>
      <c r="G140" s="114"/>
      <c r="H140" s="115">
        <v>126.5</v>
      </c>
      <c r="I140" s="133">
        <v>178</v>
      </c>
      <c r="J140" s="134" t="s">
        <v>717</v>
      </c>
      <c r="K140" s="135">
        <f t="shared" si="32"/>
        <v>-7</v>
      </c>
      <c r="L140" s="136">
        <f t="shared" si="33"/>
        <v>-5.2434456928838954E-2</v>
      </c>
      <c r="M140" s="137" t="s">
        <v>665</v>
      </c>
      <c r="N140" s="138">
        <v>42615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68</v>
      </c>
      <c r="B141" s="107">
        <v>42613</v>
      </c>
      <c r="C141" s="107"/>
      <c r="D141" s="108" t="s">
        <v>718</v>
      </c>
      <c r="E141" s="109" t="s">
        <v>625</v>
      </c>
      <c r="F141" s="110">
        <v>560</v>
      </c>
      <c r="G141" s="109"/>
      <c r="H141" s="109">
        <v>725</v>
      </c>
      <c r="I141" s="127">
        <v>725</v>
      </c>
      <c r="J141" s="128" t="s">
        <v>627</v>
      </c>
      <c r="K141" s="129">
        <f t="shared" si="32"/>
        <v>165</v>
      </c>
      <c r="L141" s="130">
        <f t="shared" si="33"/>
        <v>0.29464285714285715</v>
      </c>
      <c r="M141" s="131" t="s">
        <v>601</v>
      </c>
      <c r="N141" s="132">
        <v>42456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69</v>
      </c>
      <c r="B142" s="107">
        <v>42614</v>
      </c>
      <c r="C142" s="107"/>
      <c r="D142" s="108" t="s">
        <v>719</v>
      </c>
      <c r="E142" s="109" t="s">
        <v>625</v>
      </c>
      <c r="F142" s="110">
        <v>160.5</v>
      </c>
      <c r="G142" s="109"/>
      <c r="H142" s="109">
        <v>210</v>
      </c>
      <c r="I142" s="127">
        <v>210</v>
      </c>
      <c r="J142" s="128" t="s">
        <v>627</v>
      </c>
      <c r="K142" s="129">
        <f t="shared" si="32"/>
        <v>49.5</v>
      </c>
      <c r="L142" s="130">
        <f t="shared" si="33"/>
        <v>0.30841121495327101</v>
      </c>
      <c r="M142" s="131" t="s">
        <v>601</v>
      </c>
      <c r="N142" s="132">
        <v>42871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70</v>
      </c>
      <c r="B143" s="107">
        <v>42646</v>
      </c>
      <c r="C143" s="107"/>
      <c r="D143" s="149" t="s">
        <v>406</v>
      </c>
      <c r="E143" s="109" t="s">
        <v>625</v>
      </c>
      <c r="F143" s="110">
        <v>430</v>
      </c>
      <c r="G143" s="109"/>
      <c r="H143" s="109">
        <v>596</v>
      </c>
      <c r="I143" s="127">
        <v>575</v>
      </c>
      <c r="J143" s="128" t="s">
        <v>765</v>
      </c>
      <c r="K143" s="129">
        <v>166</v>
      </c>
      <c r="L143" s="130">
        <v>0.38604651162790699</v>
      </c>
      <c r="M143" s="131" t="s">
        <v>601</v>
      </c>
      <c r="N143" s="132">
        <v>42769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71</v>
      </c>
      <c r="B144" s="107">
        <v>42657</v>
      </c>
      <c r="C144" s="107"/>
      <c r="D144" s="108" t="s">
        <v>720</v>
      </c>
      <c r="E144" s="109" t="s">
        <v>625</v>
      </c>
      <c r="F144" s="110">
        <v>280</v>
      </c>
      <c r="G144" s="109"/>
      <c r="H144" s="109">
        <v>345</v>
      </c>
      <c r="I144" s="127">
        <v>345</v>
      </c>
      <c r="J144" s="128" t="s">
        <v>627</v>
      </c>
      <c r="K144" s="129">
        <f t="shared" ref="K144:K149" si="34">H144-F144</f>
        <v>65</v>
      </c>
      <c r="L144" s="130">
        <f>K144/F144</f>
        <v>0.23214285714285715</v>
      </c>
      <c r="M144" s="131" t="s">
        <v>601</v>
      </c>
      <c r="N144" s="132">
        <v>42814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72</v>
      </c>
      <c r="B145" s="107">
        <v>42657</v>
      </c>
      <c r="C145" s="107"/>
      <c r="D145" s="108" t="s">
        <v>721</v>
      </c>
      <c r="E145" s="109" t="s">
        <v>625</v>
      </c>
      <c r="F145" s="110">
        <v>245</v>
      </c>
      <c r="G145" s="109"/>
      <c r="H145" s="109">
        <v>325.5</v>
      </c>
      <c r="I145" s="127">
        <v>330</v>
      </c>
      <c r="J145" s="128" t="s">
        <v>722</v>
      </c>
      <c r="K145" s="129">
        <f t="shared" si="34"/>
        <v>80.5</v>
      </c>
      <c r="L145" s="130">
        <f>K145/F145</f>
        <v>0.32857142857142857</v>
      </c>
      <c r="M145" s="131" t="s">
        <v>601</v>
      </c>
      <c r="N145" s="132">
        <v>42769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73</v>
      </c>
      <c r="B146" s="107">
        <v>42660</v>
      </c>
      <c r="C146" s="107"/>
      <c r="D146" s="108" t="s">
        <v>350</v>
      </c>
      <c r="E146" s="109" t="s">
        <v>625</v>
      </c>
      <c r="F146" s="110">
        <v>125</v>
      </c>
      <c r="G146" s="109"/>
      <c r="H146" s="109">
        <v>160</v>
      </c>
      <c r="I146" s="127">
        <v>160</v>
      </c>
      <c r="J146" s="128" t="s">
        <v>684</v>
      </c>
      <c r="K146" s="129">
        <f t="shared" si="34"/>
        <v>35</v>
      </c>
      <c r="L146" s="130">
        <v>0.28000000000000003</v>
      </c>
      <c r="M146" s="131" t="s">
        <v>601</v>
      </c>
      <c r="N146" s="132">
        <v>42803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74</v>
      </c>
      <c r="B147" s="107">
        <v>42660</v>
      </c>
      <c r="C147" s="107"/>
      <c r="D147" s="108" t="s">
        <v>484</v>
      </c>
      <c r="E147" s="109" t="s">
        <v>625</v>
      </c>
      <c r="F147" s="110">
        <v>114</v>
      </c>
      <c r="G147" s="109"/>
      <c r="H147" s="109">
        <v>145</v>
      </c>
      <c r="I147" s="127">
        <v>145</v>
      </c>
      <c r="J147" s="128" t="s">
        <v>684</v>
      </c>
      <c r="K147" s="129">
        <f t="shared" si="34"/>
        <v>31</v>
      </c>
      <c r="L147" s="130">
        <f>K147/F147</f>
        <v>0.27192982456140352</v>
      </c>
      <c r="M147" s="131" t="s">
        <v>601</v>
      </c>
      <c r="N147" s="132">
        <v>42859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75</v>
      </c>
      <c r="B148" s="107">
        <v>42660</v>
      </c>
      <c r="C148" s="107"/>
      <c r="D148" s="108" t="s">
        <v>723</v>
      </c>
      <c r="E148" s="109" t="s">
        <v>625</v>
      </c>
      <c r="F148" s="110">
        <v>212</v>
      </c>
      <c r="G148" s="109"/>
      <c r="H148" s="109">
        <v>280</v>
      </c>
      <c r="I148" s="127">
        <v>276</v>
      </c>
      <c r="J148" s="128" t="s">
        <v>724</v>
      </c>
      <c r="K148" s="129">
        <f t="shared" si="34"/>
        <v>68</v>
      </c>
      <c r="L148" s="130">
        <f>K148/F148</f>
        <v>0.32075471698113206</v>
      </c>
      <c r="M148" s="131" t="s">
        <v>601</v>
      </c>
      <c r="N148" s="132">
        <v>42858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76</v>
      </c>
      <c r="B149" s="107">
        <v>42678</v>
      </c>
      <c r="C149" s="107"/>
      <c r="D149" s="108" t="s">
        <v>152</v>
      </c>
      <c r="E149" s="109" t="s">
        <v>625</v>
      </c>
      <c r="F149" s="110">
        <v>155</v>
      </c>
      <c r="G149" s="109"/>
      <c r="H149" s="109">
        <v>210</v>
      </c>
      <c r="I149" s="127">
        <v>210</v>
      </c>
      <c r="J149" s="128" t="s">
        <v>725</v>
      </c>
      <c r="K149" s="129">
        <f t="shared" si="34"/>
        <v>55</v>
      </c>
      <c r="L149" s="130">
        <f>K149/F149</f>
        <v>0.35483870967741937</v>
      </c>
      <c r="M149" s="131" t="s">
        <v>601</v>
      </c>
      <c r="N149" s="132">
        <v>42944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5">
        <v>77</v>
      </c>
      <c r="B150" s="111">
        <v>42710</v>
      </c>
      <c r="C150" s="111"/>
      <c r="D150" s="112" t="s">
        <v>766</v>
      </c>
      <c r="E150" s="113" t="s">
        <v>625</v>
      </c>
      <c r="F150" s="114">
        <v>150.5</v>
      </c>
      <c r="G150" s="114"/>
      <c r="H150" s="115">
        <v>72.5</v>
      </c>
      <c r="I150" s="133">
        <v>174</v>
      </c>
      <c r="J150" s="134" t="s">
        <v>767</v>
      </c>
      <c r="K150" s="135">
        <v>-78</v>
      </c>
      <c r="L150" s="136">
        <v>-0.51827242524916906</v>
      </c>
      <c r="M150" s="137" t="s">
        <v>665</v>
      </c>
      <c r="N150" s="138">
        <v>43333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78</v>
      </c>
      <c r="B151" s="107">
        <v>42712</v>
      </c>
      <c r="C151" s="107"/>
      <c r="D151" s="108" t="s">
        <v>126</v>
      </c>
      <c r="E151" s="109" t="s">
        <v>625</v>
      </c>
      <c r="F151" s="110">
        <v>380</v>
      </c>
      <c r="G151" s="109"/>
      <c r="H151" s="109">
        <v>478</v>
      </c>
      <c r="I151" s="127">
        <v>468</v>
      </c>
      <c r="J151" s="128" t="s">
        <v>684</v>
      </c>
      <c r="K151" s="129">
        <f>H151-F151</f>
        <v>98</v>
      </c>
      <c r="L151" s="130">
        <f>K151/F151</f>
        <v>0.25789473684210529</v>
      </c>
      <c r="M151" s="131" t="s">
        <v>601</v>
      </c>
      <c r="N151" s="132">
        <v>43025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79</v>
      </c>
      <c r="B152" s="107">
        <v>42734</v>
      </c>
      <c r="C152" s="107"/>
      <c r="D152" s="108" t="s">
        <v>249</v>
      </c>
      <c r="E152" s="109" t="s">
        <v>625</v>
      </c>
      <c r="F152" s="110">
        <v>305</v>
      </c>
      <c r="G152" s="109"/>
      <c r="H152" s="109">
        <v>375</v>
      </c>
      <c r="I152" s="127">
        <v>375</v>
      </c>
      <c r="J152" s="128" t="s">
        <v>684</v>
      </c>
      <c r="K152" s="129">
        <f>H152-F152</f>
        <v>70</v>
      </c>
      <c r="L152" s="130">
        <f>K152/F152</f>
        <v>0.22950819672131148</v>
      </c>
      <c r="M152" s="131" t="s">
        <v>601</v>
      </c>
      <c r="N152" s="132">
        <v>42768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80</v>
      </c>
      <c r="B153" s="107">
        <v>42739</v>
      </c>
      <c r="C153" s="107"/>
      <c r="D153" s="108" t="s">
        <v>352</v>
      </c>
      <c r="E153" s="109" t="s">
        <v>625</v>
      </c>
      <c r="F153" s="110">
        <v>99.5</v>
      </c>
      <c r="G153" s="109"/>
      <c r="H153" s="109">
        <v>158</v>
      </c>
      <c r="I153" s="127">
        <v>158</v>
      </c>
      <c r="J153" s="128" t="s">
        <v>684</v>
      </c>
      <c r="K153" s="129">
        <f>H153-F153</f>
        <v>58.5</v>
      </c>
      <c r="L153" s="130">
        <f>K153/F153</f>
        <v>0.5879396984924623</v>
      </c>
      <c r="M153" s="131" t="s">
        <v>601</v>
      </c>
      <c r="N153" s="132">
        <v>42898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81</v>
      </c>
      <c r="B154" s="107">
        <v>42739</v>
      </c>
      <c r="C154" s="107"/>
      <c r="D154" s="108" t="s">
        <v>352</v>
      </c>
      <c r="E154" s="109" t="s">
        <v>625</v>
      </c>
      <c r="F154" s="110">
        <v>99.5</v>
      </c>
      <c r="G154" s="109"/>
      <c r="H154" s="109">
        <v>158</v>
      </c>
      <c r="I154" s="127">
        <v>158</v>
      </c>
      <c r="J154" s="128" t="s">
        <v>684</v>
      </c>
      <c r="K154" s="129">
        <v>58.5</v>
      </c>
      <c r="L154" s="130">
        <v>0.58793969849246197</v>
      </c>
      <c r="M154" s="131" t="s">
        <v>601</v>
      </c>
      <c r="N154" s="132">
        <v>42898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82</v>
      </c>
      <c r="B155" s="107">
        <v>42786</v>
      </c>
      <c r="C155" s="107"/>
      <c r="D155" s="108" t="s">
        <v>170</v>
      </c>
      <c r="E155" s="109" t="s">
        <v>625</v>
      </c>
      <c r="F155" s="110">
        <v>140.5</v>
      </c>
      <c r="G155" s="109"/>
      <c r="H155" s="109">
        <v>220</v>
      </c>
      <c r="I155" s="127">
        <v>220</v>
      </c>
      <c r="J155" s="128" t="s">
        <v>684</v>
      </c>
      <c r="K155" s="129">
        <f>H155-F155</f>
        <v>79.5</v>
      </c>
      <c r="L155" s="130">
        <f>K155/F155</f>
        <v>0.5658362989323843</v>
      </c>
      <c r="M155" s="131" t="s">
        <v>601</v>
      </c>
      <c r="N155" s="132">
        <v>42864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83</v>
      </c>
      <c r="B156" s="107">
        <v>42786</v>
      </c>
      <c r="C156" s="107"/>
      <c r="D156" s="108" t="s">
        <v>768</v>
      </c>
      <c r="E156" s="109" t="s">
        <v>625</v>
      </c>
      <c r="F156" s="110">
        <v>202.5</v>
      </c>
      <c r="G156" s="109"/>
      <c r="H156" s="109">
        <v>234</v>
      </c>
      <c r="I156" s="127">
        <v>234</v>
      </c>
      <c r="J156" s="128" t="s">
        <v>684</v>
      </c>
      <c r="K156" s="129">
        <v>31.5</v>
      </c>
      <c r="L156" s="130">
        <v>0.155555555555556</v>
      </c>
      <c r="M156" s="131" t="s">
        <v>601</v>
      </c>
      <c r="N156" s="132">
        <v>42836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84</v>
      </c>
      <c r="B157" s="107">
        <v>42818</v>
      </c>
      <c r="C157" s="107"/>
      <c r="D157" s="108" t="s">
        <v>558</v>
      </c>
      <c r="E157" s="109" t="s">
        <v>625</v>
      </c>
      <c r="F157" s="110">
        <v>300.5</v>
      </c>
      <c r="G157" s="109"/>
      <c r="H157" s="109">
        <v>417.5</v>
      </c>
      <c r="I157" s="127">
        <v>420</v>
      </c>
      <c r="J157" s="128" t="s">
        <v>726</v>
      </c>
      <c r="K157" s="129">
        <f>H157-F157</f>
        <v>117</v>
      </c>
      <c r="L157" s="130">
        <f>K157/F157</f>
        <v>0.38935108153078202</v>
      </c>
      <c r="M157" s="131" t="s">
        <v>601</v>
      </c>
      <c r="N157" s="132">
        <v>43070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85</v>
      </c>
      <c r="B158" s="107">
        <v>42818</v>
      </c>
      <c r="C158" s="107"/>
      <c r="D158" s="108" t="s">
        <v>764</v>
      </c>
      <c r="E158" s="109" t="s">
        <v>625</v>
      </c>
      <c r="F158" s="110">
        <v>850</v>
      </c>
      <c r="G158" s="109"/>
      <c r="H158" s="109">
        <v>1042.5</v>
      </c>
      <c r="I158" s="127">
        <v>1023</v>
      </c>
      <c r="J158" s="128" t="s">
        <v>769</v>
      </c>
      <c r="K158" s="129">
        <v>192.5</v>
      </c>
      <c r="L158" s="130">
        <v>0.22647058823529401</v>
      </c>
      <c r="M158" s="131" t="s">
        <v>601</v>
      </c>
      <c r="N158" s="132">
        <v>42830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86</v>
      </c>
      <c r="B159" s="107">
        <v>42830</v>
      </c>
      <c r="C159" s="107"/>
      <c r="D159" s="108" t="s">
        <v>502</v>
      </c>
      <c r="E159" s="109" t="s">
        <v>625</v>
      </c>
      <c r="F159" s="110">
        <v>785</v>
      </c>
      <c r="G159" s="109"/>
      <c r="H159" s="109">
        <v>930</v>
      </c>
      <c r="I159" s="127">
        <v>920</v>
      </c>
      <c r="J159" s="128" t="s">
        <v>727</v>
      </c>
      <c r="K159" s="129">
        <f>H159-F159</f>
        <v>145</v>
      </c>
      <c r="L159" s="130">
        <f>K159/F159</f>
        <v>0.18471337579617833</v>
      </c>
      <c r="M159" s="131" t="s">
        <v>601</v>
      </c>
      <c r="N159" s="132">
        <v>42976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5">
        <v>87</v>
      </c>
      <c r="B160" s="111">
        <v>42831</v>
      </c>
      <c r="C160" s="111"/>
      <c r="D160" s="112" t="s">
        <v>770</v>
      </c>
      <c r="E160" s="113" t="s">
        <v>625</v>
      </c>
      <c r="F160" s="114">
        <v>40</v>
      </c>
      <c r="G160" s="114"/>
      <c r="H160" s="115">
        <v>13.1</v>
      </c>
      <c r="I160" s="133">
        <v>60</v>
      </c>
      <c r="J160" s="139" t="s">
        <v>771</v>
      </c>
      <c r="K160" s="135">
        <v>-26.9</v>
      </c>
      <c r="L160" s="136">
        <v>-0.67249999999999999</v>
      </c>
      <c r="M160" s="137" t="s">
        <v>665</v>
      </c>
      <c r="N160" s="138">
        <v>43138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88</v>
      </c>
      <c r="B161" s="107">
        <v>42837</v>
      </c>
      <c r="C161" s="107"/>
      <c r="D161" s="108" t="s">
        <v>89</v>
      </c>
      <c r="E161" s="109" t="s">
        <v>625</v>
      </c>
      <c r="F161" s="110">
        <v>289.5</v>
      </c>
      <c r="G161" s="109"/>
      <c r="H161" s="109">
        <v>354</v>
      </c>
      <c r="I161" s="127">
        <v>360</v>
      </c>
      <c r="J161" s="128" t="s">
        <v>728</v>
      </c>
      <c r="K161" s="129">
        <f t="shared" ref="K161:K169" si="35">H161-F161</f>
        <v>64.5</v>
      </c>
      <c r="L161" s="130">
        <f t="shared" ref="L161:L169" si="36">K161/F161</f>
        <v>0.22279792746113988</v>
      </c>
      <c r="M161" s="131" t="s">
        <v>601</v>
      </c>
      <c r="N161" s="132">
        <v>43040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89</v>
      </c>
      <c r="B162" s="107">
        <v>42845</v>
      </c>
      <c r="C162" s="107"/>
      <c r="D162" s="108" t="s">
        <v>439</v>
      </c>
      <c r="E162" s="109" t="s">
        <v>625</v>
      </c>
      <c r="F162" s="110">
        <v>700</v>
      </c>
      <c r="G162" s="109"/>
      <c r="H162" s="109">
        <v>840</v>
      </c>
      <c r="I162" s="127">
        <v>840</v>
      </c>
      <c r="J162" s="128" t="s">
        <v>729</v>
      </c>
      <c r="K162" s="129">
        <f t="shared" si="35"/>
        <v>140</v>
      </c>
      <c r="L162" s="130">
        <f t="shared" si="36"/>
        <v>0.2</v>
      </c>
      <c r="M162" s="131" t="s">
        <v>601</v>
      </c>
      <c r="N162" s="132">
        <v>42893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90</v>
      </c>
      <c r="B163" s="107">
        <v>42887</v>
      </c>
      <c r="C163" s="107"/>
      <c r="D163" s="149" t="s">
        <v>364</v>
      </c>
      <c r="E163" s="109" t="s">
        <v>625</v>
      </c>
      <c r="F163" s="110">
        <v>130</v>
      </c>
      <c r="G163" s="109"/>
      <c r="H163" s="109">
        <v>144.25</v>
      </c>
      <c r="I163" s="127">
        <v>170</v>
      </c>
      <c r="J163" s="128" t="s">
        <v>730</v>
      </c>
      <c r="K163" s="129">
        <f t="shared" si="35"/>
        <v>14.25</v>
      </c>
      <c r="L163" s="130">
        <f t="shared" si="36"/>
        <v>0.10961538461538461</v>
      </c>
      <c r="M163" s="131" t="s">
        <v>601</v>
      </c>
      <c r="N163" s="132">
        <v>43675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91</v>
      </c>
      <c r="B164" s="107">
        <v>42901</v>
      </c>
      <c r="C164" s="107"/>
      <c r="D164" s="149" t="s">
        <v>731</v>
      </c>
      <c r="E164" s="109" t="s">
        <v>625</v>
      </c>
      <c r="F164" s="110">
        <v>214.5</v>
      </c>
      <c r="G164" s="109"/>
      <c r="H164" s="109">
        <v>262</v>
      </c>
      <c r="I164" s="127">
        <v>262</v>
      </c>
      <c r="J164" s="128" t="s">
        <v>732</v>
      </c>
      <c r="K164" s="129">
        <f t="shared" si="35"/>
        <v>47.5</v>
      </c>
      <c r="L164" s="130">
        <f t="shared" si="36"/>
        <v>0.22144522144522144</v>
      </c>
      <c r="M164" s="131" t="s">
        <v>601</v>
      </c>
      <c r="N164" s="132">
        <v>42977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6">
        <v>92</v>
      </c>
      <c r="B165" s="155">
        <v>42933</v>
      </c>
      <c r="C165" s="155"/>
      <c r="D165" s="156" t="s">
        <v>733</v>
      </c>
      <c r="E165" s="157" t="s">
        <v>625</v>
      </c>
      <c r="F165" s="158">
        <v>370</v>
      </c>
      <c r="G165" s="157"/>
      <c r="H165" s="157">
        <v>447.5</v>
      </c>
      <c r="I165" s="179">
        <v>450</v>
      </c>
      <c r="J165" s="232" t="s">
        <v>684</v>
      </c>
      <c r="K165" s="129">
        <f t="shared" si="35"/>
        <v>77.5</v>
      </c>
      <c r="L165" s="181">
        <f t="shared" si="36"/>
        <v>0.20945945945945946</v>
      </c>
      <c r="M165" s="182" t="s">
        <v>601</v>
      </c>
      <c r="N165" s="183">
        <v>43035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6">
        <v>93</v>
      </c>
      <c r="B166" s="155">
        <v>42943</v>
      </c>
      <c r="C166" s="155"/>
      <c r="D166" s="156" t="s">
        <v>168</v>
      </c>
      <c r="E166" s="157" t="s">
        <v>625</v>
      </c>
      <c r="F166" s="158">
        <v>657.5</v>
      </c>
      <c r="G166" s="157"/>
      <c r="H166" s="157">
        <v>825</v>
      </c>
      <c r="I166" s="179">
        <v>820</v>
      </c>
      <c r="J166" s="232" t="s">
        <v>684</v>
      </c>
      <c r="K166" s="129">
        <f t="shared" si="35"/>
        <v>167.5</v>
      </c>
      <c r="L166" s="181">
        <f t="shared" si="36"/>
        <v>0.25475285171102663</v>
      </c>
      <c r="M166" s="182" t="s">
        <v>601</v>
      </c>
      <c r="N166" s="183">
        <v>43090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94</v>
      </c>
      <c r="B167" s="107">
        <v>42964</v>
      </c>
      <c r="C167" s="107"/>
      <c r="D167" s="108" t="s">
        <v>369</v>
      </c>
      <c r="E167" s="109" t="s">
        <v>625</v>
      </c>
      <c r="F167" s="110">
        <v>605</v>
      </c>
      <c r="G167" s="109"/>
      <c r="H167" s="109">
        <v>750</v>
      </c>
      <c r="I167" s="127">
        <v>750</v>
      </c>
      <c r="J167" s="128" t="s">
        <v>727</v>
      </c>
      <c r="K167" s="129">
        <f t="shared" si="35"/>
        <v>145</v>
      </c>
      <c r="L167" s="130">
        <f t="shared" si="36"/>
        <v>0.23966942148760331</v>
      </c>
      <c r="M167" s="131" t="s">
        <v>601</v>
      </c>
      <c r="N167" s="132">
        <v>43027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368">
        <v>95</v>
      </c>
      <c r="B168" s="150">
        <v>42979</v>
      </c>
      <c r="C168" s="150"/>
      <c r="D168" s="151" t="s">
        <v>510</v>
      </c>
      <c r="E168" s="152" t="s">
        <v>625</v>
      </c>
      <c r="F168" s="153">
        <v>255</v>
      </c>
      <c r="G168" s="154"/>
      <c r="H168" s="154">
        <v>217.25</v>
      </c>
      <c r="I168" s="154">
        <v>320</v>
      </c>
      <c r="J168" s="176" t="s">
        <v>734</v>
      </c>
      <c r="K168" s="135">
        <f t="shared" si="35"/>
        <v>-37.75</v>
      </c>
      <c r="L168" s="177">
        <f t="shared" si="36"/>
        <v>-0.14803921568627451</v>
      </c>
      <c r="M168" s="137" t="s">
        <v>665</v>
      </c>
      <c r="N168" s="178">
        <v>43661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96</v>
      </c>
      <c r="B169" s="107">
        <v>42997</v>
      </c>
      <c r="C169" s="107"/>
      <c r="D169" s="108" t="s">
        <v>735</v>
      </c>
      <c r="E169" s="109" t="s">
        <v>625</v>
      </c>
      <c r="F169" s="110">
        <v>215</v>
      </c>
      <c r="G169" s="109"/>
      <c r="H169" s="109">
        <v>258</v>
      </c>
      <c r="I169" s="127">
        <v>258</v>
      </c>
      <c r="J169" s="128" t="s">
        <v>684</v>
      </c>
      <c r="K169" s="129">
        <f t="shared" si="35"/>
        <v>43</v>
      </c>
      <c r="L169" s="130">
        <f t="shared" si="36"/>
        <v>0.2</v>
      </c>
      <c r="M169" s="131" t="s">
        <v>601</v>
      </c>
      <c r="N169" s="132">
        <v>43040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97</v>
      </c>
      <c r="B170" s="107">
        <v>42997</v>
      </c>
      <c r="C170" s="107"/>
      <c r="D170" s="108" t="s">
        <v>735</v>
      </c>
      <c r="E170" s="109" t="s">
        <v>625</v>
      </c>
      <c r="F170" s="110">
        <v>215</v>
      </c>
      <c r="G170" s="109"/>
      <c r="H170" s="109">
        <v>258</v>
      </c>
      <c r="I170" s="127">
        <v>258</v>
      </c>
      <c r="J170" s="232" t="s">
        <v>684</v>
      </c>
      <c r="K170" s="129">
        <v>43</v>
      </c>
      <c r="L170" s="130">
        <v>0.2</v>
      </c>
      <c r="M170" s="131" t="s">
        <v>601</v>
      </c>
      <c r="N170" s="132">
        <v>43040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7">
        <v>98</v>
      </c>
      <c r="B171" s="208">
        <v>42998</v>
      </c>
      <c r="C171" s="208"/>
      <c r="D171" s="377" t="s">
        <v>2981</v>
      </c>
      <c r="E171" s="209" t="s">
        <v>625</v>
      </c>
      <c r="F171" s="210">
        <v>75</v>
      </c>
      <c r="G171" s="209"/>
      <c r="H171" s="209">
        <v>90</v>
      </c>
      <c r="I171" s="233">
        <v>90</v>
      </c>
      <c r="J171" s="128" t="s">
        <v>736</v>
      </c>
      <c r="K171" s="129">
        <f t="shared" ref="K171:K176" si="37">H171-F171</f>
        <v>15</v>
      </c>
      <c r="L171" s="130">
        <f t="shared" ref="L171:L176" si="38">K171/F171</f>
        <v>0.2</v>
      </c>
      <c r="M171" s="131" t="s">
        <v>601</v>
      </c>
      <c r="N171" s="132">
        <v>43019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6">
        <v>99</v>
      </c>
      <c r="B172" s="155">
        <v>43011</v>
      </c>
      <c r="C172" s="155"/>
      <c r="D172" s="156" t="s">
        <v>737</v>
      </c>
      <c r="E172" s="157" t="s">
        <v>625</v>
      </c>
      <c r="F172" s="158">
        <v>315</v>
      </c>
      <c r="G172" s="157"/>
      <c r="H172" s="157">
        <v>392</v>
      </c>
      <c r="I172" s="179">
        <v>384</v>
      </c>
      <c r="J172" s="232" t="s">
        <v>738</v>
      </c>
      <c r="K172" s="129">
        <f t="shared" si="37"/>
        <v>77</v>
      </c>
      <c r="L172" s="181">
        <f t="shared" si="38"/>
        <v>0.24444444444444444</v>
      </c>
      <c r="M172" s="182" t="s">
        <v>601</v>
      </c>
      <c r="N172" s="183">
        <v>43017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6">
        <v>100</v>
      </c>
      <c r="B173" s="155">
        <v>43013</v>
      </c>
      <c r="C173" s="155"/>
      <c r="D173" s="156" t="s">
        <v>739</v>
      </c>
      <c r="E173" s="157" t="s">
        <v>625</v>
      </c>
      <c r="F173" s="158">
        <v>145</v>
      </c>
      <c r="G173" s="157"/>
      <c r="H173" s="157">
        <v>179</v>
      </c>
      <c r="I173" s="179">
        <v>180</v>
      </c>
      <c r="J173" s="232" t="s">
        <v>615</v>
      </c>
      <c r="K173" s="129">
        <f t="shared" si="37"/>
        <v>34</v>
      </c>
      <c r="L173" s="181">
        <f t="shared" si="38"/>
        <v>0.23448275862068965</v>
      </c>
      <c r="M173" s="182" t="s">
        <v>601</v>
      </c>
      <c r="N173" s="183">
        <v>43025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6">
        <v>101</v>
      </c>
      <c r="B174" s="155">
        <v>43014</v>
      </c>
      <c r="C174" s="155"/>
      <c r="D174" s="156" t="s">
        <v>340</v>
      </c>
      <c r="E174" s="157" t="s">
        <v>625</v>
      </c>
      <c r="F174" s="158">
        <v>256</v>
      </c>
      <c r="G174" s="157"/>
      <c r="H174" s="157">
        <v>323</v>
      </c>
      <c r="I174" s="179">
        <v>320</v>
      </c>
      <c r="J174" s="232" t="s">
        <v>684</v>
      </c>
      <c r="K174" s="129">
        <f t="shared" si="37"/>
        <v>67</v>
      </c>
      <c r="L174" s="181">
        <f t="shared" si="38"/>
        <v>0.26171875</v>
      </c>
      <c r="M174" s="182" t="s">
        <v>601</v>
      </c>
      <c r="N174" s="183">
        <v>43067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6">
        <v>102</v>
      </c>
      <c r="B175" s="155">
        <v>43017</v>
      </c>
      <c r="C175" s="155"/>
      <c r="D175" s="156" t="s">
        <v>361</v>
      </c>
      <c r="E175" s="157" t="s">
        <v>625</v>
      </c>
      <c r="F175" s="158">
        <v>137.5</v>
      </c>
      <c r="G175" s="157"/>
      <c r="H175" s="157">
        <v>184</v>
      </c>
      <c r="I175" s="179">
        <v>183</v>
      </c>
      <c r="J175" s="180" t="s">
        <v>740</v>
      </c>
      <c r="K175" s="129">
        <f t="shared" si="37"/>
        <v>46.5</v>
      </c>
      <c r="L175" s="181">
        <f t="shared" si="38"/>
        <v>0.33818181818181819</v>
      </c>
      <c r="M175" s="182" t="s">
        <v>601</v>
      </c>
      <c r="N175" s="183">
        <v>43108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6">
        <v>103</v>
      </c>
      <c r="B176" s="155">
        <v>43018</v>
      </c>
      <c r="C176" s="155"/>
      <c r="D176" s="156" t="s">
        <v>741</v>
      </c>
      <c r="E176" s="157" t="s">
        <v>625</v>
      </c>
      <c r="F176" s="158">
        <v>125.5</v>
      </c>
      <c r="G176" s="157"/>
      <c r="H176" s="157">
        <v>158</v>
      </c>
      <c r="I176" s="179">
        <v>155</v>
      </c>
      <c r="J176" s="180" t="s">
        <v>742</v>
      </c>
      <c r="K176" s="129">
        <f t="shared" si="37"/>
        <v>32.5</v>
      </c>
      <c r="L176" s="181">
        <f t="shared" si="38"/>
        <v>0.25896414342629481</v>
      </c>
      <c r="M176" s="182" t="s">
        <v>601</v>
      </c>
      <c r="N176" s="183">
        <v>43067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6">
        <v>104</v>
      </c>
      <c r="B177" s="155">
        <v>43018</v>
      </c>
      <c r="C177" s="155"/>
      <c r="D177" s="156" t="s">
        <v>772</v>
      </c>
      <c r="E177" s="157" t="s">
        <v>625</v>
      </c>
      <c r="F177" s="158">
        <v>895</v>
      </c>
      <c r="G177" s="157"/>
      <c r="H177" s="157">
        <v>1122.5</v>
      </c>
      <c r="I177" s="179">
        <v>1078</v>
      </c>
      <c r="J177" s="180" t="s">
        <v>773</v>
      </c>
      <c r="K177" s="129">
        <v>227.5</v>
      </c>
      <c r="L177" s="181">
        <v>0.25418994413407803</v>
      </c>
      <c r="M177" s="182" t="s">
        <v>601</v>
      </c>
      <c r="N177" s="183">
        <v>43117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6">
        <v>105</v>
      </c>
      <c r="B178" s="155">
        <v>43020</v>
      </c>
      <c r="C178" s="155"/>
      <c r="D178" s="156" t="s">
        <v>348</v>
      </c>
      <c r="E178" s="157" t="s">
        <v>625</v>
      </c>
      <c r="F178" s="158">
        <v>525</v>
      </c>
      <c r="G178" s="157"/>
      <c r="H178" s="157">
        <v>629</v>
      </c>
      <c r="I178" s="179">
        <v>629</v>
      </c>
      <c r="J178" s="232" t="s">
        <v>684</v>
      </c>
      <c r="K178" s="129">
        <v>104</v>
      </c>
      <c r="L178" s="181">
        <v>0.19809523809523799</v>
      </c>
      <c r="M178" s="182" t="s">
        <v>601</v>
      </c>
      <c r="N178" s="183">
        <v>43119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6">
        <v>106</v>
      </c>
      <c r="B179" s="155">
        <v>43046</v>
      </c>
      <c r="C179" s="155"/>
      <c r="D179" s="156" t="s">
        <v>394</v>
      </c>
      <c r="E179" s="157" t="s">
        <v>625</v>
      </c>
      <c r="F179" s="158">
        <v>740</v>
      </c>
      <c r="G179" s="157"/>
      <c r="H179" s="157">
        <v>892.5</v>
      </c>
      <c r="I179" s="179">
        <v>900</v>
      </c>
      <c r="J179" s="180" t="s">
        <v>743</v>
      </c>
      <c r="K179" s="129">
        <f>H179-F179</f>
        <v>152.5</v>
      </c>
      <c r="L179" s="181">
        <f>K179/F179</f>
        <v>0.20608108108108109</v>
      </c>
      <c r="M179" s="182" t="s">
        <v>601</v>
      </c>
      <c r="N179" s="183">
        <v>43052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107</v>
      </c>
      <c r="B180" s="107">
        <v>43073</v>
      </c>
      <c r="C180" s="107"/>
      <c r="D180" s="108" t="s">
        <v>744</v>
      </c>
      <c r="E180" s="109" t="s">
        <v>625</v>
      </c>
      <c r="F180" s="110">
        <v>118.5</v>
      </c>
      <c r="G180" s="109"/>
      <c r="H180" s="109">
        <v>143.5</v>
      </c>
      <c r="I180" s="127">
        <v>145</v>
      </c>
      <c r="J180" s="142" t="s">
        <v>745</v>
      </c>
      <c r="K180" s="129">
        <f>H180-F180</f>
        <v>25</v>
      </c>
      <c r="L180" s="130">
        <f>K180/F180</f>
        <v>0.2109704641350211</v>
      </c>
      <c r="M180" s="131" t="s">
        <v>601</v>
      </c>
      <c r="N180" s="132">
        <v>43097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5">
        <v>108</v>
      </c>
      <c r="B181" s="111">
        <v>43090</v>
      </c>
      <c r="C181" s="111"/>
      <c r="D181" s="159" t="s">
        <v>444</v>
      </c>
      <c r="E181" s="113" t="s">
        <v>625</v>
      </c>
      <c r="F181" s="114">
        <v>715</v>
      </c>
      <c r="G181" s="114"/>
      <c r="H181" s="115">
        <v>500</v>
      </c>
      <c r="I181" s="133">
        <v>872</v>
      </c>
      <c r="J181" s="139" t="s">
        <v>746</v>
      </c>
      <c r="K181" s="135">
        <f>H181-F181</f>
        <v>-215</v>
      </c>
      <c r="L181" s="136">
        <f>K181/F181</f>
        <v>-0.30069930069930068</v>
      </c>
      <c r="M181" s="137" t="s">
        <v>665</v>
      </c>
      <c r="N181" s="138">
        <v>43670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109</v>
      </c>
      <c r="B182" s="107">
        <v>43098</v>
      </c>
      <c r="C182" s="107"/>
      <c r="D182" s="108" t="s">
        <v>737</v>
      </c>
      <c r="E182" s="109" t="s">
        <v>625</v>
      </c>
      <c r="F182" s="110">
        <v>435</v>
      </c>
      <c r="G182" s="109"/>
      <c r="H182" s="109">
        <v>542.5</v>
      </c>
      <c r="I182" s="127">
        <v>539</v>
      </c>
      <c r="J182" s="142" t="s">
        <v>684</v>
      </c>
      <c r="K182" s="129">
        <v>107.5</v>
      </c>
      <c r="L182" s="130">
        <v>0.247126436781609</v>
      </c>
      <c r="M182" s="131" t="s">
        <v>601</v>
      </c>
      <c r="N182" s="132">
        <v>43206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110</v>
      </c>
      <c r="B183" s="107">
        <v>43098</v>
      </c>
      <c r="C183" s="107"/>
      <c r="D183" s="108" t="s">
        <v>572</v>
      </c>
      <c r="E183" s="109" t="s">
        <v>625</v>
      </c>
      <c r="F183" s="110">
        <v>885</v>
      </c>
      <c r="G183" s="109"/>
      <c r="H183" s="109">
        <v>1090</v>
      </c>
      <c r="I183" s="127">
        <v>1084</v>
      </c>
      <c r="J183" s="142" t="s">
        <v>684</v>
      </c>
      <c r="K183" s="129">
        <v>205</v>
      </c>
      <c r="L183" s="130">
        <v>0.23163841807909599</v>
      </c>
      <c r="M183" s="131" t="s">
        <v>601</v>
      </c>
      <c r="N183" s="132">
        <v>43213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369">
        <v>111</v>
      </c>
      <c r="B184" s="349">
        <v>43192</v>
      </c>
      <c r="C184" s="349"/>
      <c r="D184" s="117" t="s">
        <v>754</v>
      </c>
      <c r="E184" s="352" t="s">
        <v>625</v>
      </c>
      <c r="F184" s="355">
        <v>478.5</v>
      </c>
      <c r="G184" s="352"/>
      <c r="H184" s="352">
        <v>442</v>
      </c>
      <c r="I184" s="358">
        <v>613</v>
      </c>
      <c r="J184" s="408" t="s">
        <v>3405</v>
      </c>
      <c r="K184" s="135">
        <f>H184-F184</f>
        <v>-36.5</v>
      </c>
      <c r="L184" s="136">
        <f>K184/F184</f>
        <v>-7.6280041797283177E-2</v>
      </c>
      <c r="M184" s="137" t="s">
        <v>665</v>
      </c>
      <c r="N184" s="138">
        <v>43762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5">
        <v>112</v>
      </c>
      <c r="B185" s="111">
        <v>43194</v>
      </c>
      <c r="C185" s="111"/>
      <c r="D185" s="376" t="s">
        <v>2980</v>
      </c>
      <c r="E185" s="113" t="s">
        <v>625</v>
      </c>
      <c r="F185" s="114">
        <f>141.5-7.3</f>
        <v>134.19999999999999</v>
      </c>
      <c r="G185" s="114"/>
      <c r="H185" s="115">
        <v>77</v>
      </c>
      <c r="I185" s="133">
        <v>180</v>
      </c>
      <c r="J185" s="408" t="s">
        <v>3404</v>
      </c>
      <c r="K185" s="135">
        <f>H185-F185</f>
        <v>-57.199999999999989</v>
      </c>
      <c r="L185" s="136">
        <f>K185/F185</f>
        <v>-0.42622950819672129</v>
      </c>
      <c r="M185" s="137" t="s">
        <v>665</v>
      </c>
      <c r="N185" s="138">
        <v>43522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5">
        <v>113</v>
      </c>
      <c r="B186" s="111">
        <v>43209</v>
      </c>
      <c r="C186" s="111"/>
      <c r="D186" s="112" t="s">
        <v>747</v>
      </c>
      <c r="E186" s="113" t="s">
        <v>625</v>
      </c>
      <c r="F186" s="114">
        <v>430</v>
      </c>
      <c r="G186" s="114"/>
      <c r="H186" s="115">
        <v>220</v>
      </c>
      <c r="I186" s="133">
        <v>537</v>
      </c>
      <c r="J186" s="139" t="s">
        <v>748</v>
      </c>
      <c r="K186" s="135">
        <f>H186-F186</f>
        <v>-210</v>
      </c>
      <c r="L186" s="136">
        <f>K186/F186</f>
        <v>-0.48837209302325579</v>
      </c>
      <c r="M186" s="137" t="s">
        <v>665</v>
      </c>
      <c r="N186" s="138">
        <v>43252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370">
        <v>114</v>
      </c>
      <c r="B187" s="160">
        <v>43220</v>
      </c>
      <c r="C187" s="160"/>
      <c r="D187" s="161" t="s">
        <v>395</v>
      </c>
      <c r="E187" s="162" t="s">
        <v>625</v>
      </c>
      <c r="F187" s="164">
        <v>153.5</v>
      </c>
      <c r="G187" s="164"/>
      <c r="H187" s="164">
        <v>196</v>
      </c>
      <c r="I187" s="164">
        <v>196</v>
      </c>
      <c r="J187" s="361" t="s">
        <v>3498</v>
      </c>
      <c r="K187" s="184">
        <f>H187-F187</f>
        <v>42.5</v>
      </c>
      <c r="L187" s="185">
        <f>K187/F187</f>
        <v>0.27687296416938112</v>
      </c>
      <c r="M187" s="163" t="s">
        <v>601</v>
      </c>
      <c r="N187" s="186">
        <v>43605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5">
        <v>115</v>
      </c>
      <c r="B188" s="111">
        <v>43306</v>
      </c>
      <c r="C188" s="111"/>
      <c r="D188" s="112" t="s">
        <v>770</v>
      </c>
      <c r="E188" s="113" t="s">
        <v>625</v>
      </c>
      <c r="F188" s="114">
        <v>27.5</v>
      </c>
      <c r="G188" s="114"/>
      <c r="H188" s="115">
        <v>13.1</v>
      </c>
      <c r="I188" s="133">
        <v>60</v>
      </c>
      <c r="J188" s="139" t="s">
        <v>774</v>
      </c>
      <c r="K188" s="135">
        <v>-14.4</v>
      </c>
      <c r="L188" s="136">
        <v>-0.52363636363636401</v>
      </c>
      <c r="M188" s="137" t="s">
        <v>665</v>
      </c>
      <c r="N188" s="138">
        <v>43138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69">
        <v>116</v>
      </c>
      <c r="B189" s="349">
        <v>43318</v>
      </c>
      <c r="C189" s="349"/>
      <c r="D189" s="117" t="s">
        <v>749</v>
      </c>
      <c r="E189" s="352" t="s">
        <v>625</v>
      </c>
      <c r="F189" s="352">
        <v>148.5</v>
      </c>
      <c r="G189" s="352"/>
      <c r="H189" s="352">
        <v>102</v>
      </c>
      <c r="I189" s="358">
        <v>182</v>
      </c>
      <c r="J189" s="139" t="s">
        <v>3497</v>
      </c>
      <c r="K189" s="135">
        <f>H189-F189</f>
        <v>-46.5</v>
      </c>
      <c r="L189" s="136">
        <f>K189/F189</f>
        <v>-0.31313131313131315</v>
      </c>
      <c r="M189" s="137" t="s">
        <v>665</v>
      </c>
      <c r="N189" s="138">
        <v>43661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117</v>
      </c>
      <c r="B190" s="107">
        <v>43335</v>
      </c>
      <c r="C190" s="107"/>
      <c r="D190" s="108" t="s">
        <v>775</v>
      </c>
      <c r="E190" s="109" t="s">
        <v>625</v>
      </c>
      <c r="F190" s="157">
        <v>285</v>
      </c>
      <c r="G190" s="109"/>
      <c r="H190" s="109">
        <v>355</v>
      </c>
      <c r="I190" s="127">
        <v>364</v>
      </c>
      <c r="J190" s="142" t="s">
        <v>776</v>
      </c>
      <c r="K190" s="129">
        <v>70</v>
      </c>
      <c r="L190" s="130">
        <v>0.24561403508771901</v>
      </c>
      <c r="M190" s="131" t="s">
        <v>601</v>
      </c>
      <c r="N190" s="132">
        <v>43455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118</v>
      </c>
      <c r="B191" s="107">
        <v>43341</v>
      </c>
      <c r="C191" s="107"/>
      <c r="D191" s="108" t="s">
        <v>385</v>
      </c>
      <c r="E191" s="109" t="s">
        <v>625</v>
      </c>
      <c r="F191" s="157">
        <v>525</v>
      </c>
      <c r="G191" s="109"/>
      <c r="H191" s="109">
        <v>585</v>
      </c>
      <c r="I191" s="127">
        <v>635</v>
      </c>
      <c r="J191" s="142" t="s">
        <v>750</v>
      </c>
      <c r="K191" s="129">
        <f t="shared" ref="K191:K203" si="39">H191-F191</f>
        <v>60</v>
      </c>
      <c r="L191" s="130">
        <f t="shared" ref="L191:L203" si="40">K191/F191</f>
        <v>0.11428571428571428</v>
      </c>
      <c r="M191" s="131" t="s">
        <v>601</v>
      </c>
      <c r="N191" s="132">
        <v>43662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119</v>
      </c>
      <c r="B192" s="107">
        <v>43395</v>
      </c>
      <c r="C192" s="107"/>
      <c r="D192" s="108" t="s">
        <v>369</v>
      </c>
      <c r="E192" s="109" t="s">
        <v>625</v>
      </c>
      <c r="F192" s="157">
        <v>475</v>
      </c>
      <c r="G192" s="109"/>
      <c r="H192" s="109">
        <v>574</v>
      </c>
      <c r="I192" s="127">
        <v>570</v>
      </c>
      <c r="J192" s="142" t="s">
        <v>684</v>
      </c>
      <c r="K192" s="129">
        <f t="shared" si="39"/>
        <v>99</v>
      </c>
      <c r="L192" s="130">
        <f t="shared" si="40"/>
        <v>0.20842105263157895</v>
      </c>
      <c r="M192" s="131" t="s">
        <v>601</v>
      </c>
      <c r="N192" s="132">
        <v>43403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6">
        <v>120</v>
      </c>
      <c r="B193" s="155">
        <v>43397</v>
      </c>
      <c r="C193" s="155"/>
      <c r="D193" s="450" t="s">
        <v>392</v>
      </c>
      <c r="E193" s="157" t="s">
        <v>625</v>
      </c>
      <c r="F193" s="157">
        <v>707.5</v>
      </c>
      <c r="G193" s="157"/>
      <c r="H193" s="157">
        <v>872</v>
      </c>
      <c r="I193" s="179">
        <v>872</v>
      </c>
      <c r="J193" s="180" t="s">
        <v>684</v>
      </c>
      <c r="K193" s="129">
        <f t="shared" si="39"/>
        <v>164.5</v>
      </c>
      <c r="L193" s="181">
        <f t="shared" si="40"/>
        <v>0.23250883392226149</v>
      </c>
      <c r="M193" s="182" t="s">
        <v>601</v>
      </c>
      <c r="N193" s="183">
        <v>43482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6">
        <v>121</v>
      </c>
      <c r="B194" s="155">
        <v>43398</v>
      </c>
      <c r="C194" s="155"/>
      <c r="D194" s="450" t="s">
        <v>349</v>
      </c>
      <c r="E194" s="157" t="s">
        <v>625</v>
      </c>
      <c r="F194" s="157">
        <v>162</v>
      </c>
      <c r="G194" s="157"/>
      <c r="H194" s="157">
        <v>204</v>
      </c>
      <c r="I194" s="179">
        <v>209</v>
      </c>
      <c r="J194" s="180" t="s">
        <v>3496</v>
      </c>
      <c r="K194" s="129">
        <f t="shared" si="39"/>
        <v>42</v>
      </c>
      <c r="L194" s="181">
        <f t="shared" si="40"/>
        <v>0.25925925925925924</v>
      </c>
      <c r="M194" s="182" t="s">
        <v>601</v>
      </c>
      <c r="N194" s="183">
        <v>43539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7">
        <v>122</v>
      </c>
      <c r="B195" s="208">
        <v>43399</v>
      </c>
      <c r="C195" s="208"/>
      <c r="D195" s="156" t="s">
        <v>496</v>
      </c>
      <c r="E195" s="209" t="s">
        <v>625</v>
      </c>
      <c r="F195" s="209">
        <v>240</v>
      </c>
      <c r="G195" s="209"/>
      <c r="H195" s="209">
        <v>297</v>
      </c>
      <c r="I195" s="233">
        <v>297</v>
      </c>
      <c r="J195" s="180" t="s">
        <v>684</v>
      </c>
      <c r="K195" s="234">
        <f t="shared" si="39"/>
        <v>57</v>
      </c>
      <c r="L195" s="235">
        <f t="shared" si="40"/>
        <v>0.23749999999999999</v>
      </c>
      <c r="M195" s="236" t="s">
        <v>601</v>
      </c>
      <c r="N195" s="237">
        <v>43417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123</v>
      </c>
      <c r="B196" s="107">
        <v>43439</v>
      </c>
      <c r="C196" s="107"/>
      <c r="D196" s="149" t="s">
        <v>751</v>
      </c>
      <c r="E196" s="109" t="s">
        <v>625</v>
      </c>
      <c r="F196" s="109">
        <v>202.5</v>
      </c>
      <c r="G196" s="109"/>
      <c r="H196" s="109">
        <v>255</v>
      </c>
      <c r="I196" s="127">
        <v>252</v>
      </c>
      <c r="J196" s="142" t="s">
        <v>684</v>
      </c>
      <c r="K196" s="129">
        <f t="shared" si="39"/>
        <v>52.5</v>
      </c>
      <c r="L196" s="130">
        <f t="shared" si="40"/>
        <v>0.25925925925925924</v>
      </c>
      <c r="M196" s="131" t="s">
        <v>601</v>
      </c>
      <c r="N196" s="132">
        <v>43542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7">
        <v>124</v>
      </c>
      <c r="B197" s="208">
        <v>43465</v>
      </c>
      <c r="C197" s="107"/>
      <c r="D197" s="450" t="s">
        <v>424</v>
      </c>
      <c r="E197" s="209" t="s">
        <v>625</v>
      </c>
      <c r="F197" s="209">
        <v>710</v>
      </c>
      <c r="G197" s="209"/>
      <c r="H197" s="209">
        <v>866</v>
      </c>
      <c r="I197" s="233">
        <v>866</v>
      </c>
      <c r="J197" s="180" t="s">
        <v>684</v>
      </c>
      <c r="K197" s="129">
        <f t="shared" si="39"/>
        <v>156</v>
      </c>
      <c r="L197" s="130">
        <f t="shared" si="40"/>
        <v>0.21971830985915494</v>
      </c>
      <c r="M197" s="131" t="s">
        <v>601</v>
      </c>
      <c r="N197" s="364">
        <v>43553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7">
        <v>125</v>
      </c>
      <c r="B198" s="208">
        <v>43522</v>
      </c>
      <c r="C198" s="208"/>
      <c r="D198" s="450" t="s">
        <v>142</v>
      </c>
      <c r="E198" s="209" t="s">
        <v>625</v>
      </c>
      <c r="F198" s="209">
        <v>337.25</v>
      </c>
      <c r="G198" s="209"/>
      <c r="H198" s="209">
        <v>398.5</v>
      </c>
      <c r="I198" s="233">
        <v>411</v>
      </c>
      <c r="J198" s="142" t="s">
        <v>3495</v>
      </c>
      <c r="K198" s="129">
        <f t="shared" si="39"/>
        <v>61.25</v>
      </c>
      <c r="L198" s="130">
        <f t="shared" si="40"/>
        <v>0.1816160118606375</v>
      </c>
      <c r="M198" s="131" t="s">
        <v>601</v>
      </c>
      <c r="N198" s="364">
        <v>43760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71">
        <v>126</v>
      </c>
      <c r="B199" s="165">
        <v>43559</v>
      </c>
      <c r="C199" s="165"/>
      <c r="D199" s="166" t="s">
        <v>411</v>
      </c>
      <c r="E199" s="167" t="s">
        <v>625</v>
      </c>
      <c r="F199" s="167">
        <v>130</v>
      </c>
      <c r="G199" s="167"/>
      <c r="H199" s="167">
        <v>65</v>
      </c>
      <c r="I199" s="187">
        <v>158</v>
      </c>
      <c r="J199" s="139" t="s">
        <v>752</v>
      </c>
      <c r="K199" s="135">
        <f t="shared" si="39"/>
        <v>-65</v>
      </c>
      <c r="L199" s="136">
        <f t="shared" si="40"/>
        <v>-0.5</v>
      </c>
      <c r="M199" s="137" t="s">
        <v>665</v>
      </c>
      <c r="N199" s="138">
        <v>43726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372">
        <v>127</v>
      </c>
      <c r="B200" s="188">
        <v>43017</v>
      </c>
      <c r="C200" s="188"/>
      <c r="D200" s="189" t="s">
        <v>170</v>
      </c>
      <c r="E200" s="190" t="s">
        <v>625</v>
      </c>
      <c r="F200" s="191">
        <v>141.5</v>
      </c>
      <c r="G200" s="192"/>
      <c r="H200" s="192">
        <v>183.5</v>
      </c>
      <c r="I200" s="192">
        <v>210</v>
      </c>
      <c r="J200" s="219" t="s">
        <v>3443</v>
      </c>
      <c r="K200" s="220">
        <f t="shared" si="39"/>
        <v>42</v>
      </c>
      <c r="L200" s="221">
        <f t="shared" si="40"/>
        <v>0.29681978798586572</v>
      </c>
      <c r="M200" s="191" t="s">
        <v>601</v>
      </c>
      <c r="N200" s="222">
        <v>43042</v>
      </c>
      <c r="O200" s="57"/>
      <c r="P200" s="16"/>
      <c r="Q200" s="16"/>
      <c r="R200" s="95" t="s">
        <v>753</v>
      </c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71">
        <v>128</v>
      </c>
      <c r="B201" s="165">
        <v>43074</v>
      </c>
      <c r="C201" s="165"/>
      <c r="D201" s="166" t="s">
        <v>304</v>
      </c>
      <c r="E201" s="167" t="s">
        <v>625</v>
      </c>
      <c r="F201" s="168">
        <v>172</v>
      </c>
      <c r="G201" s="167"/>
      <c r="H201" s="167">
        <v>155.25</v>
      </c>
      <c r="I201" s="187">
        <v>230</v>
      </c>
      <c r="J201" s="408" t="s">
        <v>3402</v>
      </c>
      <c r="K201" s="135">
        <f t="shared" ref="K201" si="41">H201-F201</f>
        <v>-16.75</v>
      </c>
      <c r="L201" s="136">
        <f t="shared" ref="L201" si="42">K201/F201</f>
        <v>-9.7383720930232565E-2</v>
      </c>
      <c r="M201" s="137" t="s">
        <v>665</v>
      </c>
      <c r="N201" s="138">
        <v>43787</v>
      </c>
      <c r="O201" s="57"/>
      <c r="P201" s="16"/>
      <c r="Q201" s="16"/>
      <c r="R201" s="17" t="s">
        <v>753</v>
      </c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372">
        <v>129</v>
      </c>
      <c r="B202" s="188">
        <v>43398</v>
      </c>
      <c r="C202" s="188"/>
      <c r="D202" s="189" t="s">
        <v>105</v>
      </c>
      <c r="E202" s="190" t="s">
        <v>625</v>
      </c>
      <c r="F202" s="192">
        <v>698.5</v>
      </c>
      <c r="G202" s="192"/>
      <c r="H202" s="192">
        <v>850</v>
      </c>
      <c r="I202" s="192">
        <v>890</v>
      </c>
      <c r="J202" s="223" t="s">
        <v>3492</v>
      </c>
      <c r="K202" s="220">
        <f t="shared" si="39"/>
        <v>151.5</v>
      </c>
      <c r="L202" s="221">
        <f t="shared" si="40"/>
        <v>0.21689334287759485</v>
      </c>
      <c r="M202" s="191" t="s">
        <v>601</v>
      </c>
      <c r="N202" s="222">
        <v>43453</v>
      </c>
      <c r="O202" s="57"/>
      <c r="P202" s="16"/>
      <c r="Q202" s="16"/>
      <c r="R202" s="95" t="s">
        <v>753</v>
      </c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7">
        <v>130</v>
      </c>
      <c r="B203" s="160">
        <v>42877</v>
      </c>
      <c r="C203" s="160"/>
      <c r="D203" s="161" t="s">
        <v>384</v>
      </c>
      <c r="E203" s="162" t="s">
        <v>625</v>
      </c>
      <c r="F203" s="163">
        <v>127.6</v>
      </c>
      <c r="G203" s="164"/>
      <c r="H203" s="164">
        <v>138</v>
      </c>
      <c r="I203" s="164">
        <v>190</v>
      </c>
      <c r="J203" s="409" t="s">
        <v>3406</v>
      </c>
      <c r="K203" s="184">
        <f t="shared" si="39"/>
        <v>10.400000000000006</v>
      </c>
      <c r="L203" s="185">
        <f t="shared" si="40"/>
        <v>8.1504702194357417E-2</v>
      </c>
      <c r="M203" s="163" t="s">
        <v>601</v>
      </c>
      <c r="N203" s="186">
        <v>43774</v>
      </c>
      <c r="O203" s="57"/>
      <c r="P203" s="16"/>
      <c r="Q203" s="16"/>
      <c r="R203" s="17" t="s">
        <v>755</v>
      </c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373">
        <v>131</v>
      </c>
      <c r="B204" s="196">
        <v>43158</v>
      </c>
      <c r="C204" s="196"/>
      <c r="D204" s="193" t="s">
        <v>756</v>
      </c>
      <c r="E204" s="197" t="s">
        <v>625</v>
      </c>
      <c r="F204" s="198">
        <v>317</v>
      </c>
      <c r="G204" s="197"/>
      <c r="H204" s="197"/>
      <c r="I204" s="226">
        <v>398</v>
      </c>
      <c r="J204" s="225"/>
      <c r="K204" s="195"/>
      <c r="L204" s="194"/>
      <c r="M204" s="225" t="s">
        <v>603</v>
      </c>
      <c r="N204" s="224"/>
      <c r="O204" s="57"/>
      <c r="P204" s="16"/>
      <c r="Q204" s="16"/>
      <c r="R204" s="95" t="s">
        <v>755</v>
      </c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71">
        <v>132</v>
      </c>
      <c r="B205" s="165">
        <v>43164</v>
      </c>
      <c r="C205" s="165"/>
      <c r="D205" s="166" t="s">
        <v>136</v>
      </c>
      <c r="E205" s="167" t="s">
        <v>625</v>
      </c>
      <c r="F205" s="168">
        <f>510-14.4</f>
        <v>495.6</v>
      </c>
      <c r="G205" s="167"/>
      <c r="H205" s="167">
        <v>350</v>
      </c>
      <c r="I205" s="187">
        <v>672</v>
      </c>
      <c r="J205" s="408" t="s">
        <v>3464</v>
      </c>
      <c r="K205" s="135">
        <f t="shared" ref="K205" si="43">H205-F205</f>
        <v>-145.60000000000002</v>
      </c>
      <c r="L205" s="136">
        <f t="shared" ref="L205" si="44">K205/F205</f>
        <v>-0.29378531073446329</v>
      </c>
      <c r="M205" s="137" t="s">
        <v>665</v>
      </c>
      <c r="N205" s="138">
        <v>43887</v>
      </c>
      <c r="O205" s="57"/>
      <c r="P205" s="16"/>
      <c r="Q205" s="16"/>
      <c r="R205" s="17" t="s">
        <v>755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71">
        <v>133</v>
      </c>
      <c r="B206" s="165">
        <v>43237</v>
      </c>
      <c r="C206" s="165"/>
      <c r="D206" s="166" t="s">
        <v>490</v>
      </c>
      <c r="E206" s="167" t="s">
        <v>625</v>
      </c>
      <c r="F206" s="168">
        <v>230.3</v>
      </c>
      <c r="G206" s="167"/>
      <c r="H206" s="167">
        <v>102.5</v>
      </c>
      <c r="I206" s="187">
        <v>348</v>
      </c>
      <c r="J206" s="408" t="s">
        <v>3486</v>
      </c>
      <c r="K206" s="135">
        <f t="shared" ref="K206" si="45">H206-F206</f>
        <v>-127.80000000000001</v>
      </c>
      <c r="L206" s="136">
        <f t="shared" ref="L206" si="46">K206/F206</f>
        <v>-0.55492835432045162</v>
      </c>
      <c r="M206" s="137" t="s">
        <v>665</v>
      </c>
      <c r="N206" s="138">
        <v>43896</v>
      </c>
      <c r="O206" s="57"/>
      <c r="P206" s="16"/>
      <c r="Q206" s="16"/>
      <c r="R206" s="17" t="s">
        <v>753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16">
        <v>134</v>
      </c>
      <c r="B207" s="199">
        <v>43258</v>
      </c>
      <c r="C207" s="199"/>
      <c r="D207" s="202" t="s">
        <v>450</v>
      </c>
      <c r="E207" s="200" t="s">
        <v>625</v>
      </c>
      <c r="F207" s="198">
        <f>342.5-5.1</f>
        <v>337.4</v>
      </c>
      <c r="G207" s="200"/>
      <c r="H207" s="200"/>
      <c r="I207" s="227">
        <v>439</v>
      </c>
      <c r="J207" s="228"/>
      <c r="K207" s="229"/>
      <c r="L207" s="230"/>
      <c r="M207" s="228" t="s">
        <v>603</v>
      </c>
      <c r="N207" s="231"/>
      <c r="O207" s="57"/>
      <c r="P207" s="16"/>
      <c r="Q207" s="16"/>
      <c r="R207" s="95" t="s">
        <v>755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16">
        <v>135</v>
      </c>
      <c r="B208" s="199">
        <v>43285</v>
      </c>
      <c r="C208" s="199"/>
      <c r="D208" s="203" t="s">
        <v>50</v>
      </c>
      <c r="E208" s="200" t="s">
        <v>625</v>
      </c>
      <c r="F208" s="198">
        <f>127.5-5.53</f>
        <v>121.97</v>
      </c>
      <c r="G208" s="200"/>
      <c r="H208" s="200"/>
      <c r="I208" s="227">
        <v>170</v>
      </c>
      <c r="J208" s="228"/>
      <c r="K208" s="229"/>
      <c r="L208" s="230"/>
      <c r="M208" s="228" t="s">
        <v>603</v>
      </c>
      <c r="N208" s="231"/>
      <c r="O208" s="57"/>
      <c r="P208" s="16"/>
      <c r="Q208" s="16"/>
      <c r="R208" s="343" t="s">
        <v>755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71">
        <v>136</v>
      </c>
      <c r="B209" s="165">
        <v>43294</v>
      </c>
      <c r="C209" s="165"/>
      <c r="D209" s="166" t="s">
        <v>244</v>
      </c>
      <c r="E209" s="167" t="s">
        <v>625</v>
      </c>
      <c r="F209" s="168">
        <v>46.5</v>
      </c>
      <c r="G209" s="167"/>
      <c r="H209" s="167">
        <v>17</v>
      </c>
      <c r="I209" s="187">
        <v>59</v>
      </c>
      <c r="J209" s="408" t="s">
        <v>3463</v>
      </c>
      <c r="K209" s="135">
        <f t="shared" ref="K209" si="47">H209-F209</f>
        <v>-29.5</v>
      </c>
      <c r="L209" s="136">
        <f t="shared" ref="L209" si="48">K209/F209</f>
        <v>-0.63440860215053763</v>
      </c>
      <c r="M209" s="137" t="s">
        <v>665</v>
      </c>
      <c r="N209" s="138">
        <v>43887</v>
      </c>
      <c r="O209" s="57"/>
      <c r="P209" s="16"/>
      <c r="Q209" s="16"/>
      <c r="R209" s="17" t="s">
        <v>753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73">
        <v>137</v>
      </c>
      <c r="B210" s="196">
        <v>43396</v>
      </c>
      <c r="C210" s="196"/>
      <c r="D210" s="203" t="s">
        <v>426</v>
      </c>
      <c r="E210" s="200" t="s">
        <v>625</v>
      </c>
      <c r="F210" s="201">
        <v>156.5</v>
      </c>
      <c r="G210" s="200"/>
      <c r="H210" s="200"/>
      <c r="I210" s="227">
        <v>191</v>
      </c>
      <c r="J210" s="228"/>
      <c r="K210" s="229"/>
      <c r="L210" s="230"/>
      <c r="M210" s="228" t="s">
        <v>603</v>
      </c>
      <c r="N210" s="231"/>
      <c r="O210" s="57"/>
      <c r="P210" s="16"/>
      <c r="Q210" s="16"/>
      <c r="R210" s="345" t="s">
        <v>753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73">
        <v>138</v>
      </c>
      <c r="B211" s="196">
        <v>43439</v>
      </c>
      <c r="C211" s="196"/>
      <c r="D211" s="203" t="s">
        <v>331</v>
      </c>
      <c r="E211" s="200" t="s">
        <v>625</v>
      </c>
      <c r="F211" s="201">
        <v>259.5</v>
      </c>
      <c r="G211" s="200"/>
      <c r="H211" s="200"/>
      <c r="I211" s="227">
        <v>321</v>
      </c>
      <c r="J211" s="228"/>
      <c r="K211" s="229"/>
      <c r="L211" s="230"/>
      <c r="M211" s="228" t="s">
        <v>603</v>
      </c>
      <c r="N211" s="231"/>
      <c r="O211" s="16"/>
      <c r="P211" s="16"/>
      <c r="Q211" s="16"/>
      <c r="R211" s="343" t="s">
        <v>755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71">
        <v>139</v>
      </c>
      <c r="B212" s="165">
        <v>43439</v>
      </c>
      <c r="C212" s="165"/>
      <c r="D212" s="166" t="s">
        <v>777</v>
      </c>
      <c r="E212" s="167" t="s">
        <v>625</v>
      </c>
      <c r="F212" s="167">
        <v>715</v>
      </c>
      <c r="G212" s="167"/>
      <c r="H212" s="167">
        <v>445</v>
      </c>
      <c r="I212" s="187">
        <v>840</v>
      </c>
      <c r="J212" s="139" t="s">
        <v>2996</v>
      </c>
      <c r="K212" s="135">
        <f t="shared" ref="K212:K215" si="49">H212-F212</f>
        <v>-270</v>
      </c>
      <c r="L212" s="136">
        <f t="shared" ref="L212:L215" si="50">K212/F212</f>
        <v>-0.3776223776223776</v>
      </c>
      <c r="M212" s="137" t="s">
        <v>665</v>
      </c>
      <c r="N212" s="138">
        <v>43800</v>
      </c>
      <c r="O212" s="57"/>
      <c r="P212" s="16"/>
      <c r="Q212" s="16"/>
      <c r="R212" s="17" t="s">
        <v>753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7">
        <v>140</v>
      </c>
      <c r="B213" s="208">
        <v>43469</v>
      </c>
      <c r="C213" s="208"/>
      <c r="D213" s="156" t="s">
        <v>146</v>
      </c>
      <c r="E213" s="209" t="s">
        <v>625</v>
      </c>
      <c r="F213" s="209">
        <v>875</v>
      </c>
      <c r="G213" s="209"/>
      <c r="H213" s="209">
        <v>1165</v>
      </c>
      <c r="I213" s="233">
        <v>1185</v>
      </c>
      <c r="J213" s="142" t="s">
        <v>3493</v>
      </c>
      <c r="K213" s="129">
        <f t="shared" si="49"/>
        <v>290</v>
      </c>
      <c r="L213" s="130">
        <f t="shared" si="50"/>
        <v>0.33142857142857141</v>
      </c>
      <c r="M213" s="131" t="s">
        <v>601</v>
      </c>
      <c r="N213" s="364">
        <v>43847</v>
      </c>
      <c r="O213" s="57"/>
      <c r="P213" s="16"/>
      <c r="Q213" s="16"/>
      <c r="R213" s="17" t="s">
        <v>753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7">
        <v>141</v>
      </c>
      <c r="B214" s="208">
        <v>43559</v>
      </c>
      <c r="C214" s="208"/>
      <c r="D214" s="450" t="s">
        <v>346</v>
      </c>
      <c r="E214" s="209" t="s">
        <v>625</v>
      </c>
      <c r="F214" s="209">
        <f>387-14.63</f>
        <v>372.37</v>
      </c>
      <c r="G214" s="209"/>
      <c r="H214" s="209">
        <v>490</v>
      </c>
      <c r="I214" s="233">
        <v>490</v>
      </c>
      <c r="J214" s="142" t="s">
        <v>684</v>
      </c>
      <c r="K214" s="129">
        <f t="shared" si="49"/>
        <v>117.63</v>
      </c>
      <c r="L214" s="130">
        <f t="shared" si="50"/>
        <v>0.31589548030185027</v>
      </c>
      <c r="M214" s="131" t="s">
        <v>601</v>
      </c>
      <c r="N214" s="364">
        <v>43850</v>
      </c>
      <c r="O214" s="57"/>
      <c r="P214" s="16"/>
      <c r="Q214" s="16"/>
      <c r="R214" s="17" t="s">
        <v>753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71">
        <v>142</v>
      </c>
      <c r="B215" s="165">
        <v>43578</v>
      </c>
      <c r="C215" s="165"/>
      <c r="D215" s="166" t="s">
        <v>778</v>
      </c>
      <c r="E215" s="167" t="s">
        <v>602</v>
      </c>
      <c r="F215" s="167">
        <v>220</v>
      </c>
      <c r="G215" s="167"/>
      <c r="H215" s="167">
        <v>127.5</v>
      </c>
      <c r="I215" s="187">
        <v>284</v>
      </c>
      <c r="J215" s="408" t="s">
        <v>3487</v>
      </c>
      <c r="K215" s="135">
        <f t="shared" si="49"/>
        <v>-92.5</v>
      </c>
      <c r="L215" s="136">
        <f t="shared" si="50"/>
        <v>-0.42045454545454547</v>
      </c>
      <c r="M215" s="137" t="s">
        <v>665</v>
      </c>
      <c r="N215" s="138">
        <v>43896</v>
      </c>
      <c r="O215" s="57"/>
      <c r="P215" s="16"/>
      <c r="Q215" s="16"/>
      <c r="R215" s="17" t="s">
        <v>753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7">
        <v>143</v>
      </c>
      <c r="B216" s="208">
        <v>43622</v>
      </c>
      <c r="C216" s="208"/>
      <c r="D216" s="450" t="s">
        <v>497</v>
      </c>
      <c r="E216" s="209" t="s">
        <v>602</v>
      </c>
      <c r="F216" s="209">
        <v>332.8</v>
      </c>
      <c r="G216" s="209"/>
      <c r="H216" s="209">
        <v>405</v>
      </c>
      <c r="I216" s="233">
        <v>419</v>
      </c>
      <c r="J216" s="142" t="s">
        <v>3494</v>
      </c>
      <c r="K216" s="129">
        <f t="shared" ref="K216" si="51">H216-F216</f>
        <v>72.199999999999989</v>
      </c>
      <c r="L216" s="130">
        <f t="shared" ref="L216" si="52">K216/F216</f>
        <v>0.21694711538461534</v>
      </c>
      <c r="M216" s="131" t="s">
        <v>601</v>
      </c>
      <c r="N216" s="364">
        <v>43860</v>
      </c>
      <c r="O216" s="57"/>
      <c r="P216" s="16"/>
      <c r="Q216" s="16"/>
      <c r="R216" s="17" t="s">
        <v>753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145">
        <v>144</v>
      </c>
      <c r="B217" s="144">
        <v>43641</v>
      </c>
      <c r="C217" s="144"/>
      <c r="D217" s="145" t="s">
        <v>140</v>
      </c>
      <c r="E217" s="146" t="s">
        <v>625</v>
      </c>
      <c r="F217" s="147">
        <v>386</v>
      </c>
      <c r="G217" s="148"/>
      <c r="H217" s="148">
        <v>395</v>
      </c>
      <c r="I217" s="148">
        <v>452</v>
      </c>
      <c r="J217" s="171" t="s">
        <v>3407</v>
      </c>
      <c r="K217" s="172">
        <f t="shared" ref="K217" si="53">H217-F217</f>
        <v>9</v>
      </c>
      <c r="L217" s="173">
        <f t="shared" ref="L217" si="54">K217/F217</f>
        <v>2.3316062176165803E-2</v>
      </c>
      <c r="M217" s="174" t="s">
        <v>710</v>
      </c>
      <c r="N217" s="175">
        <v>43868</v>
      </c>
      <c r="O217" s="16"/>
      <c r="P217" s="16"/>
      <c r="Q217" s="16"/>
      <c r="R217" s="345" t="s">
        <v>753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74">
        <v>145</v>
      </c>
      <c r="B218" s="196">
        <v>43707</v>
      </c>
      <c r="C218" s="196"/>
      <c r="D218" s="203" t="s">
        <v>261</v>
      </c>
      <c r="E218" s="200" t="s">
        <v>625</v>
      </c>
      <c r="F218" s="200" t="s">
        <v>757</v>
      </c>
      <c r="G218" s="200"/>
      <c r="H218" s="200"/>
      <c r="I218" s="227">
        <v>190</v>
      </c>
      <c r="J218" s="228"/>
      <c r="K218" s="229"/>
      <c r="L218" s="230"/>
      <c r="M218" s="359" t="s">
        <v>603</v>
      </c>
      <c r="N218" s="231"/>
      <c r="O218" s="16"/>
      <c r="P218" s="16"/>
      <c r="Q218" s="16"/>
      <c r="R218" s="345" t="s">
        <v>753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7">
        <v>146</v>
      </c>
      <c r="B219" s="208">
        <v>43731</v>
      </c>
      <c r="C219" s="208"/>
      <c r="D219" s="156" t="s">
        <v>441</v>
      </c>
      <c r="E219" s="209" t="s">
        <v>625</v>
      </c>
      <c r="F219" s="209">
        <v>235</v>
      </c>
      <c r="G219" s="209"/>
      <c r="H219" s="209">
        <v>295</v>
      </c>
      <c r="I219" s="233">
        <v>296</v>
      </c>
      <c r="J219" s="142" t="s">
        <v>3149</v>
      </c>
      <c r="K219" s="129">
        <f t="shared" ref="K219" si="55">H219-F219</f>
        <v>60</v>
      </c>
      <c r="L219" s="130">
        <f t="shared" ref="L219" si="56">K219/F219</f>
        <v>0.25531914893617019</v>
      </c>
      <c r="M219" s="131" t="s">
        <v>601</v>
      </c>
      <c r="N219" s="364">
        <v>43844</v>
      </c>
      <c r="O219" s="57"/>
      <c r="P219" s="16"/>
      <c r="Q219" s="16"/>
      <c r="R219" s="17" t="s">
        <v>753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7">
        <v>147</v>
      </c>
      <c r="B220" s="208">
        <v>43752</v>
      </c>
      <c r="C220" s="208"/>
      <c r="D220" s="156" t="s">
        <v>2979</v>
      </c>
      <c r="E220" s="209" t="s">
        <v>625</v>
      </c>
      <c r="F220" s="209">
        <v>277.5</v>
      </c>
      <c r="G220" s="209"/>
      <c r="H220" s="209">
        <v>333</v>
      </c>
      <c r="I220" s="233">
        <v>333</v>
      </c>
      <c r="J220" s="142" t="s">
        <v>3150</v>
      </c>
      <c r="K220" s="129">
        <f t="shared" ref="K220" si="57">H220-F220</f>
        <v>55.5</v>
      </c>
      <c r="L220" s="130">
        <f t="shared" ref="L220" si="58">K220/F220</f>
        <v>0.2</v>
      </c>
      <c r="M220" s="131" t="s">
        <v>601</v>
      </c>
      <c r="N220" s="364">
        <v>43846</v>
      </c>
      <c r="O220" s="57"/>
      <c r="P220" s="16"/>
      <c r="Q220" s="16"/>
      <c r="R220" s="17" t="s">
        <v>755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7">
        <v>148</v>
      </c>
      <c r="B221" s="208">
        <v>43752</v>
      </c>
      <c r="C221" s="208"/>
      <c r="D221" s="156" t="s">
        <v>2978</v>
      </c>
      <c r="E221" s="209" t="s">
        <v>625</v>
      </c>
      <c r="F221" s="209">
        <v>930</v>
      </c>
      <c r="G221" s="209"/>
      <c r="H221" s="209">
        <v>1165</v>
      </c>
      <c r="I221" s="233">
        <v>1200</v>
      </c>
      <c r="J221" s="142" t="s">
        <v>3152</v>
      </c>
      <c r="K221" s="129">
        <f t="shared" ref="K221" si="59">H221-F221</f>
        <v>235</v>
      </c>
      <c r="L221" s="130">
        <f t="shared" ref="L221" si="60">K221/F221</f>
        <v>0.25268817204301075</v>
      </c>
      <c r="M221" s="131" t="s">
        <v>601</v>
      </c>
      <c r="N221" s="364">
        <v>43847</v>
      </c>
      <c r="O221" s="57"/>
      <c r="P221" s="16"/>
      <c r="Q221" s="16"/>
      <c r="R221" s="17" t="s">
        <v>755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73">
        <v>149</v>
      </c>
      <c r="B222" s="348">
        <v>43753</v>
      </c>
      <c r="C222" s="213"/>
      <c r="D222" s="375" t="s">
        <v>2977</v>
      </c>
      <c r="E222" s="351" t="s">
        <v>625</v>
      </c>
      <c r="F222" s="354">
        <v>111</v>
      </c>
      <c r="G222" s="351"/>
      <c r="H222" s="351"/>
      <c r="I222" s="357">
        <v>141</v>
      </c>
      <c r="J222" s="239"/>
      <c r="K222" s="239"/>
      <c r="L222" s="124"/>
      <c r="M222" s="363" t="s">
        <v>603</v>
      </c>
      <c r="N222" s="241"/>
      <c r="O222" s="16"/>
      <c r="P222" s="16"/>
      <c r="Q222" s="16"/>
      <c r="R222" s="345" t="s">
        <v>753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7">
        <v>150</v>
      </c>
      <c r="B223" s="208">
        <v>43753</v>
      </c>
      <c r="C223" s="208"/>
      <c r="D223" s="156" t="s">
        <v>2976</v>
      </c>
      <c r="E223" s="209" t="s">
        <v>625</v>
      </c>
      <c r="F223" s="210">
        <v>296</v>
      </c>
      <c r="G223" s="209"/>
      <c r="H223" s="209">
        <v>370</v>
      </c>
      <c r="I223" s="233">
        <v>370</v>
      </c>
      <c r="J223" s="142" t="s">
        <v>684</v>
      </c>
      <c r="K223" s="129">
        <f t="shared" ref="K223" si="61">H223-F223</f>
        <v>74</v>
      </c>
      <c r="L223" s="130">
        <f t="shared" ref="L223" si="62">K223/F223</f>
        <v>0.25</v>
      </c>
      <c r="M223" s="131" t="s">
        <v>601</v>
      </c>
      <c r="N223" s="364">
        <v>43853</v>
      </c>
      <c r="O223" s="57"/>
      <c r="P223" s="16"/>
      <c r="Q223" s="16"/>
      <c r="R223" s="17" t="s">
        <v>755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74">
        <v>151</v>
      </c>
      <c r="B224" s="212">
        <v>43754</v>
      </c>
      <c r="C224" s="212"/>
      <c r="D224" s="193" t="s">
        <v>2975</v>
      </c>
      <c r="E224" s="350" t="s">
        <v>625</v>
      </c>
      <c r="F224" s="353" t="s">
        <v>2941</v>
      </c>
      <c r="G224" s="350"/>
      <c r="H224" s="350"/>
      <c r="I224" s="356">
        <v>344</v>
      </c>
      <c r="J224" s="360"/>
      <c r="K224" s="242"/>
      <c r="L224" s="362"/>
      <c r="M224" s="344" t="s">
        <v>603</v>
      </c>
      <c r="N224" s="365"/>
      <c r="O224" s="16"/>
      <c r="P224" s="16"/>
      <c r="Q224" s="16"/>
      <c r="R224" s="345" t="s">
        <v>753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347">
        <v>152</v>
      </c>
      <c r="B225" s="213">
        <v>43832</v>
      </c>
      <c r="C225" s="213"/>
      <c r="D225" s="217" t="s">
        <v>2255</v>
      </c>
      <c r="E225" s="214" t="s">
        <v>625</v>
      </c>
      <c r="F225" s="215" t="s">
        <v>3137</v>
      </c>
      <c r="G225" s="214"/>
      <c r="H225" s="214"/>
      <c r="I225" s="238">
        <v>590</v>
      </c>
      <c r="J225" s="239"/>
      <c r="K225" s="239"/>
      <c r="L225" s="124"/>
      <c r="M225" s="344" t="s">
        <v>603</v>
      </c>
      <c r="N225" s="241"/>
      <c r="O225" s="16"/>
      <c r="P225" s="16"/>
      <c r="Q225" s="16"/>
      <c r="R225" s="345" t="s">
        <v>755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11"/>
      <c r="B226" s="213"/>
      <c r="C226" s="213"/>
      <c r="D226" s="217"/>
      <c r="E226" s="214"/>
      <c r="F226" s="215"/>
      <c r="G226" s="214"/>
      <c r="H226" s="214"/>
      <c r="I226" s="238"/>
      <c r="J226" s="239"/>
      <c r="K226" s="239"/>
      <c r="L226" s="124"/>
      <c r="M226" s="240"/>
      <c r="N226" s="241"/>
      <c r="O226" s="16"/>
      <c r="P226" s="16"/>
      <c r="Q226" s="16"/>
      <c r="R226" s="345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11"/>
      <c r="B227" s="201" t="s">
        <v>2982</v>
      </c>
      <c r="C227" s="213"/>
      <c r="D227" s="217"/>
      <c r="E227" s="214"/>
      <c r="F227" s="215"/>
      <c r="G227" s="214"/>
      <c r="H227" s="214"/>
      <c r="I227" s="238"/>
      <c r="J227" s="239"/>
      <c r="K227" s="239"/>
      <c r="L227" s="124"/>
      <c r="M227" s="240"/>
      <c r="N227" s="241"/>
      <c r="O227" s="16"/>
      <c r="P227" s="16"/>
      <c r="Q227" s="16"/>
      <c r="R227" s="345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11"/>
      <c r="B228" s="213"/>
      <c r="C228" s="213"/>
      <c r="D228" s="217"/>
      <c r="E228" s="214"/>
      <c r="F228" s="215"/>
      <c r="G228" s="214"/>
      <c r="H228" s="214"/>
      <c r="I228" s="238"/>
      <c r="J228" s="239"/>
      <c r="K228" s="239"/>
      <c r="L228" s="124"/>
      <c r="M228" s="240"/>
      <c r="N228" s="241"/>
      <c r="O228" s="16"/>
      <c r="P228" s="16"/>
      <c r="Q228" s="16"/>
      <c r="R228" s="345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11"/>
      <c r="B229" s="213"/>
      <c r="C229" s="213"/>
      <c r="D229" s="217"/>
      <c r="E229" s="214"/>
      <c r="F229" s="215"/>
      <c r="G229" s="214"/>
      <c r="H229" s="214"/>
      <c r="I229" s="238"/>
      <c r="J229" s="239"/>
      <c r="K229" s="239"/>
      <c r="L229" s="124"/>
      <c r="M229" s="240"/>
      <c r="N229" s="241"/>
      <c r="O229" s="16"/>
      <c r="P229" s="16"/>
      <c r="Q229" s="16"/>
      <c r="R229" s="345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1"/>
      <c r="B230" s="213"/>
      <c r="C230" s="213"/>
      <c r="D230" s="217"/>
      <c r="E230" s="214"/>
      <c r="F230" s="215"/>
      <c r="G230" s="214"/>
      <c r="H230" s="214"/>
      <c r="I230" s="238"/>
      <c r="J230" s="239"/>
      <c r="K230" s="239"/>
      <c r="L230" s="124"/>
      <c r="M230" s="240"/>
      <c r="N230" s="241"/>
      <c r="O230" s="16"/>
      <c r="P230" s="16"/>
      <c r="Q230" s="16"/>
      <c r="R230" s="345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11"/>
      <c r="B231" s="213"/>
      <c r="C231" s="213"/>
      <c r="D231" s="217"/>
      <c r="E231" s="214"/>
      <c r="F231" s="215"/>
      <c r="G231" s="214"/>
      <c r="H231" s="214"/>
      <c r="I231" s="238"/>
      <c r="J231" s="239"/>
      <c r="K231" s="239"/>
      <c r="L231" s="124"/>
      <c r="M231" s="240"/>
      <c r="N231" s="241"/>
      <c r="O231" s="16"/>
      <c r="P231" s="16"/>
      <c r="Q231" s="16"/>
      <c r="R231" s="345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11"/>
      <c r="B232" s="213"/>
      <c r="C232" s="213"/>
      <c r="D232" s="217"/>
      <c r="E232" s="214"/>
      <c r="F232" s="215"/>
      <c r="G232" s="214"/>
      <c r="H232" s="214"/>
      <c r="I232" s="238"/>
      <c r="J232" s="239"/>
      <c r="K232" s="239"/>
      <c r="L232" s="124"/>
      <c r="M232" s="240"/>
      <c r="N232" s="241"/>
      <c r="O232" s="16"/>
      <c r="P232" s="16"/>
      <c r="Q232" s="16"/>
      <c r="R232" s="345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11"/>
      <c r="B233" s="213"/>
      <c r="C233" s="213"/>
      <c r="D233" s="217"/>
      <c r="E233" s="214"/>
      <c r="F233" s="215"/>
      <c r="G233" s="214"/>
      <c r="H233" s="214"/>
      <c r="I233" s="238"/>
      <c r="J233" s="239"/>
      <c r="K233" s="239"/>
      <c r="L233" s="124"/>
      <c r="M233" s="240"/>
      <c r="N233" s="241"/>
      <c r="O233" s="16"/>
      <c r="P233" s="16"/>
      <c r="Q233" s="16"/>
      <c r="R233" s="345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11"/>
      <c r="B234" s="213"/>
      <c r="C234" s="213"/>
      <c r="D234" s="217"/>
      <c r="E234" s="214"/>
      <c r="F234" s="215"/>
      <c r="G234" s="214"/>
      <c r="H234" s="214"/>
      <c r="I234" s="238"/>
      <c r="J234" s="239"/>
      <c r="K234" s="239"/>
      <c r="L234" s="124"/>
      <c r="M234" s="240"/>
      <c r="N234" s="241"/>
      <c r="O234" s="16"/>
      <c r="P234" s="16"/>
      <c r="Q234" s="16"/>
      <c r="R234" s="345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11"/>
      <c r="B235" s="213"/>
      <c r="C235" s="213"/>
      <c r="D235" s="217"/>
      <c r="E235" s="214"/>
      <c r="F235" s="215"/>
      <c r="G235" s="214"/>
      <c r="H235" s="214"/>
      <c r="I235" s="238"/>
      <c r="J235" s="239"/>
      <c r="K235" s="239"/>
      <c r="L235" s="124"/>
      <c r="M235" s="240"/>
      <c r="N235" s="241"/>
      <c r="O235" s="16"/>
      <c r="P235" s="16"/>
      <c r="R235" s="345"/>
    </row>
    <row r="236" spans="1:26">
      <c r="A236" s="211"/>
      <c r="B236" s="213"/>
      <c r="C236" s="213"/>
      <c r="D236" s="217"/>
      <c r="E236" s="214"/>
      <c r="F236" s="215"/>
      <c r="G236" s="214"/>
      <c r="H236" s="214"/>
      <c r="I236" s="238"/>
      <c r="J236" s="239"/>
      <c r="K236" s="239"/>
      <c r="L236" s="124"/>
      <c r="M236" s="240"/>
      <c r="N236" s="241"/>
      <c r="O236" s="16"/>
      <c r="P236" s="16"/>
      <c r="R236" s="345"/>
    </row>
    <row r="237" spans="1:26">
      <c r="A237" s="211"/>
      <c r="B237" s="213"/>
      <c r="C237" s="213"/>
      <c r="D237" s="217"/>
      <c r="E237" s="214"/>
      <c r="F237" s="215"/>
      <c r="G237" s="214"/>
      <c r="H237" s="214"/>
      <c r="I237" s="238"/>
      <c r="J237" s="239"/>
      <c r="K237" s="239"/>
      <c r="L237" s="124"/>
      <c r="M237" s="240"/>
      <c r="N237" s="241"/>
      <c r="O237" s="16"/>
      <c r="P237" s="16"/>
      <c r="R237" s="345"/>
    </row>
    <row r="238" spans="1:26">
      <c r="A238" s="211"/>
      <c r="B238" s="213"/>
      <c r="C238" s="213"/>
      <c r="D238" s="217"/>
      <c r="E238" s="214"/>
      <c r="F238" s="215"/>
      <c r="G238" s="214"/>
      <c r="H238" s="214"/>
      <c r="I238" s="238"/>
      <c r="J238" s="239"/>
      <c r="K238" s="239"/>
      <c r="L238" s="124"/>
      <c r="M238" s="240"/>
      <c r="N238" s="241"/>
      <c r="O238" s="16"/>
      <c r="P238" s="16"/>
      <c r="R238" s="345"/>
    </row>
    <row r="239" spans="1:26">
      <c r="A239" s="211"/>
      <c r="B239" s="201"/>
      <c r="O239" s="16"/>
      <c r="P239" s="16"/>
      <c r="R239" s="345"/>
    </row>
    <row r="240" spans="1:26">
      <c r="R240" s="243"/>
    </row>
    <row r="241" spans="1:18">
      <c r="R241" s="243"/>
    </row>
    <row r="242" spans="1:18">
      <c r="R242" s="243"/>
    </row>
    <row r="243" spans="1:18">
      <c r="R243" s="243"/>
    </row>
    <row r="244" spans="1:18">
      <c r="R244" s="243"/>
    </row>
    <row r="245" spans="1:18">
      <c r="R245" s="243"/>
    </row>
    <row r="246" spans="1:18">
      <c r="R246" s="243"/>
    </row>
    <row r="247" spans="1:18">
      <c r="R247" s="243"/>
    </row>
    <row r="248" spans="1:18">
      <c r="R248" s="243"/>
    </row>
    <row r="249" spans="1:18">
      <c r="R249" s="243"/>
    </row>
    <row r="250" spans="1:18">
      <c r="R250" s="243"/>
    </row>
    <row r="256" spans="1:18">
      <c r="A256" s="218"/>
    </row>
    <row r="257" spans="1:1">
      <c r="A257" s="218"/>
    </row>
    <row r="258" spans="1:1">
      <c r="A258" s="214"/>
    </row>
  </sheetData>
  <autoFilter ref="R1:R258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3515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3516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3519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3520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3695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3696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3437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3438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3481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3624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3625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3499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3500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3475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3476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3521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3522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3501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3502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3626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3627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3444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3538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3539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3445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3446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3594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3595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3477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3478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3628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3629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3482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3483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3509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3510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3697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3698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3540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3541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3455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3456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3596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3597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3511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3512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3488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3489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3542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3543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3465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3466</v>
      </c>
      <c r="N538"/>
    </row>
    <row r="539" spans="1:14" hidden="1">
      <c r="A539" t="s">
        <v>3564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3565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3630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3631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3457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3458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3459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3460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3468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3469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3566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3567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3544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3545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3632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3633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3699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3523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3524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3525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3526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3598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3599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3461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3462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3568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3569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3546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3547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3570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3571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3700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3701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3634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3635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3530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3531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3636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3637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3439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3440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3702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3703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3548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3549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3572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3573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3574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3575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3704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3705</v>
      </c>
      <c r="N952"/>
    </row>
    <row r="953" spans="1:14">
      <c r="A953" t="s">
        <v>3706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3707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3441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3442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3447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3448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3532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3533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3638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3639</v>
      </c>
      <c r="N1043"/>
    </row>
    <row r="1044" spans="1:14">
      <c r="A1044" t="s">
        <v>3449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3450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3470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3471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3490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3491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3513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3514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3479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3480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3550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3551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3451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3452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3576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3577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3517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3518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3600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3601</v>
      </c>
      <c r="N1150"/>
    </row>
    <row r="1151" spans="1:14">
      <c r="A1151" t="s">
        <v>3578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3579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3602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3603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3552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3553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3453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3454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3554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3555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3580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3581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3582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3583</v>
      </c>
      <c r="N1246"/>
    </row>
    <row r="1247" spans="1:14">
      <c r="A1247" t="s">
        <v>3640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3641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3484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3485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3584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3585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3708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3709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3527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3528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3503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3504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3534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3535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3536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3537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3433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3434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3604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3605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3505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3506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3467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3710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3711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3606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3607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3608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3609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3472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3473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3712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3713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3507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3508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3529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3435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3436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2020-04-09T02:19:13Z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