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F&amp;O)'!$R$1:$R$276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6" l="1"/>
  <c r="K34" i="6"/>
  <c r="M34" i="6" s="1"/>
  <c r="K75" i="6"/>
  <c r="M75" i="6" s="1"/>
  <c r="M73" i="6"/>
  <c r="K73" i="6"/>
  <c r="K71" i="6"/>
  <c r="M71" i="6" s="1"/>
  <c r="K70" i="6"/>
  <c r="M70" i="6" s="1"/>
  <c r="K69" i="6" l="1"/>
  <c r="M69" i="6" s="1"/>
  <c r="K66" i="6"/>
  <c r="M66" i="6" s="1"/>
  <c r="K67" i="6" l="1"/>
  <c r="M67" i="6" s="1"/>
  <c r="L33" i="6"/>
  <c r="K33" i="6"/>
  <c r="M33" i="6" s="1"/>
  <c r="K52" i="6"/>
  <c r="M52" i="6" s="1"/>
  <c r="K51" i="6"/>
  <c r="M51" i="6" s="1"/>
  <c r="K49" i="6"/>
  <c r="M49" i="6" s="1"/>
  <c r="L20" i="6"/>
  <c r="K20" i="6"/>
  <c r="L17" i="6"/>
  <c r="K17" i="6"/>
  <c r="M17" i="6" s="1"/>
  <c r="M20" i="6" l="1"/>
  <c r="K64" i="6"/>
  <c r="M64" i="6" s="1"/>
  <c r="K63" i="6"/>
  <c r="M63" i="6" s="1"/>
  <c r="K57" i="6"/>
  <c r="M57" i="6" s="1"/>
  <c r="K53" i="6"/>
  <c r="M53" i="6" s="1"/>
  <c r="K61" i="6"/>
  <c r="M61" i="6" s="1"/>
  <c r="L32" i="6"/>
  <c r="K32" i="6"/>
  <c r="M32" i="6" s="1"/>
  <c r="K60" i="6" l="1"/>
  <c r="M60" i="6" s="1"/>
  <c r="K62" i="6" l="1"/>
  <c r="M62" i="6" s="1"/>
  <c r="L10" i="6" l="1"/>
  <c r="K10" i="6"/>
  <c r="M10" i="6" l="1"/>
  <c r="L12" i="6" l="1"/>
  <c r="K12" i="6"/>
  <c r="M12" i="6" l="1"/>
  <c r="K262" i="6" l="1"/>
  <c r="L262" i="6" s="1"/>
  <c r="K268" i="6" l="1"/>
  <c r="L268" i="6" s="1"/>
  <c r="K251" i="6" l="1"/>
  <c r="L251" i="6" s="1"/>
  <c r="K265" i="6" l="1"/>
  <c r="L265" i="6" s="1"/>
  <c r="K257" i="6" l="1"/>
  <c r="L257" i="6" s="1"/>
  <c r="K267" i="6" l="1"/>
  <c r="L267" i="6" s="1"/>
  <c r="H263" i="6" l="1"/>
  <c r="K263" i="6" l="1"/>
  <c r="L263" i="6" s="1"/>
  <c r="K252" i="6"/>
  <c r="L252" i="6" s="1"/>
  <c r="K242" i="6"/>
  <c r="L242" i="6" s="1"/>
  <c r="K258" i="6" l="1"/>
  <c r="L258" i="6" s="1"/>
  <c r="K259" i="6" l="1"/>
  <c r="L259" i="6" s="1"/>
  <c r="K256" i="6" l="1"/>
  <c r="L256" i="6" s="1"/>
  <c r="K235" i="6"/>
  <c r="L235" i="6" s="1"/>
  <c r="K255" i="6"/>
  <c r="L255" i="6" s="1"/>
  <c r="K254" i="6"/>
  <c r="L254" i="6" s="1"/>
  <c r="K253" i="6"/>
  <c r="L253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4" i="6"/>
  <c r="L234" i="6" s="1"/>
  <c r="K233" i="6"/>
  <c r="L233" i="6" s="1"/>
  <c r="K232" i="6"/>
  <c r="L232" i="6" s="1"/>
  <c r="F231" i="6"/>
  <c r="K231" i="6" s="1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F225" i="6"/>
  <c r="K225" i="6" s="1"/>
  <c r="L225" i="6" s="1"/>
  <c r="F224" i="6"/>
  <c r="K224" i="6" s="1"/>
  <c r="L224" i="6" s="1"/>
  <c r="K223" i="6"/>
  <c r="L223" i="6" s="1"/>
  <c r="F222" i="6"/>
  <c r="K222" i="6" s="1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6" i="6"/>
  <c r="L206" i="6" s="1"/>
  <c r="K204" i="6"/>
  <c r="L204" i="6" s="1"/>
  <c r="K203" i="6"/>
  <c r="L203" i="6" s="1"/>
  <c r="F202" i="6"/>
  <c r="K202" i="6" s="1"/>
  <c r="L202" i="6" s="1"/>
  <c r="K201" i="6"/>
  <c r="L201" i="6" s="1"/>
  <c r="K198" i="6"/>
  <c r="L198" i="6" s="1"/>
  <c r="K197" i="6"/>
  <c r="L197" i="6" s="1"/>
  <c r="K196" i="6"/>
  <c r="L196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6" i="6"/>
  <c r="L176" i="6" s="1"/>
  <c r="K174" i="6"/>
  <c r="L174" i="6" s="1"/>
  <c r="K172" i="6"/>
  <c r="L172" i="6" s="1"/>
  <c r="K170" i="6"/>
  <c r="L170" i="6" s="1"/>
  <c r="K169" i="6"/>
  <c r="L169" i="6" s="1"/>
  <c r="K168" i="6"/>
  <c r="L168" i="6" s="1"/>
  <c r="K166" i="6"/>
  <c r="L166" i="6" s="1"/>
  <c r="K165" i="6"/>
  <c r="L165" i="6" s="1"/>
  <c r="K164" i="6"/>
  <c r="L164" i="6" s="1"/>
  <c r="K163" i="6"/>
  <c r="K162" i="6"/>
  <c r="L162" i="6" s="1"/>
  <c r="K161" i="6"/>
  <c r="L161" i="6" s="1"/>
  <c r="K159" i="6"/>
  <c r="L159" i="6" s="1"/>
  <c r="K158" i="6"/>
  <c r="L158" i="6" s="1"/>
  <c r="K157" i="6"/>
  <c r="L157" i="6" s="1"/>
  <c r="K156" i="6"/>
  <c r="L156" i="6" s="1"/>
  <c r="K155" i="6"/>
  <c r="L155" i="6" s="1"/>
  <c r="F154" i="6"/>
  <c r="K154" i="6" s="1"/>
  <c r="L154" i="6" s="1"/>
  <c r="H153" i="6"/>
  <c r="K153" i="6" s="1"/>
  <c r="L153" i="6" s="1"/>
  <c r="K150" i="6"/>
  <c r="L150" i="6" s="1"/>
  <c r="K149" i="6"/>
  <c r="L149" i="6" s="1"/>
  <c r="K148" i="6"/>
  <c r="L148" i="6" s="1"/>
  <c r="K147" i="6"/>
  <c r="L147" i="6" s="1"/>
  <c r="K146" i="6"/>
  <c r="L146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H119" i="6"/>
  <c r="K119" i="6" s="1"/>
  <c r="L119" i="6" s="1"/>
  <c r="F118" i="6"/>
  <c r="K118" i="6" s="1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<sst xmlns="http://schemas.openxmlformats.org/spreadsheetml/2006/main" count="3029" uniqueCount="1154">
  <si>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</si>
  <si>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</si>
  <si>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</si>
  <si>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</si>
  <si>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</si>
  <si>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</si>
  <si>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</si>
  <si>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</si>
  <si>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</si>
  <si>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</si>
  <si>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</si>
  <si>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</si>
  <si>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</si>
  <si>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</si>
  <si>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</si>
  <si>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</si>
  <si>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</si>
  <si>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</si>
  <si>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</si>
  <si>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</si>
  <si>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</si>
  <si>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</si>
  <si>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</si>
  <si>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</si>
  <si>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</si>
  <si>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</si>
  <si>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</si>
  <si>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</si>
  <si>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</si>
  <si>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</si>
  <si>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</si>
  <si>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</si>
  <si>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</si>
  <si>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</si>
  <si>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</si>
  <si>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</si>
  <si>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</si>
  <si>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</si>
  <si>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</si>
  <si>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</si>
  <si>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</si>
  <si>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</si>
  <si>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</si>
  <si>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</si>
  <si>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</si>
  <si>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</si>
  <si>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</si>
  <si>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</si>
  <si>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</si>
  <si>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</si>
  <si>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</si>
  <si>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</si>
  <si>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</si>
  <si>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</si>
  <si>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</si>
  <si>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</si>
  <si>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</si>
  <si>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</si>
  <si>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</si>
  <si>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</si>
  <si>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</si>
  <si>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</si>
  <si>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</si>
  <si>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</si>
  <si>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</si>
  <si>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</si>
  <si>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</si>
  <si>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</si>
  <si>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</si>
  <si>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</si>
  <si>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</si>
  <si>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</si>
  <si>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</si>
  <si>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</si>
  <si>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</si>
  <si>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</si>
  <si>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</si>
  <si>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</si>
  <si>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</si>
  <si>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</si>
  <si>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</si>
  <si>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</si>
  <si>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</si>
  <si>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</si>
  <si>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</si>
  <si>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</si>
  <si>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</si>
  <si>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</si>
  <si>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</si>
  <si>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</si>
  <si>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</si>
  <si>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</si>
  <si>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</si>
  <si>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</si>
  <si>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</si>
  <si>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</si>
  <si>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</si>
  <si>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</si>
  <si>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</si>
  <si>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</si>
  <si>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</si>
  <si>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</si>
  <si>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</si>
  <si>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</si>
  <si>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</si>
  <si>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</si>
  <si>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</si>
  <si>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</si>
  <si>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</si>
  <si>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</si>
  <si>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</si>
  <si>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</si>
  <si>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</si>
  <si>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</si>
  <si>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</si>
  <si>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</si>
  <si>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</si>
  <si>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</si>
  <si>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</si>
  <si>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</si>
  <si>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</si>
  <si>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</si>
  <si>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</si>
  <si>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</si>
  <si>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</si>
  <si>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</si>
  <si>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</si>
  <si>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</si>
  <si>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</si>
  <si>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</si>
  <si>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</si>
  <si>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</si>
  <si>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</si>
  <si>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</si>
  <si>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</si>
  <si>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</si>
  <si>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</si>
  <si>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</si>
  <si>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</si>
  <si>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</si>
  <si>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</si>
  <si>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</si>
  <si>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</si>
  <si>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</si>
  <si>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</si>
  <si>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</si>
  <si>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</si>
  <si>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</si>
  <si>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</si>
  <si>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</si>
  <si>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</si>
  <si>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</si>
  <si>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</si>
  <si>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</si>
  <si>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</si>
  <si>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</si>
  <si>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</si>
  <si>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</si>
  <si>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</si>
  <si>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</si>
  <si>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</si>
  <si>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</si>
  <si>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</si>
  <si>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</si>
  <si>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</si>
  <si>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</si>
  <si>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</si>
  <si>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</si>
  <si>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</si>
  <si>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</si>
  <si>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</si>
  <si>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</si>
  <si>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</si>
  <si>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</si>
  <si>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</si>
  <si>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</si>
  <si>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</si>
  <si>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</si>
  <si>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</si>
  <si>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</si>
  <si>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</si>
  <si>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</si>
  <si>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</si>
  <si>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</si>
  <si>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</si>
  <si>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</si>
  <si>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</si>
  <si>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</si>
  <si>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</si>
  <si>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</si>
  <si>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</si>
  <si>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</si>
  <si>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</si>
  <si>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</si>
  <si>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</si>
  <si>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</si>
  <si>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</si>
  <si>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</si>
  <si>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</si>
  <si>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</si>
  <si>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</si>
  <si>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</si>
  <si>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</si>
  <si>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</si>
  <si>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</si>
  <si>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</si>
  <si>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</si>
  <si>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</si>
  <si>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</si>
  <si>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</si>
  <si>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</si>
  <si>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</si>
  <si>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</si>
  <si>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</si>
  <si>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</si>
  <si>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</si>
  <si>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</si>
  <si>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</si>
  <si>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</si>
  <si>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</si>
  <si>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</si>
  <si>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</si>
  <si>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</si>
  <si>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</si>
  <si>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</si>
  <si>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</si>
  <si>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</si>
  <si>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</si>
  <si>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</si>
  <si>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</si>
  <si>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</si>
  <si>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</si>
  <si>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</si>
  <si>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</si>
  <si>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</si>
  <si>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</si>
  <si>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</si>
  <si>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</si>
  <si>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</si>
  <si>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</si>
  <si>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</si>
  <si>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</si>
  <si>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</si>
  <si>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</si>
  <si>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</si>
  <si>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</si>
  <si>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</si>
  <si>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</si>
  <si>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</si>
  <si>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</si>
  <si>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</si>
  <si>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</si>
  <si>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</si>
  <si>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</si>
  <si>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</si>
  <si>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</si>
  <si>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</si>
  <si>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</si>
  <si>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</si>
  <si>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</si>
  <si>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</si>
  <si>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</si>
  <si>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</si>
  <si>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</si>
  <si>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</si>
  <si>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</si>
  <si>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</si>
  <si>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</si>
  <si>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</si>
  <si>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</si>
  <si>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</si>
  <si>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</si>
  <si>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</si>
  <si>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</si>
  <si>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</si>
  <si>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</si>
  <si>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</si>
  <si>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</si>
  <si>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</si>
  <si>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</si>
  <si>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</si>
  <si>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</si>
  <si>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</si>
  <si>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</si>
  <si>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</si>
  <si>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</si>
  <si>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</si>
  <si>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</si>
  <si>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</si>
  <si>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</si>
  <si>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</si>
  <si>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</si>
  <si>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</si>
  <si>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</si>
  <si>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</si>
  <si>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</si>
  <si>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</si>
  <si>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</si>
  <si>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</si>
  <si>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</si>
  <si>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</si>
  <si>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</si>
  <si>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</si>
  <si>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</si>
  <si>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</si>
  <si>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</si>
  <si>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</si>
  <si>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</si>
  <si>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</si>
  <si>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</si>
  <si>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</si>
  <si>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</si>
  <si>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</si>
  <si>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</si>
  <si>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</si>
  <si>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</si>
  <si>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</si>
  <si>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</si>
  <si>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</si>
  <si>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</si>
  <si>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</si>
  <si>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</si>
  <si>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</si>
  <si>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</si>
  <si>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</si>
  <si>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</si>
  <si>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</si>
  <si>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</si>
  <si>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</si>
  <si>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</si>
  <si>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</si>
  <si>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</si>
  <si>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</si>
  <si>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</si>
  <si>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</si>
  <si>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</si>
  <si>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</si>
  <si>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</si>
  <si>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</si>
  <si>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</si>
  <si>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</si>
  <si>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</si>
  <si>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</si>
  <si>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</si>
  <si>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</si>
  <si>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</si>
  <si>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</si>
  <si>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</si>
  <si>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</si>
  <si>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</si>
  <si>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</si>
  <si>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</si>
  <si>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</si>
  <si>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</si>
  <si>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</si>
  <si>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</si>
  <si>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</si>
  <si>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</si>
  <si>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</si>
  <si>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</si>
  <si>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</si>
  <si>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</si>
  <si>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</si>
  <si>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</si>
  <si>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</si>
  <si>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</si>
  <si>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</si>
  <si>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</si>
  <si>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</si>
  <si>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</si>
  <si>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</si>
  <si>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</si>
  <si>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</si>
  <si>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</si>
  <si>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</si>
  <si>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</si>
  <si>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</si>
  <si>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</si>
  <si>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</si>
  <si>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</si>
  <si>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</si>
  <si>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</si>
  <si>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</si>
  <si>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</si>
  <si>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</si>
  <si>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</si>
  <si>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</si>
  <si>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</si>
  <si>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</si>
  <si>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</si>
  <si>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</si>
  <si>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</si>
  <si>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</si>
  <si>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</si>
  <si>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</si>
  <si>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</si>
  <si>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</si>
  <si>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</si>
  <si>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</si>
  <si>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</si>
  <si>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</si>
  <si>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</si>
  <si>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</si>
  <si>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</si>
  <si>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</si>
  <si>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</si>
  <si>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</si>
  <si>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</si>
  <si>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</si>
  <si>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</si>
  <si>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</si>
  <si>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</si>
  <si>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</si>
  <si>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</si>
  <si>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</si>
  <si>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</si>
  <si>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</si>
  <si>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</si>
  <si>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</si>
  <si>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</si>
  <si>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</si>
  <si>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</si>
  <si>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</si>
  <si>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</si>
  <si>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</si>
  <si>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</si>
  <si>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</si>
  <si>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</si>
  <si>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</si>
  <si>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</si>
  <si>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</si>
  <si>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</si>
  <si>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</si>
  <si>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</si>
  <si>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</si>
  <si>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</si>
  <si>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</si>
  <si>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</si>
  <si>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</si>
  <si>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</si>
  <si>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</si>
  <si>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</si>
  <si>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</si>
  <si>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</si>
  <si>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</si>
  <si>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</si>
  <si>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</si>
  <si>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</si>
  <si>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</si>
  <si>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</si>
  <si>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</si>
  <si>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</si>
  <si>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</si>
  <si>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</si>
  <si>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</si>
  <si>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</si>
  <si>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</si>
  <si>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</si>
  <si>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</si>
  <si>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</si>
  <si>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</si>
  <si>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</si>
  <si>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</si>
  <si>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</si>
  <si>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</si>
  <si>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</si>
  <si>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</si>
  <si>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</si>
  <si>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</si>
  <si>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</si>
  <si>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</si>
  <si>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</si>
  <si>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</si>
  <si>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</si>
  <si>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</si>
  <si>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</si>
  <si>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</si>
  <si>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</si>
  <si>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</si>
  <si>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</si>
  <si>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</si>
  <si>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</si>
  <si>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</si>
  <si>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</si>
  <si>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</si>
  <si>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</si>
  <si>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</si>
  <si>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</si>
  <si>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</si>
  <si>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</si>
  <si>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</si>
  <si>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</si>
  <si>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</si>
  <si>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</si>
  <si>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</si>
  <si>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</si>
  <si>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</si>
  <si>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</si>
  <si>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</si>
  <si>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</si>
  <si>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</si>
  <si>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</si>
  <si>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</si>
  <si>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</si>
  <si>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</si>
  <si>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</si>
  <si>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</si>
  <si>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</si>
  <si>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</si>
  <si>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</si>
  <si>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</si>
  <si>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</si>
  <si>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</si>
  <si>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</si>
  <si>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</si>
  <si>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</si>
  <si>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</si>
  <si>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</si>
  <si>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</si>
  <si>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</si>
  <si>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</si>
  <si>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</si>
  <si>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</si>
  <si>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</si>
  <si>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</si>
  <si>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</si>
  <si>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</si>
  <si>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</si>
  <si>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</si>
  <si>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</si>
  <si>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</si>
  <si>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</si>
  <si>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</si>
  <si>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</si>
  <si>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</si>
  <si>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</si>
  <si>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</si>
  <si>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</si>
  <si>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</si>
  <si>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</si>
  <si>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</si>
  <si>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</si>
  <si>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</si>
  <si>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</si>
  <si>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</si>
  <si>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</si>
  <si>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</si>
  <si>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</si>
  <si>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</si>
  <si>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</si>
  <si>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</si>
  <si>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</si>
  <si>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</si>
  <si>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</si>
  <si>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</si>
  <si>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</si>
  <si>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</si>
  <si>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</si>
  <si>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</si>
  <si>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</si>
  <si>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</si>
  <si>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</si>
  <si>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</si>
  <si>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</si>
  <si>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</si>
  <si>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</si>
  <si>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</si>
  <si>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</si>
  <si>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</si>
  <si>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</si>
  <si>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</si>
  <si>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</si>
  <si>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</si>
  <si>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</si>
  <si>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</si>
  <si>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</si>
  <si>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</si>
  <si>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</si>
  <si>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</si>
  <si>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</si>
  <si>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</si>
  <si>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</si>
  <si>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</si>
  <si>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</si>
  <si>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</si>
  <si>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</si>
  <si>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</si>
  <si>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</si>
  <si>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</si>
  <si>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</si>
  <si>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</si>
  <si>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</si>
  <si>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</si>
  <si>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</si>
  <si>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</si>
  <si>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</si>
  <si>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</si>
  <si>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</si>
  <si>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</si>
  <si>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</si>
  <si>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</si>
  <si>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</si>
  <si>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</si>
  <si>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</si>
  <si>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</si>
  <si>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</si>
  <si>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</si>
  <si>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</si>
  <si>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</si>
  <si>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</si>
  <si>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</si>
  <si>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</si>
  <si>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</si>
  <si>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</si>
  <si>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</si>
  <si>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</si>
  <si>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</si>
  <si>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</si>
  <si>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</si>
  <si>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</si>
  <si>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</si>
  <si>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</si>
  <si>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</si>
  <si>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</si>
  <si>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</si>
  <si>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</si>
  <si>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</si>
  <si>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</si>
  <si>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</si>
  <si>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</si>
  <si>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</si>
  <si>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</si>
  <si>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</si>
  <si>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</si>
  <si>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</si>
  <si>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</si>
  <si>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</si>
  <si>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</si>
  <si>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</si>
  <si>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</si>
  <si>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</si>
  <si>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</si>
  <si>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</si>
  <si>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</si>
  <si>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</si>
  <si>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</si>
  <si>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</si>
  <si>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</si>
  <si>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</si>
  <si>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</si>
  <si>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</si>
  <si>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</si>
  <si>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</si>
  <si>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</si>
  <si>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</si>
  <si>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</si>
  <si>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</si>
  <si>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</si>
  <si>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</si>
  <si>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</si>
  <si>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</si>
  <si>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</si>
  <si>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</si>
  <si>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</si>
  <si>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</si>
  <si>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</si>
  <si>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</si>
  <si>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</si>
  <si>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</si>
  <si>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</si>
  <si>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</si>
  <si>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</si>
  <si>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</si>
  <si>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</si>
  <si>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</si>
  <si>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</si>
  <si>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</si>
  <si>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</si>
  <si>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</si>
  <si>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</si>
  <si>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</si>
  <si>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</si>
  <si>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</si>
  <si>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</si>
  <si>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</si>
  <si>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</si>
  <si>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</si>
  <si>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</si>
  <si>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</si>
  <si>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</si>
  <si>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</si>
  <si>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</si>
  <si>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</si>
  <si>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</si>
  <si>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</si>
  <si>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</si>
  <si>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</si>
  <si>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</si>
  <si>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</si>
  <si>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</si>
  <si>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</si>
  <si>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</si>
  <si>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</si>
  <si>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</si>
  <si>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</si>
  <si>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</si>
  <si>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</si>
  <si>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</si>
  <si>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</si>
  <si>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</si>
  <si>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</si>
  <si>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</si>
  <si>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</si>
  <si>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</si>
  <si>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</si>
  <si>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</si>
  <si>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</si>
  <si>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</si>
  <si>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</si>
  <si>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</si>
  <si>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</si>
  <si>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</si>
  <si>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</si>
  <si>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</si>
  <si>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</si>
  <si>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</si>
  <si>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</si>
  <si>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</si>
  <si>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</si>
  <si>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</si>
  <si>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</si>
  <si>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</si>
  <si>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</si>
  <si>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</si>
  <si>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</si>
  <si>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</si>
  <si>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</si>
  <si>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</si>
  <si>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</si>
  <si>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</si>
  <si>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</si>
  <si>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</si>
  <si>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</si>
  <si>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</si>
  <si>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</si>
  <si>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</si>
  <si>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</si>
  <si>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</si>
  <si>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</si>
  <si>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</si>
  <si>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</si>
  <si>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</si>
  <si>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</si>
  <si>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</si>
  <si>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</si>
  <si>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</si>
  <si>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</si>
  <si>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</si>
  <si>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</si>
  <si>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</si>
  <si>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</si>
  <si>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</si>
  <si>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</si>
  <si>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</si>
  <si>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</si>
  <si>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</si>
  <si>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</si>
  <si>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</si>
  <si>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</si>
  <si>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</si>
  <si>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</si>
  <si>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</si>
  <si>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</si>
  <si>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</si>
  <si>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</si>
  <si>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</si>
  <si>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</si>
  <si>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</si>
  <si>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</si>
  <si>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</si>
  <si>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</si>
  <si>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</si>
  <si>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</si>
  <si>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</si>
  <si>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</si>
  <si>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</si>
  <si>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</si>
  <si>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</si>
  <si>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</si>
  <si>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</si>
  <si>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</si>
  <si>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</si>
  <si>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</si>
  <si>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</si>
  <si>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</si>
  <si>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</si>
  <si>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</si>
  <si>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</si>
  <si>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</si>
  <si>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</si>
  <si>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</si>
  <si>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</si>
  <si>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</si>
  <si>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</si>
  <si>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</si>
  <si>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</si>
  <si>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</si>
  <si>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</si>
  <si>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</si>
  <si>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</si>
  <si>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</si>
  <si>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</si>
  <si>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</si>
  <si>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</si>
  <si>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</si>
  <si>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</si>
  <si>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</si>
  <si>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</si>
  <si>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</si>
  <si>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</si>
  <si>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</si>
  <si>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</si>
  <si>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</si>
  <si>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</si>
  <si>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</si>
  <si>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</si>
  <si>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</si>
  <si>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</si>
  <si>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</si>
  <si>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</si>
  <si>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</si>
  <si>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</si>
  <si>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</si>
  <si>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</si>
  <si>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</si>
  <si>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</si>
  <si>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</si>
  <si>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</si>
  <si>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</si>
  <si>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</si>
  <si>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</si>
  <si>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</si>
  <si>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</si>
  <si>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</si>
  <si>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</si>
  <si>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</si>
  <si>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</si>
  <si>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</si>
  <si>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</si>
  <si>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</si>
  <si>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</si>
  <si>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</si>
  <si>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</si>
  <si>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</si>
  <si>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</si>
  <si>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</si>
  <si>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</si>
  <si>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</si>
  <si>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</si>
  <si>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</si>
  <si>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</si>
  <si>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</si>
  <si>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</si>
  <si>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</si>
  <si>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</si>
  <si>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</si>
  <si>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3800-4000</t>
  </si>
  <si>
    <t>550-560</t>
  </si>
  <si>
    <t>Profiit of Rs.11/-</t>
  </si>
  <si>
    <t>LTIM</t>
  </si>
  <si>
    <t>SHRIRAMFIN</t>
  </si>
  <si>
    <t>NSE</t>
  </si>
  <si>
    <t>SRTRANSFIN</t>
  </si>
  <si>
    <t>780-800</t>
  </si>
  <si>
    <t>870-900</t>
  </si>
  <si>
    <t>Buy&lt;&gt;</t>
  </si>
  <si>
    <t>3300-3400</t>
  </si>
  <si>
    <t>1580-1650</t>
  </si>
  <si>
    <t>360ONE</t>
  </si>
  <si>
    <t>Part Profit of Rs.77.5/-</t>
  </si>
  <si>
    <t>825-850</t>
  </si>
  <si>
    <t>900-950</t>
  </si>
  <si>
    <t>570-600</t>
  </si>
  <si>
    <t xml:space="preserve">JSWSTEEL </t>
  </si>
  <si>
    <t>770-800</t>
  </si>
  <si>
    <t>Profit of Rs.20/-</t>
  </si>
  <si>
    <t>Part profit of Rs.185/-</t>
  </si>
  <si>
    <t>695-717.5</t>
  </si>
  <si>
    <t>2250-2310</t>
  </si>
  <si>
    <t>2450-2500</t>
  </si>
  <si>
    <t>520-550</t>
  </si>
  <si>
    <t>Sell</t>
  </si>
  <si>
    <t>452.5-472.5</t>
  </si>
  <si>
    <t>315-335</t>
  </si>
  <si>
    <t>HAPPIESTMNDS</t>
  </si>
  <si>
    <t>865-899</t>
  </si>
  <si>
    <t>960-1000</t>
  </si>
  <si>
    <t>IGL MAR FUT</t>
  </si>
  <si>
    <t>455-463</t>
  </si>
  <si>
    <t>MULTIPLIER SHARE &amp; STOCK ADVISORS PRIVATE LIMITED</t>
  </si>
  <si>
    <t>BATAINDIA MAR FUT</t>
  </si>
  <si>
    <t>1420-1425</t>
  </si>
  <si>
    <t>1470-1480</t>
  </si>
  <si>
    <t xml:space="preserve">REDINGTON </t>
  </si>
  <si>
    <t>50-60</t>
  </si>
  <si>
    <t>180-185</t>
  </si>
  <si>
    <t>3110-3010</t>
  </si>
  <si>
    <t>1650-1700</t>
  </si>
  <si>
    <t>2354-2360</t>
  </si>
  <si>
    <t>LT 2160 CE MAR</t>
  </si>
  <si>
    <t>60-70</t>
  </si>
  <si>
    <t>RELIANCE 2400 CE MAR</t>
  </si>
  <si>
    <t>RELIANCE 2460 CE MAR</t>
  </si>
  <si>
    <t>38-40</t>
  </si>
  <si>
    <t>19-21</t>
  </si>
  <si>
    <t>ACC 1900 CE MAR</t>
  </si>
  <si>
    <t xml:space="preserve">LT MAR FUT </t>
  </si>
  <si>
    <t>2170-2200</t>
  </si>
  <si>
    <t>585-595</t>
  </si>
  <si>
    <t>169.5-165</t>
  </si>
  <si>
    <t>325-330</t>
  </si>
  <si>
    <t>1150-1170</t>
  </si>
  <si>
    <t>NIFTY 17400 CE 2-MAR</t>
  </si>
  <si>
    <t>110-140</t>
  </si>
  <si>
    <t>BHARTIARTL MAR FUT</t>
  </si>
  <si>
    <t>770-780</t>
  </si>
  <si>
    <t>Retail Research Technical Calls &amp; Fundamental Performance Report for the month of Mar-2023</t>
  </si>
  <si>
    <t>Profit of Rs.6.5/-</t>
  </si>
  <si>
    <t>Profit of Rs.15.5/-</t>
  </si>
  <si>
    <t>Profit of Rs.7/-</t>
  </si>
  <si>
    <t>SIEMENS MAR FUT</t>
  </si>
  <si>
    <t>3260-3290</t>
  </si>
  <si>
    <t>Profit of Rs.7.5/-</t>
  </si>
  <si>
    <t>Loss of Rs.19/-</t>
  </si>
  <si>
    <t>BANKNIFTY 40400 CE 2-MAR</t>
  </si>
  <si>
    <t>150-200</t>
  </si>
  <si>
    <t>Loss of Rs.47.5/-</t>
  </si>
  <si>
    <t>GRAVITON RESEARCH CAPITAL LLP</t>
  </si>
  <si>
    <t>Profit of Rs.19/-</t>
  </si>
  <si>
    <t>Loss of Rs.10.50/-</t>
  </si>
  <si>
    <t>Profit of Rs.32/-</t>
  </si>
  <si>
    <t>1264-1268</t>
  </si>
  <si>
    <t>1320-1350</t>
  </si>
  <si>
    <t>Profit of Rs.9.50/-</t>
  </si>
  <si>
    <t>707-713</t>
  </si>
  <si>
    <t>740-750</t>
  </si>
  <si>
    <t>POLYCAB 3200 CE MAR</t>
  </si>
  <si>
    <t>42-44</t>
  </si>
  <si>
    <t>Profit of Rs.31.50/-</t>
  </si>
  <si>
    <t>Profit of Rs.8.5/-</t>
  </si>
  <si>
    <t>NIFTY 18000 CE 29-MAR</t>
  </si>
  <si>
    <t>20.0-5</t>
  </si>
  <si>
    <t>40-5</t>
  </si>
  <si>
    <t>NIFTY 17750 PE 9-MAR</t>
  </si>
  <si>
    <t>100-130</t>
  </si>
  <si>
    <t xml:space="preserve">STARHEALTH </t>
  </si>
  <si>
    <t>581-583</t>
  </si>
  <si>
    <t>600-615</t>
  </si>
  <si>
    <t>Profit of Rs.23/-</t>
  </si>
  <si>
    <t>NAVODAYENT</t>
  </si>
  <si>
    <t>NNM SECURITIES PVT LTD</t>
  </si>
  <si>
    <t>ROBU</t>
  </si>
  <si>
    <t>TITANIN</t>
  </si>
  <si>
    <t>ASIANENE</t>
  </si>
  <si>
    <t>Asian Energy Services Ltd</t>
  </si>
  <si>
    <t>ORTINLAB</t>
  </si>
  <si>
    <t>Ortin Laboratories Ltd</t>
  </si>
  <si>
    <t>S SRINIVASA KUMAR</t>
  </si>
  <si>
    <t>VENKATA RAMANA GADDAM</t>
  </si>
  <si>
    <t>VENKATA RAMA GADDAM</t>
  </si>
  <si>
    <t>IGL 460 CE MAR</t>
  </si>
  <si>
    <t>10.0-11</t>
  </si>
  <si>
    <t>16-18</t>
  </si>
  <si>
    <t>BATAINDIA 1420 CE MAR</t>
  </si>
  <si>
    <t>45-50</t>
  </si>
  <si>
    <t>ADCON</t>
  </si>
  <si>
    <t>ANKITA VISHAL SHAH</t>
  </si>
  <si>
    <t>TANGO COMMOSALES LLP</t>
  </si>
  <si>
    <t>LELAVOIR</t>
  </si>
  <si>
    <t>DAIZAM AGGARWAL</t>
  </si>
  <si>
    <t>KAMOPAINTS</t>
  </si>
  <si>
    <t>Kamdhenu Ventures Limited</t>
  </si>
  <si>
    <t>YUGA STOCKS AND COMMODITIES PRIVATE LIMITED  .</t>
  </si>
  <si>
    <t>THE NOMURA TRUST AND BANKING CO. LTD AS THE TRUSTEE OF NOMURA INDIAN STOCK MOTHER FUND</t>
  </si>
  <si>
    <t>GODHA</t>
  </si>
  <si>
    <t>Godha Cabcon Insulat Ltd</t>
  </si>
  <si>
    <t>MADHU DEVI GODHA</t>
  </si>
  <si>
    <t>MARSHALL</t>
  </si>
  <si>
    <t>Marshall Machines Ltd</t>
  </si>
  <si>
    <t>GAURAV SARUP</t>
  </si>
  <si>
    <t>VIAZ</t>
  </si>
  <si>
    <t>Viaz Tyres Limited</t>
  </si>
  <si>
    <t>BANKNIFTY 41500 CE 9-MAR</t>
  </si>
  <si>
    <t>RELIANCE 2380 CE MAR</t>
  </si>
  <si>
    <t>49-51</t>
  </si>
  <si>
    <t>80-90</t>
  </si>
  <si>
    <t>NIFTY 17650 CE 9-MAR</t>
  </si>
  <si>
    <t>90-110</t>
  </si>
  <si>
    <t>Profit of Rs.22/-</t>
  </si>
  <si>
    <t>BATAINDIA 1440 CE MAR</t>
  </si>
  <si>
    <t>27-28</t>
  </si>
  <si>
    <t>45-60</t>
  </si>
  <si>
    <t>BANKNIFTY 41400 CE 9-MAR</t>
  </si>
  <si>
    <t>80-100</t>
  </si>
  <si>
    <t>Loss of Rs.46.5/-</t>
  </si>
  <si>
    <t>Loss of Rs.45/-</t>
  </si>
  <si>
    <t>NAHIDA ZAHOOR</t>
  </si>
  <si>
    <t>AMANAYA</t>
  </si>
  <si>
    <t>PRINCE KUMAR</t>
  </si>
  <si>
    <t>BAMPSL</t>
  </si>
  <si>
    <t>SANJAY GUPTA</t>
  </si>
  <si>
    <t>PREM SHANKER</t>
  </si>
  <si>
    <t>DHANCOT</t>
  </si>
  <si>
    <t>MAHESH SOHANLAL JHAWAR</t>
  </si>
  <si>
    <t>PANKAJ RAMBILAS SARDA</t>
  </si>
  <si>
    <t>DHARNI</t>
  </si>
  <si>
    <t>PRITHVI RAJ SINGH HUF</t>
  </si>
  <si>
    <t>DITCO</t>
  </si>
  <si>
    <t>AAYUSH AGGARWAL</t>
  </si>
  <si>
    <t>HEERAISP</t>
  </si>
  <si>
    <t>RAJENDRAKUMAR SUKHRAJ JAIN</t>
  </si>
  <si>
    <t>CHINTAN HARILAL CHOWDHARY</t>
  </si>
  <si>
    <t>JAYA VERMA</t>
  </si>
  <si>
    <t>LEELAMMATHENUMKALJOSEPH</t>
  </si>
  <si>
    <t>MAYANK RASIKLAL KOTADIA</t>
  </si>
  <si>
    <t>INDINFO</t>
  </si>
  <si>
    <t>DHANVARSHA ADVISORY SERVICES PRIVATE LIMITED</t>
  </si>
  <si>
    <t>KRISHNA BANGAD</t>
  </si>
  <si>
    <t>JHUMPA SHIL</t>
  </si>
  <si>
    <t>NAGESHWARRAO SRIKRISHNA DUVVURI</t>
  </si>
  <si>
    <t>NATURAL</t>
  </si>
  <si>
    <t>HEMA JAYPRAKASH BHAVSAR</t>
  </si>
  <si>
    <t>PUSHPENDRA</t>
  </si>
  <si>
    <t>NVENTURES</t>
  </si>
  <si>
    <t>RAKESH MANGILAL RANKA</t>
  </si>
  <si>
    <t>RAKESHKUMAR MANGILAL RANKA (HUF)</t>
  </si>
  <si>
    <t>RAGHUTOB</t>
  </si>
  <si>
    <t>MANJU GAGGAR</t>
  </si>
  <si>
    <t>RAJPACK</t>
  </si>
  <si>
    <t>TINA JAIN</t>
  </si>
  <si>
    <t>DEEPAK JAIN</t>
  </si>
  <si>
    <t>SCBL</t>
  </si>
  <si>
    <t>POONAM PRADIP JAIN</t>
  </si>
  <si>
    <t>SSPNFIN</t>
  </si>
  <si>
    <t>ADITI SHAILENDRA MEHTA</t>
  </si>
  <si>
    <t>MITHIL YOGESH SHAH</t>
  </si>
  <si>
    <t>SVJ</t>
  </si>
  <si>
    <t>MASATYA TECHNOLOGIES PRIVATE LIMITED</t>
  </si>
  <si>
    <t>SUMEET SINGHVI</t>
  </si>
  <si>
    <t>JIMMY RAJDEO SAH</t>
  </si>
  <si>
    <t>DEEPAK KUMAR JAIN</t>
  </si>
  <si>
    <t>AMIT LALCHAND SHAH</t>
  </si>
  <si>
    <t>YOGESHKUMAR RASIKLAL SANGHAVI</t>
  </si>
  <si>
    <t>B.W.TRADERS</t>
  </si>
  <si>
    <t>PINKESH MAFATLAL SHAH</t>
  </si>
  <si>
    <t>PRITHVIRAJ MANGILAL JAIN</t>
  </si>
  <si>
    <t>SWEETY RAKESHKUMAR SHAH</t>
  </si>
  <si>
    <t>SUSHILADEVI VIJAYKUMAR SURANA</t>
  </si>
  <si>
    <t>VIJAYKUMAR NEMICHAND SURANA</t>
  </si>
  <si>
    <t>MRIDULSINGHAL</t>
  </si>
  <si>
    <t>PRABHULAL LALLUBHAI PAREKH</t>
  </si>
  <si>
    <t>KAMAL JEET GUPTA</t>
  </si>
  <si>
    <t>SIDDHARTH DINESHBHAI SHAH</t>
  </si>
  <si>
    <t>VAGHANI</t>
  </si>
  <si>
    <t>KANTILAL MANILAL SAVLA</t>
  </si>
  <si>
    <t>SWEETU RAMESH UKANI</t>
  </si>
  <si>
    <t>VAL</t>
  </si>
  <si>
    <t>YELLOWSTONE VENTURES LLP</t>
  </si>
  <si>
    <t>AKG</t>
  </si>
  <si>
    <t>AKG Exim Limited</t>
  </si>
  <si>
    <t>CHITR KAPOOR</t>
  </si>
  <si>
    <t>PRASOON HARSHAD BHATT</t>
  </si>
  <si>
    <t>VIBRANT SECURITIES PVT. LTD</t>
  </si>
  <si>
    <t>AKSHAYKUMAR RAJENDRABHAI OSWAL</t>
  </si>
  <si>
    <t>GOKEX</t>
  </si>
  <si>
    <t>Gokaldas Exports Limited</t>
  </si>
  <si>
    <t>BONANZA COMMODITY BROKERS PRIVATE LIMITED</t>
  </si>
  <si>
    <t>ADITYA BIRLA SUN LIFE PURE VALUE FUND</t>
  </si>
  <si>
    <t>ADITYA BIRLA SUN LIFE SMALL CAP FUND</t>
  </si>
  <si>
    <t>ASHOKA INDIA EQUITY INVESTMENT TRUST PLC A/C</t>
  </si>
  <si>
    <t>GOLDMAN SACHS COLLECTIVE TRUST - EMERGING MARKETS EQUITY EX CHINA FUND</t>
  </si>
  <si>
    <t>GOODLUCK</t>
  </si>
  <si>
    <t>Goodluck India Limited</t>
  </si>
  <si>
    <t>MOHIT SHARMA</t>
  </si>
  <si>
    <t>Home First Fin Co Ind Ltd</t>
  </si>
  <si>
    <t>FIDELITY FUNDS - ASIAN SMALLER COMPANIES POOL</t>
  </si>
  <si>
    <t>MANSI SHARES &amp; STOCK ADVISORS PVT LTD</t>
  </si>
  <si>
    <t>SW CAPITAL PRIVATE LIMITED</t>
  </si>
  <si>
    <t>CITADEL SECURITIES INDIA MARKETS PRIVATE LIMITED</t>
  </si>
  <si>
    <t>HRTI PRIVATE LIMITED</t>
  </si>
  <si>
    <t>HEMALI PATHIK THAKKAR</t>
  </si>
  <si>
    <t>MITHANI INVESTMENT AND TRADING PRIVATE LIMITED</t>
  </si>
  <si>
    <t>LRRPL</t>
  </si>
  <si>
    <t>Lead Rec And Rub Prod Ltd</t>
  </si>
  <si>
    <t>SUNDER SINGH</t>
  </si>
  <si>
    <t>EPITOME TRADING AND INVESTMENTS</t>
  </si>
  <si>
    <t>PERFECT</t>
  </si>
  <si>
    <t>Perfect Infraengineer Ltd</t>
  </si>
  <si>
    <t>KAILASHBEN ASHOKKUMAR PATEL</t>
  </si>
  <si>
    <t>BP EQUITIES PRIVATE LIMITED</t>
  </si>
  <si>
    <t>PODDARHOUS</t>
  </si>
  <si>
    <t>Poddar House &amp; Dvpt Ltd</t>
  </si>
  <si>
    <t>L7 HITECH PRIVATE LIMITED</t>
  </si>
  <si>
    <t>RICHA</t>
  </si>
  <si>
    <t>Richa Info Systems Ltd</t>
  </si>
  <si>
    <t>AXITA EXPORTS PRIVATE LIMITED</t>
  </si>
  <si>
    <t>SCHAND</t>
  </si>
  <si>
    <t>S Chand And Company Ltd</t>
  </si>
  <si>
    <t>SHARE-RE</t>
  </si>
  <si>
    <t>Share Ind Sec Ltd</t>
  </si>
  <si>
    <t>RAJASTHAN GLOBAL SECURITIES PVT LTD</t>
  </si>
  <si>
    <t>SPN RUGS</t>
  </si>
  <si>
    <t>DWANI RONAK MEHTA</t>
  </si>
  <si>
    <t>Shilpa Medicare Ltd</t>
  </si>
  <si>
    <t>QE SECURITIES</t>
  </si>
  <si>
    <t>SRIVASAVI</t>
  </si>
  <si>
    <t>Srivasavi Adhesive Tape L</t>
  </si>
  <si>
    <t>SHRENI SHARES PRIVATE LIMITED</t>
  </si>
  <si>
    <t>REKHA GUNAVANTH KUMAR</t>
  </si>
  <si>
    <t>LATIN MANHARLAL SECURITIES PVT. LTD.</t>
  </si>
  <si>
    <t>SS CORPORATE SECURITIES LIMITED</t>
  </si>
  <si>
    <t>TEMBO</t>
  </si>
  <si>
    <t>Tembo Global Ind Ltd</t>
  </si>
  <si>
    <t>KAUSHIK MAHESHBHAI WAGHELA</t>
  </si>
  <si>
    <t>ELUHIM LIMITED</t>
  </si>
  <si>
    <t>BAHETI</t>
  </si>
  <si>
    <t>Baheti Recycling Ind Ltd</t>
  </si>
  <si>
    <t>MAYURI SHRIPAL VORA</t>
  </si>
  <si>
    <t>CLEAR WEALTH CONSULTANCY SERVICES LLP</t>
  </si>
  <si>
    <t>BESSEMER INDIA CAPITAL HOLDINGS II LIMITED</t>
  </si>
  <si>
    <t>LIBAS</t>
  </si>
  <si>
    <t>Libas Consu Products Ltd</t>
  </si>
  <si>
    <t>MEHRA AMIT</t>
  </si>
  <si>
    <t>SOUMYA MALANI</t>
  </si>
  <si>
    <t>PRIME INDIA INSURANCE BROKERS PVT LTD</t>
  </si>
  <si>
    <t>SAMBHAVNATH INVESTMENTS AND FINANCES PRIVATE LIMITED</t>
  </si>
  <si>
    <t>V JOSHI IMPEX PRIVATE LIMITED</t>
  </si>
  <si>
    <t>RUAAN RONAK MEHTA</t>
  </si>
  <si>
    <t>S S BIHANI (HUF)</t>
  </si>
  <si>
    <t>RAJESH HARSUKHLAL MODI</t>
  </si>
  <si>
    <t>MANJUDEVI BIHANI</t>
  </si>
  <si>
    <t>KAMLESH V SHAH (HUF)</t>
  </si>
  <si>
    <t>HEENA RAJESH MODI</t>
  </si>
  <si>
    <t>BHAVYA SURESH VORA</t>
  </si>
  <si>
    <t>BHARTI S. VORA</t>
  </si>
  <si>
    <t>ADITYA RUSHABH SHAH</t>
  </si>
  <si>
    <t>NITA KAMLESH SHAH</t>
  </si>
  <si>
    <t>SRPL</t>
  </si>
  <si>
    <t>Shree Ram Proteins Ltd.</t>
  </si>
  <si>
    <t>LALITKUMAR CHANDULAL VASOYA</t>
  </si>
  <si>
    <t>JAYESH CHANDRAKANT SAVLA</t>
  </si>
  <si>
    <t>GOENKA BUSINESS AND FINANCE LIMITED</t>
  </si>
  <si>
    <t>VINEETLAB</t>
  </si>
  <si>
    <t>Vineet Laboratories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</si>
</sst>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72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165" fontId="31" fillId="19" borderId="21" xfId="0" applyNumberFormat="1" applyFont="1" applyFill="1" applyBorder="1" applyAlignment="1">
      <alignment horizontal="center" vertical="center"/>
    </xf>
    <xf numFmtId="15" fontId="31" fillId="19" borderId="21" xfId="0" applyNumberFormat="1" applyFont="1" applyFill="1" applyBorder="1" applyAlignment="1">
      <alignment horizontal="center" vertical="center"/>
    </xf>
    <xf numFmtId="0" fontId="32" fillId="19" borderId="21" xfId="0" applyFont="1" applyFill="1" applyBorder="1"/>
    <xf numFmtId="43" fontId="31" fillId="19" borderId="21" xfId="0" applyNumberFormat="1" applyFont="1" applyFill="1" applyBorder="1" applyAlignment="1">
      <alignment horizontal="center" vertical="top"/>
    </xf>
    <xf numFmtId="0" fontId="31" fillId="19" borderId="21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top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6" fontId="37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31" fillId="21" borderId="20" xfId="0" applyFont="1" applyFill="1" applyBorder="1" applyAlignment="1">
      <alignment horizontal="center" vertical="center"/>
    </xf>
    <xf numFmtId="16" fontId="32" fillId="18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15" fontId="31" fillId="19" borderId="20" xfId="0" applyNumberFormat="1" applyFont="1" applyFill="1" applyBorder="1" applyAlignment="1">
      <alignment horizontal="center" vertical="center"/>
    </xf>
    <xf numFmtId="0" fontId="32" fillId="19" borderId="20" xfId="0" applyFont="1" applyFill="1" applyBorder="1"/>
    <xf numFmtId="43" fontId="31" fillId="19" borderId="20" xfId="0" applyNumberFormat="1" applyFont="1" applyFill="1" applyBorder="1" applyAlignment="1">
      <alignment horizontal="center" vertical="top"/>
    </xf>
    <xf numFmtId="0" fontId="31" fillId="19" borderId="20" xfId="0" applyFont="1" applyFill="1" applyBorder="1" applyAlignment="1">
      <alignment horizontal="center" vertical="top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0" fontId="32" fillId="22" borderId="20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" fontId="32" fillId="22" borderId="20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0" fontId="32" fillId="15" borderId="20" xfId="0" applyFont="1" applyFill="1" applyBorder="1" applyAlignment="1">
      <alignment horizontal="center" vertical="center"/>
    </xf>
    <xf numFmtId="16" fontId="32" fillId="15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16" fontId="31" fillId="10" borderId="20" xfId="0" applyNumberFormat="1" applyFont="1" applyFill="1" applyBorder="1" applyAlignment="1">
      <alignment horizontal="center" vertical="center"/>
    </xf>
    <xf numFmtId="2" fontId="32" fillId="15" borderId="20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5" fontId="31" fillId="10" borderId="22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44995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G19" sqref="G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44995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6" t="s">
        <v>16</v>
      </c>
      <c r="B9" s="358" t="s">
        <v>17</v>
      </c>
      <c r="C9" s="358" t="s">
        <v>18</v>
      </c>
      <c r="D9" s="358" t="s">
        <v>19</v>
      </c>
      <c r="E9" s="23" t="s">
        <v>20</v>
      </c>
      <c r="F9" s="23" t="s">
        <v>21</v>
      </c>
      <c r="G9" s="353" t="s">
        <v>22</v>
      </c>
      <c r="H9" s="354"/>
      <c r="I9" s="355"/>
      <c r="J9" s="353" t="s">
        <v>23</v>
      </c>
      <c r="K9" s="354"/>
      <c r="L9" s="355"/>
      <c r="M9" s="23"/>
      <c r="N9" s="24"/>
      <c r="O9" s="24"/>
      <c r="P9" s="24"/>
    </row>
    <row r="10" spans="1:16" ht="59.25" customHeight="1">
      <c r="A10" s="357"/>
      <c r="B10" s="359"/>
      <c r="C10" s="359"/>
      <c r="D10" s="35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45014</v>
      </c>
      <c r="E11" s="32">
        <v>17645.099999999999</v>
      </c>
      <c r="F11" s="32">
        <v>17699.666666666668</v>
      </c>
      <c r="G11" s="33">
        <v>17580.433333333334</v>
      </c>
      <c r="H11" s="33">
        <v>17515.766666666666</v>
      </c>
      <c r="I11" s="33">
        <v>17396.533333333333</v>
      </c>
      <c r="J11" s="33">
        <v>17764.333333333336</v>
      </c>
      <c r="K11" s="33">
        <v>17883.566666666666</v>
      </c>
      <c r="L11" s="33">
        <v>17948.233333333337</v>
      </c>
      <c r="M11" s="34">
        <v>17818.900000000001</v>
      </c>
      <c r="N11" s="34">
        <v>17635</v>
      </c>
      <c r="O11" s="35">
        <v>13429300</v>
      </c>
      <c r="P11" s="36">
        <v>7.1498101043628123E-2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45014</v>
      </c>
      <c r="E12" s="37">
        <v>41408.949999999997</v>
      </c>
      <c r="F12" s="37">
        <v>41514.216666666667</v>
      </c>
      <c r="G12" s="38">
        <v>41263.433333333334</v>
      </c>
      <c r="H12" s="38">
        <v>41117.916666666664</v>
      </c>
      <c r="I12" s="38">
        <v>40867.133333333331</v>
      </c>
      <c r="J12" s="38">
        <v>41659.733333333337</v>
      </c>
      <c r="K12" s="38">
        <v>41910.516666666677</v>
      </c>
      <c r="L12" s="38">
        <v>42056.03333333334</v>
      </c>
      <c r="M12" s="28">
        <v>41765</v>
      </c>
      <c r="N12" s="28">
        <v>41368.699999999997</v>
      </c>
      <c r="O12" s="39">
        <v>4995350</v>
      </c>
      <c r="P12" s="40">
        <v>1.6368593460701134E-2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45013</v>
      </c>
      <c r="E13" s="37">
        <v>18312.599999999999</v>
      </c>
      <c r="F13" s="37">
        <v>18370.850000000002</v>
      </c>
      <c r="G13" s="38">
        <v>18241.750000000004</v>
      </c>
      <c r="H13" s="38">
        <v>18170.900000000001</v>
      </c>
      <c r="I13" s="38">
        <v>18041.800000000003</v>
      </c>
      <c r="J13" s="38">
        <v>18441.700000000004</v>
      </c>
      <c r="K13" s="38">
        <v>18570.800000000003</v>
      </c>
      <c r="L13" s="38">
        <v>18641.650000000005</v>
      </c>
      <c r="M13" s="28">
        <v>18499.95</v>
      </c>
      <c r="N13" s="28">
        <v>18300</v>
      </c>
      <c r="O13" s="39">
        <v>15120</v>
      </c>
      <c r="P13" s="40">
        <v>-6.4356435643564358E-2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45013</v>
      </c>
      <c r="E14" s="37">
        <v>7020.75</v>
      </c>
      <c r="F14" s="37">
        <v>2340.25</v>
      </c>
      <c r="G14" s="38">
        <v>4680.5</v>
      </c>
      <c r="H14" s="38">
        <v>2340.25</v>
      </c>
      <c r="I14" s="38">
        <v>4680.5</v>
      </c>
      <c r="J14" s="38">
        <v>4680.5</v>
      </c>
      <c r="K14" s="38">
        <v>2340.25</v>
      </c>
      <c r="L14" s="38">
        <v>4680.5</v>
      </c>
      <c r="M14" s="28">
        <v>0</v>
      </c>
      <c r="N14" s="28">
        <v>0</v>
      </c>
      <c r="O14" s="39">
        <v>0</v>
      </c>
      <c r="P14" s="40">
        <v>-1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45014</v>
      </c>
      <c r="E15" s="37">
        <v>544.29999999999995</v>
      </c>
      <c r="F15" s="37">
        <v>547.79999999999995</v>
      </c>
      <c r="G15" s="38">
        <v>539.29999999999995</v>
      </c>
      <c r="H15" s="38">
        <v>534.29999999999995</v>
      </c>
      <c r="I15" s="38">
        <v>525.79999999999995</v>
      </c>
      <c r="J15" s="38">
        <v>552.79999999999995</v>
      </c>
      <c r="K15" s="38">
        <v>561.29999999999995</v>
      </c>
      <c r="L15" s="38">
        <v>566.29999999999995</v>
      </c>
      <c r="M15" s="28">
        <v>556.29999999999995</v>
      </c>
      <c r="N15" s="28">
        <v>542.79999999999995</v>
      </c>
      <c r="O15" s="39">
        <v>4276350</v>
      </c>
      <c r="P15" s="40">
        <v>1.5338042381432895E-2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45014</v>
      </c>
      <c r="E16" s="37">
        <v>3399.9</v>
      </c>
      <c r="F16" s="37">
        <v>3403.0166666666664</v>
      </c>
      <c r="G16" s="38">
        <v>3372.0333333333328</v>
      </c>
      <c r="H16" s="38">
        <v>3344.1666666666665</v>
      </c>
      <c r="I16" s="38">
        <v>3313.1833333333329</v>
      </c>
      <c r="J16" s="38">
        <v>3430.8833333333328</v>
      </c>
      <c r="K16" s="38">
        <v>3461.8666666666663</v>
      </c>
      <c r="L16" s="38">
        <v>3489.7333333333327</v>
      </c>
      <c r="M16" s="28">
        <v>3434</v>
      </c>
      <c r="N16" s="28">
        <v>3375.15</v>
      </c>
      <c r="O16" s="39">
        <v>1708000</v>
      </c>
      <c r="P16" s="40">
        <v>2.9380744312189244E-2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45014</v>
      </c>
      <c r="E17" s="37">
        <v>20753.650000000001</v>
      </c>
      <c r="F17" s="37">
        <v>20811.533333333336</v>
      </c>
      <c r="G17" s="38">
        <v>20633.566666666673</v>
      </c>
      <c r="H17" s="38">
        <v>20513.483333333337</v>
      </c>
      <c r="I17" s="38">
        <v>20335.516666666674</v>
      </c>
      <c r="J17" s="38">
        <v>20931.616666666672</v>
      </c>
      <c r="K17" s="38">
        <v>21109.583333333339</v>
      </c>
      <c r="L17" s="38">
        <v>21229.666666666672</v>
      </c>
      <c r="M17" s="28">
        <v>20989.5</v>
      </c>
      <c r="N17" s="28">
        <v>20691.45</v>
      </c>
      <c r="O17" s="39">
        <v>48200</v>
      </c>
      <c r="P17" s="40">
        <v>1.0058675607711651E-2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45014</v>
      </c>
      <c r="E18" s="37">
        <v>157.4</v>
      </c>
      <c r="F18" s="37">
        <v>158.16666666666666</v>
      </c>
      <c r="G18" s="38">
        <v>156.33333333333331</v>
      </c>
      <c r="H18" s="38">
        <v>155.26666666666665</v>
      </c>
      <c r="I18" s="38">
        <v>153.43333333333331</v>
      </c>
      <c r="J18" s="38">
        <v>159.23333333333332</v>
      </c>
      <c r="K18" s="38">
        <v>161.06666666666663</v>
      </c>
      <c r="L18" s="38">
        <v>162.13333333333333</v>
      </c>
      <c r="M18" s="28">
        <v>160</v>
      </c>
      <c r="N18" s="28">
        <v>157.1</v>
      </c>
      <c r="O18" s="39">
        <v>34338600</v>
      </c>
      <c r="P18" s="40">
        <v>-4.7911363976643209E-2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45014</v>
      </c>
      <c r="E19" s="37">
        <v>235.75</v>
      </c>
      <c r="F19" s="37">
        <v>236.04999999999998</v>
      </c>
      <c r="G19" s="38">
        <v>233.79999999999995</v>
      </c>
      <c r="H19" s="38">
        <v>231.84999999999997</v>
      </c>
      <c r="I19" s="38">
        <v>229.59999999999994</v>
      </c>
      <c r="J19" s="38">
        <v>237.99999999999997</v>
      </c>
      <c r="K19" s="38">
        <v>240.25000000000003</v>
      </c>
      <c r="L19" s="38">
        <v>242.2</v>
      </c>
      <c r="M19" s="28">
        <v>238.3</v>
      </c>
      <c r="N19" s="28">
        <v>234.1</v>
      </c>
      <c r="O19" s="39">
        <v>20293000</v>
      </c>
      <c r="P19" s="40">
        <v>-3.1928480204342275E-3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45014</v>
      </c>
      <c r="E20" s="37">
        <v>1868.35</v>
      </c>
      <c r="F20" s="37">
        <v>1876.0666666666666</v>
      </c>
      <c r="G20" s="38">
        <v>1848.2333333333331</v>
      </c>
      <c r="H20" s="38">
        <v>1828.1166666666666</v>
      </c>
      <c r="I20" s="38">
        <v>1800.2833333333331</v>
      </c>
      <c r="J20" s="38">
        <v>1896.1833333333332</v>
      </c>
      <c r="K20" s="38">
        <v>1924.0166666666667</v>
      </c>
      <c r="L20" s="38">
        <v>1944.1333333333332</v>
      </c>
      <c r="M20" s="28">
        <v>1903.9</v>
      </c>
      <c r="N20" s="28">
        <v>1855.95</v>
      </c>
      <c r="O20" s="39">
        <v>4731250</v>
      </c>
      <c r="P20" s="40">
        <v>8.4190334097085304E-3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45014</v>
      </c>
      <c r="E21" s="37">
        <v>1958.95</v>
      </c>
      <c r="F21" s="37">
        <v>1981.1999999999998</v>
      </c>
      <c r="G21" s="38">
        <v>1888.4499999999998</v>
      </c>
      <c r="H21" s="38">
        <v>1817.95</v>
      </c>
      <c r="I21" s="38">
        <v>1725.2</v>
      </c>
      <c r="J21" s="38">
        <v>2051.6999999999998</v>
      </c>
      <c r="K21" s="38">
        <v>2144.4499999999998</v>
      </c>
      <c r="L21" s="38">
        <v>2214.9499999999994</v>
      </c>
      <c r="M21" s="28">
        <v>2073.9499999999998</v>
      </c>
      <c r="N21" s="28">
        <v>1910.7</v>
      </c>
      <c r="O21" s="39">
        <v>15853000</v>
      </c>
      <c r="P21" s="40">
        <v>-1.6258144585789638E-2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45014</v>
      </c>
      <c r="E22" s="37">
        <v>700.1</v>
      </c>
      <c r="F22" s="37">
        <v>701.86666666666667</v>
      </c>
      <c r="G22" s="38">
        <v>685.83333333333337</v>
      </c>
      <c r="H22" s="38">
        <v>671.56666666666672</v>
      </c>
      <c r="I22" s="38">
        <v>655.53333333333342</v>
      </c>
      <c r="J22" s="38">
        <v>716.13333333333333</v>
      </c>
      <c r="K22" s="38">
        <v>732.16666666666663</v>
      </c>
      <c r="L22" s="38">
        <v>746.43333333333328</v>
      </c>
      <c r="M22" s="28">
        <v>717.9</v>
      </c>
      <c r="N22" s="28">
        <v>687.6</v>
      </c>
      <c r="O22" s="39">
        <v>40938125</v>
      </c>
      <c r="P22" s="40">
        <v>-2.4876436610492467E-2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45014</v>
      </c>
      <c r="E23" s="37">
        <v>3170.7</v>
      </c>
      <c r="F23" s="37">
        <v>3166.6166666666668</v>
      </c>
      <c r="G23" s="38">
        <v>3154.0833333333335</v>
      </c>
      <c r="H23" s="38">
        <v>3137.4666666666667</v>
      </c>
      <c r="I23" s="38">
        <v>3124.9333333333334</v>
      </c>
      <c r="J23" s="38">
        <v>3183.2333333333336</v>
      </c>
      <c r="K23" s="38">
        <v>3195.7666666666664</v>
      </c>
      <c r="L23" s="38">
        <v>3212.3833333333337</v>
      </c>
      <c r="M23" s="28">
        <v>3179.15</v>
      </c>
      <c r="N23" s="28">
        <v>3150</v>
      </c>
      <c r="O23" s="39">
        <v>485000</v>
      </c>
      <c r="P23" s="40">
        <v>-1.6626115166261151E-2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45014</v>
      </c>
      <c r="E24" s="37">
        <v>385.9</v>
      </c>
      <c r="F24" s="37">
        <v>388.93333333333339</v>
      </c>
      <c r="G24" s="38">
        <v>381.56666666666678</v>
      </c>
      <c r="H24" s="38">
        <v>377.23333333333341</v>
      </c>
      <c r="I24" s="38">
        <v>369.86666666666679</v>
      </c>
      <c r="J24" s="38">
        <v>393.26666666666677</v>
      </c>
      <c r="K24" s="38">
        <v>400.63333333333333</v>
      </c>
      <c r="L24" s="38">
        <v>404.96666666666675</v>
      </c>
      <c r="M24" s="28">
        <v>396.3</v>
      </c>
      <c r="N24" s="28">
        <v>384.6</v>
      </c>
      <c r="O24" s="39">
        <v>65507400</v>
      </c>
      <c r="P24" s="40">
        <v>-1.0199086161879896E-2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45014</v>
      </c>
      <c r="E25" s="37">
        <v>4433.6499999999996</v>
      </c>
      <c r="F25" s="37">
        <v>4465.25</v>
      </c>
      <c r="G25" s="38">
        <v>4377.45</v>
      </c>
      <c r="H25" s="38">
        <v>4321.25</v>
      </c>
      <c r="I25" s="38">
        <v>4233.45</v>
      </c>
      <c r="J25" s="38">
        <v>4521.45</v>
      </c>
      <c r="K25" s="38">
        <v>4609.2499999999991</v>
      </c>
      <c r="L25" s="38">
        <v>4665.45</v>
      </c>
      <c r="M25" s="28">
        <v>4553.05</v>
      </c>
      <c r="N25" s="28">
        <v>4409.05</v>
      </c>
      <c r="O25" s="39">
        <v>1423375</v>
      </c>
      <c r="P25" s="40">
        <v>2.5763444734708586E-2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45014</v>
      </c>
      <c r="E26" s="37">
        <v>315.5</v>
      </c>
      <c r="F26" s="37">
        <v>318.93333333333334</v>
      </c>
      <c r="G26" s="38">
        <v>311.61666666666667</v>
      </c>
      <c r="H26" s="38">
        <v>307.73333333333335</v>
      </c>
      <c r="I26" s="38">
        <v>300.41666666666669</v>
      </c>
      <c r="J26" s="38">
        <v>322.81666666666666</v>
      </c>
      <c r="K26" s="38">
        <v>330.13333333333338</v>
      </c>
      <c r="L26" s="38">
        <v>334.01666666666665</v>
      </c>
      <c r="M26" s="28">
        <v>326.25</v>
      </c>
      <c r="N26" s="28">
        <v>315.05</v>
      </c>
      <c r="O26" s="39">
        <v>13541500</v>
      </c>
      <c r="P26" s="40">
        <v>7.814535035165408E-3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45014</v>
      </c>
      <c r="E27" s="37">
        <v>145.19999999999999</v>
      </c>
      <c r="F27" s="37">
        <v>145.73333333333332</v>
      </c>
      <c r="G27" s="38">
        <v>144.46666666666664</v>
      </c>
      <c r="H27" s="38">
        <v>143.73333333333332</v>
      </c>
      <c r="I27" s="38">
        <v>142.46666666666664</v>
      </c>
      <c r="J27" s="38">
        <v>146.46666666666664</v>
      </c>
      <c r="K27" s="38">
        <v>147.73333333333335</v>
      </c>
      <c r="L27" s="38">
        <v>148.46666666666664</v>
      </c>
      <c r="M27" s="28">
        <v>147</v>
      </c>
      <c r="N27" s="28">
        <v>145</v>
      </c>
      <c r="O27" s="39">
        <v>59585000</v>
      </c>
      <c r="P27" s="40">
        <v>4.8908002361075977E-3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45014</v>
      </c>
      <c r="E28" s="37">
        <v>2860.75</v>
      </c>
      <c r="F28" s="37">
        <v>2862.3666666666668</v>
      </c>
      <c r="G28" s="38">
        <v>2845.3833333333337</v>
      </c>
      <c r="H28" s="38">
        <v>2830.0166666666669</v>
      </c>
      <c r="I28" s="38">
        <v>2813.0333333333338</v>
      </c>
      <c r="J28" s="38">
        <v>2877.7333333333336</v>
      </c>
      <c r="K28" s="38">
        <v>2894.7166666666672</v>
      </c>
      <c r="L28" s="38">
        <v>2910.0833333333335</v>
      </c>
      <c r="M28" s="28">
        <v>2879.35</v>
      </c>
      <c r="N28" s="28">
        <v>2847</v>
      </c>
      <c r="O28" s="39">
        <v>7076400</v>
      </c>
      <c r="P28" s="40">
        <v>7.4601366742596811E-3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45014</v>
      </c>
      <c r="E29" s="37">
        <v>1925.65</v>
      </c>
      <c r="F29" s="37">
        <v>1930.9833333333333</v>
      </c>
      <c r="G29" s="38">
        <v>1909.1666666666667</v>
      </c>
      <c r="H29" s="38">
        <v>1892.6833333333334</v>
      </c>
      <c r="I29" s="38">
        <v>1870.8666666666668</v>
      </c>
      <c r="J29" s="38">
        <v>1947.4666666666667</v>
      </c>
      <c r="K29" s="38">
        <v>1969.2833333333333</v>
      </c>
      <c r="L29" s="38">
        <v>1985.7666666666667</v>
      </c>
      <c r="M29" s="28">
        <v>1952.8</v>
      </c>
      <c r="N29" s="28">
        <v>1914.5</v>
      </c>
      <c r="O29" s="39">
        <v>1853500</v>
      </c>
      <c r="P29" s="40">
        <v>-1.6058394160583942E-2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45014</v>
      </c>
      <c r="E30" s="37">
        <v>6966.6</v>
      </c>
      <c r="F30" s="37">
        <v>6965.5333333333328</v>
      </c>
      <c r="G30" s="38">
        <v>6921.3166666666657</v>
      </c>
      <c r="H30" s="38">
        <v>6876.0333333333328</v>
      </c>
      <c r="I30" s="38">
        <v>6831.8166666666657</v>
      </c>
      <c r="J30" s="38">
        <v>7010.8166666666657</v>
      </c>
      <c r="K30" s="38">
        <v>7055.0333333333328</v>
      </c>
      <c r="L30" s="38">
        <v>7100.3166666666657</v>
      </c>
      <c r="M30" s="28">
        <v>7009.75</v>
      </c>
      <c r="N30" s="28">
        <v>6920.25</v>
      </c>
      <c r="O30" s="39">
        <v>145500</v>
      </c>
      <c r="P30" s="40">
        <v>-3.5785288270377733E-2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45014</v>
      </c>
      <c r="E31" s="37">
        <v>621.6</v>
      </c>
      <c r="F31" s="37">
        <v>624.2833333333333</v>
      </c>
      <c r="G31" s="38">
        <v>617.91666666666663</v>
      </c>
      <c r="H31" s="38">
        <v>614.23333333333335</v>
      </c>
      <c r="I31" s="38">
        <v>607.86666666666667</v>
      </c>
      <c r="J31" s="38">
        <v>627.96666666666658</v>
      </c>
      <c r="K31" s="38">
        <v>634.33333333333337</v>
      </c>
      <c r="L31" s="38">
        <v>638.01666666666654</v>
      </c>
      <c r="M31" s="28">
        <v>630.65</v>
      </c>
      <c r="N31" s="28">
        <v>620.6</v>
      </c>
      <c r="O31" s="39">
        <v>11757000</v>
      </c>
      <c r="P31" s="40">
        <v>-1.3590418754777882E-3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45014</v>
      </c>
      <c r="E32" s="37">
        <v>459</v>
      </c>
      <c r="F32" s="37">
        <v>461.61666666666662</v>
      </c>
      <c r="G32" s="38">
        <v>455.73333333333323</v>
      </c>
      <c r="H32" s="38">
        <v>452.46666666666664</v>
      </c>
      <c r="I32" s="38">
        <v>446.58333333333326</v>
      </c>
      <c r="J32" s="38">
        <v>464.88333333333321</v>
      </c>
      <c r="K32" s="38">
        <v>470.76666666666654</v>
      </c>
      <c r="L32" s="38">
        <v>474.03333333333319</v>
      </c>
      <c r="M32" s="28">
        <v>467.5</v>
      </c>
      <c r="N32" s="28">
        <v>458.35</v>
      </c>
      <c r="O32" s="39">
        <v>14180000</v>
      </c>
      <c r="P32" s="40">
        <v>-1.3381224029861258E-3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45014</v>
      </c>
      <c r="E33" s="37">
        <v>869.55</v>
      </c>
      <c r="F33" s="37">
        <v>870.30000000000007</v>
      </c>
      <c r="G33" s="38">
        <v>864.35000000000014</v>
      </c>
      <c r="H33" s="38">
        <v>859.15000000000009</v>
      </c>
      <c r="I33" s="38">
        <v>853.20000000000016</v>
      </c>
      <c r="J33" s="38">
        <v>875.50000000000011</v>
      </c>
      <c r="K33" s="38">
        <v>881.45000000000016</v>
      </c>
      <c r="L33" s="38">
        <v>886.65000000000009</v>
      </c>
      <c r="M33" s="28">
        <v>876.25</v>
      </c>
      <c r="N33" s="28">
        <v>865.1</v>
      </c>
      <c r="O33" s="39">
        <v>46593600</v>
      </c>
      <c r="P33" s="40">
        <v>-2.7427798512135861E-2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45014</v>
      </c>
      <c r="E34" s="37">
        <v>3820.65</v>
      </c>
      <c r="F34" s="37">
        <v>3827.3166666666671</v>
      </c>
      <c r="G34" s="38">
        <v>3807.483333333334</v>
      </c>
      <c r="H34" s="38">
        <v>3794.3166666666671</v>
      </c>
      <c r="I34" s="38">
        <v>3774.483333333334</v>
      </c>
      <c r="J34" s="38">
        <v>3840.483333333334</v>
      </c>
      <c r="K34" s="38">
        <v>3860.3166666666671</v>
      </c>
      <c r="L34" s="38">
        <v>3873.483333333334</v>
      </c>
      <c r="M34" s="28">
        <v>3847.15</v>
      </c>
      <c r="N34" s="28">
        <v>3814.15</v>
      </c>
      <c r="O34" s="39">
        <v>1062250</v>
      </c>
      <c r="P34" s="40">
        <v>-3.2559198542805097E-2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45014</v>
      </c>
      <c r="E35" s="37">
        <v>1358.4</v>
      </c>
      <c r="F35" s="37">
        <v>1365.7666666666667</v>
      </c>
      <c r="G35" s="38">
        <v>1347.1333333333332</v>
      </c>
      <c r="H35" s="38">
        <v>1335.8666666666666</v>
      </c>
      <c r="I35" s="38">
        <v>1317.2333333333331</v>
      </c>
      <c r="J35" s="38">
        <v>1377.0333333333333</v>
      </c>
      <c r="K35" s="38">
        <v>1395.666666666667</v>
      </c>
      <c r="L35" s="38">
        <v>1406.9333333333334</v>
      </c>
      <c r="M35" s="28">
        <v>1384.4</v>
      </c>
      <c r="N35" s="28">
        <v>1354.5</v>
      </c>
      <c r="O35" s="39">
        <v>10056000</v>
      </c>
      <c r="P35" s="40">
        <v>3.2496534729708919E-2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45014</v>
      </c>
      <c r="E36" s="37">
        <v>5931.75</v>
      </c>
      <c r="F36" s="37">
        <v>5971.3166666666666</v>
      </c>
      <c r="G36" s="38">
        <v>5882.4333333333334</v>
      </c>
      <c r="H36" s="38">
        <v>5833.1166666666668</v>
      </c>
      <c r="I36" s="38">
        <v>5744.2333333333336</v>
      </c>
      <c r="J36" s="38">
        <v>6020.6333333333332</v>
      </c>
      <c r="K36" s="38">
        <v>6109.5166666666664</v>
      </c>
      <c r="L36" s="38">
        <v>6158.833333333333</v>
      </c>
      <c r="M36" s="28">
        <v>6060.2</v>
      </c>
      <c r="N36" s="28">
        <v>5922</v>
      </c>
      <c r="O36" s="39">
        <v>5230625</v>
      </c>
      <c r="P36" s="40">
        <v>3.3362967353188125E-2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45014</v>
      </c>
      <c r="E37" s="37">
        <v>1992.85</v>
      </c>
      <c r="F37" s="37">
        <v>2011.6166666666668</v>
      </c>
      <c r="G37" s="38">
        <v>1965.6833333333334</v>
      </c>
      <c r="H37" s="38">
        <v>1938.5166666666667</v>
      </c>
      <c r="I37" s="38">
        <v>1892.5833333333333</v>
      </c>
      <c r="J37" s="38">
        <v>2038.7833333333335</v>
      </c>
      <c r="K37" s="38">
        <v>2084.7166666666672</v>
      </c>
      <c r="L37" s="38">
        <v>2111.8833333333337</v>
      </c>
      <c r="M37" s="28">
        <v>2057.5500000000002</v>
      </c>
      <c r="N37" s="28">
        <v>1984.45</v>
      </c>
      <c r="O37" s="39">
        <v>1737900</v>
      </c>
      <c r="P37" s="40">
        <v>4.5479155387114237E-2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45014</v>
      </c>
      <c r="E38" s="37">
        <v>399.7</v>
      </c>
      <c r="F38" s="37">
        <v>399.9666666666667</v>
      </c>
      <c r="G38" s="38">
        <v>395.98333333333341</v>
      </c>
      <c r="H38" s="38">
        <v>392.26666666666671</v>
      </c>
      <c r="I38" s="38">
        <v>388.28333333333342</v>
      </c>
      <c r="J38" s="38">
        <v>403.68333333333339</v>
      </c>
      <c r="K38" s="38">
        <v>407.66666666666674</v>
      </c>
      <c r="L38" s="38">
        <v>411.38333333333338</v>
      </c>
      <c r="M38" s="28">
        <v>403.95</v>
      </c>
      <c r="N38" s="28">
        <v>396.25</v>
      </c>
      <c r="O38" s="39">
        <v>8475200</v>
      </c>
      <c r="P38" s="40">
        <v>-9.2513277368511226E-2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45014</v>
      </c>
      <c r="E39" s="37">
        <v>227.5</v>
      </c>
      <c r="F39" s="37">
        <v>228.75</v>
      </c>
      <c r="G39" s="38">
        <v>225.6</v>
      </c>
      <c r="H39" s="38">
        <v>223.7</v>
      </c>
      <c r="I39" s="38">
        <v>220.54999999999998</v>
      </c>
      <c r="J39" s="38">
        <v>230.65</v>
      </c>
      <c r="K39" s="38">
        <v>233.79999999999998</v>
      </c>
      <c r="L39" s="38">
        <v>235.70000000000002</v>
      </c>
      <c r="M39" s="28">
        <v>231.9</v>
      </c>
      <c r="N39" s="28">
        <v>226.85</v>
      </c>
      <c r="O39" s="39">
        <v>38867400</v>
      </c>
      <c r="P39" s="40">
        <v>-3.2773264401772524E-3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45014</v>
      </c>
      <c r="E40" s="37">
        <v>172.35</v>
      </c>
      <c r="F40" s="37">
        <v>173.33333333333334</v>
      </c>
      <c r="G40" s="38">
        <v>170.91666666666669</v>
      </c>
      <c r="H40" s="38">
        <v>169.48333333333335</v>
      </c>
      <c r="I40" s="38">
        <v>167.06666666666669</v>
      </c>
      <c r="J40" s="38">
        <v>174.76666666666668</v>
      </c>
      <c r="K40" s="38">
        <v>177.18333333333337</v>
      </c>
      <c r="L40" s="38">
        <v>178.61666666666667</v>
      </c>
      <c r="M40" s="28">
        <v>175.75</v>
      </c>
      <c r="N40" s="28">
        <v>171.9</v>
      </c>
      <c r="O40" s="39">
        <v>92576250</v>
      </c>
      <c r="P40" s="40">
        <v>-2.2484402989684352E-2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45014</v>
      </c>
      <c r="E41" s="37">
        <v>1425.6</v>
      </c>
      <c r="F41" s="37">
        <v>1430.5333333333335</v>
      </c>
      <c r="G41" s="38">
        <v>1413.0666666666671</v>
      </c>
      <c r="H41" s="38">
        <v>1400.5333333333335</v>
      </c>
      <c r="I41" s="38">
        <v>1383.0666666666671</v>
      </c>
      <c r="J41" s="38">
        <v>1443.0666666666671</v>
      </c>
      <c r="K41" s="38">
        <v>1460.5333333333338</v>
      </c>
      <c r="L41" s="38">
        <v>1473.0666666666671</v>
      </c>
      <c r="M41" s="28">
        <v>1448</v>
      </c>
      <c r="N41" s="28">
        <v>1418</v>
      </c>
      <c r="O41" s="39">
        <v>3091275</v>
      </c>
      <c r="P41" s="40">
        <v>8.3423035522066733E-3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45014</v>
      </c>
      <c r="E42" s="37">
        <v>95.5</v>
      </c>
      <c r="F42" s="37">
        <v>95.933333333333337</v>
      </c>
      <c r="G42" s="38">
        <v>94.866666666666674</v>
      </c>
      <c r="H42" s="38">
        <v>94.233333333333334</v>
      </c>
      <c r="I42" s="38">
        <v>93.166666666666671</v>
      </c>
      <c r="J42" s="38">
        <v>96.566666666666677</v>
      </c>
      <c r="K42" s="38">
        <v>97.63333333333334</v>
      </c>
      <c r="L42" s="38">
        <v>98.26666666666668</v>
      </c>
      <c r="M42" s="28">
        <v>97</v>
      </c>
      <c r="N42" s="28">
        <v>95.3</v>
      </c>
      <c r="O42" s="39">
        <v>110238000</v>
      </c>
      <c r="P42" s="40">
        <v>1.2300444909709499E-2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45014</v>
      </c>
      <c r="E43" s="37">
        <v>586.1</v>
      </c>
      <c r="F43" s="37">
        <v>586.08333333333337</v>
      </c>
      <c r="G43" s="38">
        <v>582.16666666666674</v>
      </c>
      <c r="H43" s="38">
        <v>578.23333333333335</v>
      </c>
      <c r="I43" s="38">
        <v>574.31666666666672</v>
      </c>
      <c r="J43" s="38">
        <v>590.01666666666677</v>
      </c>
      <c r="K43" s="38">
        <v>593.93333333333351</v>
      </c>
      <c r="L43" s="38">
        <v>597.86666666666679</v>
      </c>
      <c r="M43" s="28">
        <v>590</v>
      </c>
      <c r="N43" s="28">
        <v>582.15</v>
      </c>
      <c r="O43" s="39">
        <v>8080600</v>
      </c>
      <c r="P43" s="40">
        <v>2.6694619147449337E-2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45014</v>
      </c>
      <c r="E44" s="37">
        <v>828.7</v>
      </c>
      <c r="F44" s="37">
        <v>835.08333333333337</v>
      </c>
      <c r="G44" s="38">
        <v>821.31666666666672</v>
      </c>
      <c r="H44" s="38">
        <v>813.93333333333339</v>
      </c>
      <c r="I44" s="38">
        <v>800.16666666666674</v>
      </c>
      <c r="J44" s="38">
        <v>842.4666666666667</v>
      </c>
      <c r="K44" s="38">
        <v>856.23333333333335</v>
      </c>
      <c r="L44" s="38">
        <v>863.61666666666667</v>
      </c>
      <c r="M44" s="28">
        <v>848.85</v>
      </c>
      <c r="N44" s="28">
        <v>827.7</v>
      </c>
      <c r="O44" s="39">
        <v>7744000</v>
      </c>
      <c r="P44" s="40">
        <v>3.2120485139277621E-2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45014</v>
      </c>
      <c r="E45" s="37">
        <v>775.1</v>
      </c>
      <c r="F45" s="37">
        <v>778.76666666666677</v>
      </c>
      <c r="G45" s="38">
        <v>768.53333333333353</v>
      </c>
      <c r="H45" s="38">
        <v>761.96666666666681</v>
      </c>
      <c r="I45" s="38">
        <v>751.73333333333358</v>
      </c>
      <c r="J45" s="38">
        <v>785.33333333333348</v>
      </c>
      <c r="K45" s="38">
        <v>795.56666666666683</v>
      </c>
      <c r="L45" s="38">
        <v>802.13333333333344</v>
      </c>
      <c r="M45" s="28">
        <v>789</v>
      </c>
      <c r="N45" s="28">
        <v>772.2</v>
      </c>
      <c r="O45" s="39">
        <v>41652750</v>
      </c>
      <c r="P45" s="40">
        <v>-1.6376892877173303E-2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45014</v>
      </c>
      <c r="E46" s="37">
        <v>77.75</v>
      </c>
      <c r="F46" s="37">
        <v>78.55</v>
      </c>
      <c r="G46" s="38">
        <v>76.75</v>
      </c>
      <c r="H46" s="38">
        <v>75.75</v>
      </c>
      <c r="I46" s="38">
        <v>73.95</v>
      </c>
      <c r="J46" s="38">
        <v>79.55</v>
      </c>
      <c r="K46" s="38">
        <v>81.34999999999998</v>
      </c>
      <c r="L46" s="38">
        <v>82.35</v>
      </c>
      <c r="M46" s="28">
        <v>80.349999999999994</v>
      </c>
      <c r="N46" s="28">
        <v>77.55</v>
      </c>
      <c r="O46" s="39">
        <v>72996000</v>
      </c>
      <c r="P46" s="40">
        <v>-6.1472480343102215E-3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45014</v>
      </c>
      <c r="E47" s="37">
        <v>225.05</v>
      </c>
      <c r="F47" s="37">
        <v>225.65</v>
      </c>
      <c r="G47" s="38">
        <v>223.9</v>
      </c>
      <c r="H47" s="38">
        <v>222.75</v>
      </c>
      <c r="I47" s="38">
        <v>221</v>
      </c>
      <c r="J47" s="38">
        <v>226.8</v>
      </c>
      <c r="K47" s="38">
        <v>228.55</v>
      </c>
      <c r="L47" s="38">
        <v>229.70000000000002</v>
      </c>
      <c r="M47" s="28">
        <v>227.4</v>
      </c>
      <c r="N47" s="28">
        <v>224.5</v>
      </c>
      <c r="O47" s="39">
        <v>36264100</v>
      </c>
      <c r="P47" s="40">
        <v>-1.2896763288048582E-2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45014</v>
      </c>
      <c r="E48" s="37">
        <v>18452.05</v>
      </c>
      <c r="F48" s="37">
        <v>18583.7</v>
      </c>
      <c r="G48" s="38">
        <v>18293.350000000002</v>
      </c>
      <c r="H48" s="38">
        <v>18134.650000000001</v>
      </c>
      <c r="I48" s="38">
        <v>17844.300000000003</v>
      </c>
      <c r="J48" s="38">
        <v>18742.400000000001</v>
      </c>
      <c r="K48" s="38">
        <v>19032.75</v>
      </c>
      <c r="L48" s="38">
        <v>19191.45</v>
      </c>
      <c r="M48" s="28">
        <v>18874.05</v>
      </c>
      <c r="N48" s="28">
        <v>18425</v>
      </c>
      <c r="O48" s="39">
        <v>153750</v>
      </c>
      <c r="P48" s="40">
        <v>-2.3499523658304225E-2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45014</v>
      </c>
      <c r="E49" s="37">
        <v>325.39999999999998</v>
      </c>
      <c r="F49" s="37">
        <v>325.84999999999997</v>
      </c>
      <c r="G49" s="38">
        <v>323.79999999999995</v>
      </c>
      <c r="H49" s="38">
        <v>322.2</v>
      </c>
      <c r="I49" s="38">
        <v>320.14999999999998</v>
      </c>
      <c r="J49" s="38">
        <v>327.44999999999993</v>
      </c>
      <c r="K49" s="38">
        <v>329.5</v>
      </c>
      <c r="L49" s="38">
        <v>331.09999999999991</v>
      </c>
      <c r="M49" s="28">
        <v>327.9</v>
      </c>
      <c r="N49" s="28">
        <v>324.25</v>
      </c>
      <c r="O49" s="39">
        <v>15013800</v>
      </c>
      <c r="P49" s="40">
        <v>2.4315362888370381E-2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45014</v>
      </c>
      <c r="E50" s="37">
        <v>4306.55</v>
      </c>
      <c r="F50" s="37">
        <v>4321.8666666666668</v>
      </c>
      <c r="G50" s="38">
        <v>4284.8333333333339</v>
      </c>
      <c r="H50" s="38">
        <v>4263.1166666666668</v>
      </c>
      <c r="I50" s="38">
        <v>4226.0833333333339</v>
      </c>
      <c r="J50" s="38">
        <v>4343.5833333333339</v>
      </c>
      <c r="K50" s="38">
        <v>4380.6166666666668</v>
      </c>
      <c r="L50" s="38">
        <v>4402.3333333333339</v>
      </c>
      <c r="M50" s="28">
        <v>4358.8999999999996</v>
      </c>
      <c r="N50" s="28">
        <v>4300.1499999999996</v>
      </c>
      <c r="O50" s="39">
        <v>1281400</v>
      </c>
      <c r="P50" s="40">
        <v>-4.9697157943780091E-3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45014</v>
      </c>
      <c r="E51" s="37">
        <v>282.45</v>
      </c>
      <c r="F51" s="37">
        <v>284.25</v>
      </c>
      <c r="G51" s="38">
        <v>280</v>
      </c>
      <c r="H51" s="38">
        <v>277.55</v>
      </c>
      <c r="I51" s="38">
        <v>273.3</v>
      </c>
      <c r="J51" s="38">
        <v>286.7</v>
      </c>
      <c r="K51" s="38">
        <v>290.95</v>
      </c>
      <c r="L51" s="38">
        <v>293.39999999999998</v>
      </c>
      <c r="M51" s="28">
        <v>288.5</v>
      </c>
      <c r="N51" s="28">
        <v>281.8</v>
      </c>
      <c r="O51" s="39">
        <v>7774000</v>
      </c>
      <c r="P51" s="40">
        <v>9.6103896103896108E-3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45014</v>
      </c>
      <c r="E52" s="37">
        <v>311.05</v>
      </c>
      <c r="F52" s="37">
        <v>312.06666666666666</v>
      </c>
      <c r="G52" s="38">
        <v>309.5333333333333</v>
      </c>
      <c r="H52" s="38">
        <v>308.01666666666665</v>
      </c>
      <c r="I52" s="38">
        <v>305.48333333333329</v>
      </c>
      <c r="J52" s="38">
        <v>313.58333333333331</v>
      </c>
      <c r="K52" s="38">
        <v>316.11666666666673</v>
      </c>
      <c r="L52" s="38">
        <v>317.63333333333333</v>
      </c>
      <c r="M52" s="28">
        <v>314.60000000000002</v>
      </c>
      <c r="N52" s="28">
        <v>310.55</v>
      </c>
      <c r="O52" s="39">
        <v>40254300</v>
      </c>
      <c r="P52" s="40">
        <v>-2.7272134142363149E-2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45014</v>
      </c>
      <c r="E53" s="37">
        <v>571.70000000000005</v>
      </c>
      <c r="F53" s="37">
        <v>574.35</v>
      </c>
      <c r="G53" s="38">
        <v>565.70000000000005</v>
      </c>
      <c r="H53" s="38">
        <v>559.70000000000005</v>
      </c>
      <c r="I53" s="38">
        <v>551.05000000000007</v>
      </c>
      <c r="J53" s="38">
        <v>580.35</v>
      </c>
      <c r="K53" s="38">
        <v>588.99999999999989</v>
      </c>
      <c r="L53" s="38">
        <v>595</v>
      </c>
      <c r="M53" s="28">
        <v>583</v>
      </c>
      <c r="N53" s="28">
        <v>568.35</v>
      </c>
      <c r="O53" s="39">
        <v>3237000</v>
      </c>
      <c r="P53" s="40">
        <v>3.2017407522536526E-2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45014</v>
      </c>
      <c r="E54" s="37">
        <v>290.89999999999998</v>
      </c>
      <c r="F54" s="37">
        <v>292.45</v>
      </c>
      <c r="G54" s="38">
        <v>288.59999999999997</v>
      </c>
      <c r="H54" s="38">
        <v>286.29999999999995</v>
      </c>
      <c r="I54" s="38">
        <v>282.44999999999993</v>
      </c>
      <c r="J54" s="38">
        <v>294.75</v>
      </c>
      <c r="K54" s="38">
        <v>298.60000000000002</v>
      </c>
      <c r="L54" s="38">
        <v>300.90000000000003</v>
      </c>
      <c r="M54" s="28">
        <v>296.3</v>
      </c>
      <c r="N54" s="28">
        <v>290.14999999999998</v>
      </c>
      <c r="O54" s="39">
        <v>4803000</v>
      </c>
      <c r="P54" s="40">
        <v>-1.9895928986838077E-2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45014</v>
      </c>
      <c r="E55" s="37">
        <v>768.2</v>
      </c>
      <c r="F55" s="37">
        <v>770.43333333333339</v>
      </c>
      <c r="G55" s="38">
        <v>763.16666666666674</v>
      </c>
      <c r="H55" s="38">
        <v>758.13333333333333</v>
      </c>
      <c r="I55" s="38">
        <v>750.86666666666667</v>
      </c>
      <c r="J55" s="38">
        <v>775.46666666666681</v>
      </c>
      <c r="K55" s="38">
        <v>782.73333333333346</v>
      </c>
      <c r="L55" s="38">
        <v>787.76666666666688</v>
      </c>
      <c r="M55" s="28">
        <v>777.7</v>
      </c>
      <c r="N55" s="28">
        <v>765.4</v>
      </c>
      <c r="O55" s="39">
        <v>10808750</v>
      </c>
      <c r="P55" s="40">
        <v>-8.7125988765333028E-3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45014</v>
      </c>
      <c r="E56" s="37">
        <v>883.9</v>
      </c>
      <c r="F56" s="37">
        <v>888.05000000000007</v>
      </c>
      <c r="G56" s="38">
        <v>876.50000000000011</v>
      </c>
      <c r="H56" s="38">
        <v>869.1</v>
      </c>
      <c r="I56" s="38">
        <v>857.55000000000007</v>
      </c>
      <c r="J56" s="38">
        <v>895.45000000000016</v>
      </c>
      <c r="K56" s="38">
        <v>907.00000000000011</v>
      </c>
      <c r="L56" s="38">
        <v>914.4000000000002</v>
      </c>
      <c r="M56" s="28">
        <v>899.6</v>
      </c>
      <c r="N56" s="28">
        <v>880.65</v>
      </c>
      <c r="O56" s="39">
        <v>15932800</v>
      </c>
      <c r="P56" s="40">
        <v>4.6269421205395254E-2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45014</v>
      </c>
      <c r="E57" s="37">
        <v>225.5</v>
      </c>
      <c r="F57" s="37">
        <v>225.91666666666666</v>
      </c>
      <c r="G57" s="38">
        <v>223.98333333333332</v>
      </c>
      <c r="H57" s="38">
        <v>222.46666666666667</v>
      </c>
      <c r="I57" s="38">
        <v>220.53333333333333</v>
      </c>
      <c r="J57" s="38">
        <v>227.43333333333331</v>
      </c>
      <c r="K57" s="38">
        <v>229.36666666666665</v>
      </c>
      <c r="L57" s="38">
        <v>230.8833333333333</v>
      </c>
      <c r="M57" s="28">
        <v>227.85</v>
      </c>
      <c r="N57" s="28">
        <v>224.4</v>
      </c>
      <c r="O57" s="39">
        <v>39681600</v>
      </c>
      <c r="P57" s="40">
        <v>-2.0323517212774783E-2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45014</v>
      </c>
      <c r="E58" s="37">
        <v>4260.3</v>
      </c>
      <c r="F58" s="37">
        <v>4271.3499999999995</v>
      </c>
      <c r="G58" s="38">
        <v>4238.4499999999989</v>
      </c>
      <c r="H58" s="38">
        <v>4216.5999999999995</v>
      </c>
      <c r="I58" s="38">
        <v>4183.6999999999989</v>
      </c>
      <c r="J58" s="38">
        <v>4293.1999999999989</v>
      </c>
      <c r="K58" s="38">
        <v>4326.0999999999985</v>
      </c>
      <c r="L58" s="38">
        <v>4347.9499999999989</v>
      </c>
      <c r="M58" s="28">
        <v>4304.25</v>
      </c>
      <c r="N58" s="28">
        <v>4249.5</v>
      </c>
      <c r="O58" s="39">
        <v>857250</v>
      </c>
      <c r="P58" s="40">
        <v>-2.8061224489795918E-2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45014</v>
      </c>
      <c r="E59" s="37">
        <v>1493.15</v>
      </c>
      <c r="F59" s="37">
        <v>1500</v>
      </c>
      <c r="G59" s="38">
        <v>1484.25</v>
      </c>
      <c r="H59" s="38">
        <v>1475.35</v>
      </c>
      <c r="I59" s="38">
        <v>1459.6</v>
      </c>
      <c r="J59" s="38">
        <v>1508.9</v>
      </c>
      <c r="K59" s="38">
        <v>1524.65</v>
      </c>
      <c r="L59" s="38">
        <v>1533.5500000000002</v>
      </c>
      <c r="M59" s="28">
        <v>1515.75</v>
      </c>
      <c r="N59" s="28">
        <v>1491.1</v>
      </c>
      <c r="O59" s="39">
        <v>1762950</v>
      </c>
      <c r="P59" s="40">
        <v>-1.0801256873527102E-2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45014</v>
      </c>
      <c r="E60" s="37">
        <v>597.1</v>
      </c>
      <c r="F60" s="37">
        <v>601.08333333333337</v>
      </c>
      <c r="G60" s="38">
        <v>591.16666666666674</v>
      </c>
      <c r="H60" s="38">
        <v>585.23333333333335</v>
      </c>
      <c r="I60" s="38">
        <v>575.31666666666672</v>
      </c>
      <c r="J60" s="38">
        <v>607.01666666666677</v>
      </c>
      <c r="K60" s="38">
        <v>616.93333333333351</v>
      </c>
      <c r="L60" s="38">
        <v>622.86666666666679</v>
      </c>
      <c r="M60" s="28">
        <v>611</v>
      </c>
      <c r="N60" s="28">
        <v>595.15</v>
      </c>
      <c r="O60" s="39">
        <v>9833000</v>
      </c>
      <c r="P60" s="40">
        <v>3.5815864321078687E-2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45014</v>
      </c>
      <c r="E61" s="37">
        <v>923.75</v>
      </c>
      <c r="F61" s="37">
        <v>927.96666666666658</v>
      </c>
      <c r="G61" s="38">
        <v>917.83333333333314</v>
      </c>
      <c r="H61" s="38">
        <v>911.91666666666652</v>
      </c>
      <c r="I61" s="38">
        <v>901.78333333333308</v>
      </c>
      <c r="J61" s="38">
        <v>933.88333333333321</v>
      </c>
      <c r="K61" s="38">
        <v>944.01666666666665</v>
      </c>
      <c r="L61" s="38">
        <v>949.93333333333328</v>
      </c>
      <c r="M61" s="28">
        <v>938.1</v>
      </c>
      <c r="N61" s="28">
        <v>922.05</v>
      </c>
      <c r="O61" s="39">
        <v>1726200</v>
      </c>
      <c r="P61" s="40">
        <v>-3.6363636363636364E-3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45014</v>
      </c>
      <c r="E62" s="37">
        <v>302.2</v>
      </c>
      <c r="F62" s="37">
        <v>304.26666666666665</v>
      </c>
      <c r="G62" s="38">
        <v>298.58333333333331</v>
      </c>
      <c r="H62" s="38">
        <v>294.96666666666664</v>
      </c>
      <c r="I62" s="38">
        <v>289.2833333333333</v>
      </c>
      <c r="J62" s="38">
        <v>307.88333333333333</v>
      </c>
      <c r="K62" s="38">
        <v>313.56666666666672</v>
      </c>
      <c r="L62" s="38">
        <v>317.18333333333334</v>
      </c>
      <c r="M62" s="28">
        <v>309.95</v>
      </c>
      <c r="N62" s="28">
        <v>300.64999999999998</v>
      </c>
      <c r="O62" s="39">
        <v>6054000</v>
      </c>
      <c r="P62" s="40">
        <v>0.10303361574200601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45014</v>
      </c>
      <c r="E63" s="37">
        <v>141</v>
      </c>
      <c r="F63" s="37">
        <v>141.70000000000002</v>
      </c>
      <c r="G63" s="38">
        <v>139.90000000000003</v>
      </c>
      <c r="H63" s="38">
        <v>138.80000000000001</v>
      </c>
      <c r="I63" s="38">
        <v>137.00000000000003</v>
      </c>
      <c r="J63" s="38">
        <v>142.80000000000004</v>
      </c>
      <c r="K63" s="38">
        <v>144.60000000000005</v>
      </c>
      <c r="L63" s="38">
        <v>145.70000000000005</v>
      </c>
      <c r="M63" s="28">
        <v>143.5</v>
      </c>
      <c r="N63" s="28">
        <v>140.6</v>
      </c>
      <c r="O63" s="39">
        <v>12795000</v>
      </c>
      <c r="P63" s="40">
        <v>5.2653229123817362E-2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45014</v>
      </c>
      <c r="E64" s="37">
        <v>1683.2</v>
      </c>
      <c r="F64" s="37">
        <v>1680.3333333333333</v>
      </c>
      <c r="G64" s="38">
        <v>1669.0166666666664</v>
      </c>
      <c r="H64" s="38">
        <v>1654.8333333333333</v>
      </c>
      <c r="I64" s="38">
        <v>1643.5166666666664</v>
      </c>
      <c r="J64" s="38">
        <v>1694.5166666666664</v>
      </c>
      <c r="K64" s="38">
        <v>1705.8333333333335</v>
      </c>
      <c r="L64" s="38">
        <v>1720.0166666666664</v>
      </c>
      <c r="M64" s="28">
        <v>1691.65</v>
      </c>
      <c r="N64" s="28">
        <v>1666.15</v>
      </c>
      <c r="O64" s="39">
        <v>3088200</v>
      </c>
      <c r="P64" s="40">
        <v>8.0297688993341172E-3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45014</v>
      </c>
      <c r="E65" s="37">
        <v>529.45000000000005</v>
      </c>
      <c r="F65" s="37">
        <v>531.4</v>
      </c>
      <c r="G65" s="38">
        <v>526.9</v>
      </c>
      <c r="H65" s="38">
        <v>524.35</v>
      </c>
      <c r="I65" s="38">
        <v>519.85</v>
      </c>
      <c r="J65" s="38">
        <v>533.94999999999993</v>
      </c>
      <c r="K65" s="38">
        <v>538.44999999999993</v>
      </c>
      <c r="L65" s="38">
        <v>540.99999999999989</v>
      </c>
      <c r="M65" s="28">
        <v>535.9</v>
      </c>
      <c r="N65" s="28">
        <v>528.85</v>
      </c>
      <c r="O65" s="39">
        <v>11330000</v>
      </c>
      <c r="P65" s="40">
        <v>3.4467016662862358E-2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45014</v>
      </c>
      <c r="E66" s="37">
        <v>1830.6</v>
      </c>
      <c r="F66" s="37">
        <v>1834.8666666666668</v>
      </c>
      <c r="G66" s="38">
        <v>1817.7333333333336</v>
      </c>
      <c r="H66" s="38">
        <v>1804.8666666666668</v>
      </c>
      <c r="I66" s="38">
        <v>1787.7333333333336</v>
      </c>
      <c r="J66" s="38">
        <v>1847.7333333333336</v>
      </c>
      <c r="K66" s="38">
        <v>1864.8666666666668</v>
      </c>
      <c r="L66" s="38">
        <v>1877.7333333333336</v>
      </c>
      <c r="M66" s="28">
        <v>1852</v>
      </c>
      <c r="N66" s="28">
        <v>1822</v>
      </c>
      <c r="O66" s="39">
        <v>2013500</v>
      </c>
      <c r="P66" s="40">
        <v>-1.6845703125E-2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45014</v>
      </c>
      <c r="E67" s="37">
        <v>1811.55</v>
      </c>
      <c r="F67" s="37">
        <v>1821.9333333333332</v>
      </c>
      <c r="G67" s="38">
        <v>1798.7666666666664</v>
      </c>
      <c r="H67" s="38">
        <v>1785.9833333333333</v>
      </c>
      <c r="I67" s="38">
        <v>1762.8166666666666</v>
      </c>
      <c r="J67" s="38">
        <v>1834.7166666666662</v>
      </c>
      <c r="K67" s="38">
        <v>1857.8833333333328</v>
      </c>
      <c r="L67" s="38">
        <v>1870.6666666666661</v>
      </c>
      <c r="M67" s="28">
        <v>1845.1</v>
      </c>
      <c r="N67" s="28">
        <v>1809.15</v>
      </c>
      <c r="O67" s="39">
        <v>1592500</v>
      </c>
      <c r="P67" s="40">
        <v>1.5786955828416521E-2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45014</v>
      </c>
      <c r="E68" s="37">
        <v>203.65</v>
      </c>
      <c r="F68" s="37">
        <v>203.35</v>
      </c>
      <c r="G68" s="38">
        <v>200.54999999999998</v>
      </c>
      <c r="H68" s="38">
        <v>197.45</v>
      </c>
      <c r="I68" s="38">
        <v>194.64999999999998</v>
      </c>
      <c r="J68" s="38">
        <v>206.45</v>
      </c>
      <c r="K68" s="38">
        <v>209.25</v>
      </c>
      <c r="L68" s="38">
        <v>212.35</v>
      </c>
      <c r="M68" s="28">
        <v>206.15</v>
      </c>
      <c r="N68" s="28">
        <v>200.25</v>
      </c>
      <c r="O68" s="39">
        <v>15800400</v>
      </c>
      <c r="P68" s="40">
        <v>-2.2010398613518199E-2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45014</v>
      </c>
      <c r="E69" s="37">
        <v>2825.4</v>
      </c>
      <c r="F69" s="37">
        <v>2840.4166666666665</v>
      </c>
      <c r="G69" s="38">
        <v>2804.9833333333331</v>
      </c>
      <c r="H69" s="38">
        <v>2784.5666666666666</v>
      </c>
      <c r="I69" s="38">
        <v>2749.1333333333332</v>
      </c>
      <c r="J69" s="38">
        <v>2860.833333333333</v>
      </c>
      <c r="K69" s="38">
        <v>2896.2666666666664</v>
      </c>
      <c r="L69" s="38">
        <v>2916.6833333333329</v>
      </c>
      <c r="M69" s="28">
        <v>2875.85</v>
      </c>
      <c r="N69" s="28">
        <v>2820</v>
      </c>
      <c r="O69" s="39">
        <v>3134550</v>
      </c>
      <c r="P69" s="40">
        <v>1.6391050583657588E-2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45014</v>
      </c>
      <c r="E70" s="37">
        <v>2833.65</v>
      </c>
      <c r="F70" s="37">
        <v>2869.2666666666664</v>
      </c>
      <c r="G70" s="38">
        <v>2789.3833333333328</v>
      </c>
      <c r="H70" s="38">
        <v>2745.1166666666663</v>
      </c>
      <c r="I70" s="38">
        <v>2665.2333333333327</v>
      </c>
      <c r="J70" s="38">
        <v>2913.5333333333328</v>
      </c>
      <c r="K70" s="38">
        <v>2993.4166666666661</v>
      </c>
      <c r="L70" s="38">
        <v>3037.6833333333329</v>
      </c>
      <c r="M70" s="28">
        <v>2949.15</v>
      </c>
      <c r="N70" s="28">
        <v>2825</v>
      </c>
      <c r="O70" s="39">
        <v>698750</v>
      </c>
      <c r="P70" s="40">
        <v>2.4184683034078416E-2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45014</v>
      </c>
      <c r="E71" s="37">
        <v>358.9</v>
      </c>
      <c r="F71" s="37">
        <v>360.8</v>
      </c>
      <c r="G71" s="38">
        <v>356.3</v>
      </c>
      <c r="H71" s="38">
        <v>353.7</v>
      </c>
      <c r="I71" s="38">
        <v>349.2</v>
      </c>
      <c r="J71" s="38">
        <v>363.40000000000003</v>
      </c>
      <c r="K71" s="38">
        <v>367.90000000000003</v>
      </c>
      <c r="L71" s="38">
        <v>370.50000000000006</v>
      </c>
      <c r="M71" s="28">
        <v>365.3</v>
      </c>
      <c r="N71" s="28">
        <v>358.2</v>
      </c>
      <c r="O71" s="39">
        <v>44886600</v>
      </c>
      <c r="P71" s="40">
        <v>-2.8224771819214838E-3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45014</v>
      </c>
      <c r="E72" s="37">
        <v>4402.25</v>
      </c>
      <c r="F72" s="37">
        <v>4415.4333333333334</v>
      </c>
      <c r="G72" s="38">
        <v>4378.0666666666666</v>
      </c>
      <c r="H72" s="38">
        <v>4353.8833333333332</v>
      </c>
      <c r="I72" s="38">
        <v>4316.5166666666664</v>
      </c>
      <c r="J72" s="38">
        <v>4439.6166666666668</v>
      </c>
      <c r="K72" s="38">
        <v>4476.9833333333336</v>
      </c>
      <c r="L72" s="38">
        <v>4501.166666666667</v>
      </c>
      <c r="M72" s="28">
        <v>4452.8</v>
      </c>
      <c r="N72" s="28">
        <v>4391.25</v>
      </c>
      <c r="O72" s="39">
        <v>2074500</v>
      </c>
      <c r="P72" s="40">
        <v>7.7726499878552346E-3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45014</v>
      </c>
      <c r="E73" s="37">
        <v>3154.25</v>
      </c>
      <c r="F73" s="37">
        <v>3176.65</v>
      </c>
      <c r="G73" s="38">
        <v>3127.9500000000003</v>
      </c>
      <c r="H73" s="38">
        <v>3101.65</v>
      </c>
      <c r="I73" s="38">
        <v>3052.9500000000003</v>
      </c>
      <c r="J73" s="38">
        <v>3202.9500000000003</v>
      </c>
      <c r="K73" s="38">
        <v>3251.65</v>
      </c>
      <c r="L73" s="38">
        <v>3277.9500000000003</v>
      </c>
      <c r="M73" s="28">
        <v>3225.35</v>
      </c>
      <c r="N73" s="28">
        <v>3150.35</v>
      </c>
      <c r="O73" s="39">
        <v>3045875</v>
      </c>
      <c r="P73" s="40">
        <v>-1.5999547715965626E-2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45014</v>
      </c>
      <c r="E74" s="37">
        <v>1965.5</v>
      </c>
      <c r="F74" s="37">
        <v>1982.1500000000003</v>
      </c>
      <c r="G74" s="38">
        <v>1944.5000000000007</v>
      </c>
      <c r="H74" s="38">
        <v>1923.5000000000005</v>
      </c>
      <c r="I74" s="38">
        <v>1885.8500000000008</v>
      </c>
      <c r="J74" s="38">
        <v>2003.1500000000005</v>
      </c>
      <c r="K74" s="38">
        <v>2040.8000000000002</v>
      </c>
      <c r="L74" s="38">
        <v>2061.8000000000002</v>
      </c>
      <c r="M74" s="28">
        <v>2019.8</v>
      </c>
      <c r="N74" s="28">
        <v>1961.15</v>
      </c>
      <c r="O74" s="39">
        <v>1577675</v>
      </c>
      <c r="P74" s="40">
        <v>3.109273903666427E-2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45014</v>
      </c>
      <c r="E75" s="37">
        <v>185.3</v>
      </c>
      <c r="F75" s="37">
        <v>185.85</v>
      </c>
      <c r="G75" s="38">
        <v>183.85</v>
      </c>
      <c r="H75" s="38">
        <v>182.4</v>
      </c>
      <c r="I75" s="38">
        <v>180.4</v>
      </c>
      <c r="J75" s="38">
        <v>187.29999999999998</v>
      </c>
      <c r="K75" s="38">
        <v>189.29999999999998</v>
      </c>
      <c r="L75" s="38">
        <v>190.74999999999997</v>
      </c>
      <c r="M75" s="28">
        <v>187.85</v>
      </c>
      <c r="N75" s="28">
        <v>184.4</v>
      </c>
      <c r="O75" s="39">
        <v>18068400</v>
      </c>
      <c r="P75" s="40">
        <v>-1.1424069332282844E-2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45014</v>
      </c>
      <c r="E76" s="37">
        <v>134.80000000000001</v>
      </c>
      <c r="F76" s="37">
        <v>135.46666666666667</v>
      </c>
      <c r="G76" s="38">
        <v>133.88333333333333</v>
      </c>
      <c r="H76" s="38">
        <v>132.96666666666667</v>
      </c>
      <c r="I76" s="38">
        <v>131.38333333333333</v>
      </c>
      <c r="J76" s="38">
        <v>136.38333333333333</v>
      </c>
      <c r="K76" s="38">
        <v>137.96666666666664</v>
      </c>
      <c r="L76" s="38">
        <v>138.88333333333333</v>
      </c>
      <c r="M76" s="28">
        <v>137.05000000000001</v>
      </c>
      <c r="N76" s="28">
        <v>134.55000000000001</v>
      </c>
      <c r="O76" s="39">
        <v>62500000</v>
      </c>
      <c r="P76" s="40">
        <v>-3.3928433418347628E-2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45014</v>
      </c>
      <c r="E77" s="37">
        <v>116.45</v>
      </c>
      <c r="F77" s="37">
        <v>117.03333333333335</v>
      </c>
      <c r="G77" s="38">
        <v>114.76666666666669</v>
      </c>
      <c r="H77" s="38">
        <v>113.08333333333334</v>
      </c>
      <c r="I77" s="38">
        <v>110.81666666666669</v>
      </c>
      <c r="J77" s="38">
        <v>118.7166666666667</v>
      </c>
      <c r="K77" s="38">
        <v>120.98333333333335</v>
      </c>
      <c r="L77" s="38">
        <v>122.6666666666667</v>
      </c>
      <c r="M77" s="28">
        <v>119.3</v>
      </c>
      <c r="N77" s="28">
        <v>115.35</v>
      </c>
      <c r="O77" s="39">
        <v>15246400</v>
      </c>
      <c r="P77" s="40">
        <v>1.7349063150589868E-2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45014</v>
      </c>
      <c r="E78" s="37">
        <v>109.05</v>
      </c>
      <c r="F78" s="37">
        <v>109.85000000000001</v>
      </c>
      <c r="G78" s="38">
        <v>108.00000000000001</v>
      </c>
      <c r="H78" s="38">
        <v>106.95</v>
      </c>
      <c r="I78" s="38">
        <v>105.10000000000001</v>
      </c>
      <c r="J78" s="38">
        <v>110.90000000000002</v>
      </c>
      <c r="K78" s="38">
        <v>112.75000000000001</v>
      </c>
      <c r="L78" s="38">
        <v>113.80000000000003</v>
      </c>
      <c r="M78" s="28">
        <v>111.7</v>
      </c>
      <c r="N78" s="28">
        <v>108.8</v>
      </c>
      <c r="O78" s="39">
        <v>69915150</v>
      </c>
      <c r="P78" s="40">
        <v>-9.5917044718081667E-3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45014</v>
      </c>
      <c r="E79" s="37">
        <v>426.85</v>
      </c>
      <c r="F79" s="37">
        <v>428.40000000000003</v>
      </c>
      <c r="G79" s="38">
        <v>424.55000000000007</v>
      </c>
      <c r="H79" s="38">
        <v>422.25000000000006</v>
      </c>
      <c r="I79" s="38">
        <v>418.40000000000009</v>
      </c>
      <c r="J79" s="38">
        <v>430.70000000000005</v>
      </c>
      <c r="K79" s="38">
        <v>434.55000000000007</v>
      </c>
      <c r="L79" s="38">
        <v>436.85</v>
      </c>
      <c r="M79" s="28">
        <v>432.25</v>
      </c>
      <c r="N79" s="28">
        <v>426.1</v>
      </c>
      <c r="O79" s="39">
        <v>5251900</v>
      </c>
      <c r="P79" s="40">
        <v>-2.4786560176259984E-3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45014</v>
      </c>
      <c r="E80" s="37">
        <v>39.200000000000003</v>
      </c>
      <c r="F80" s="37">
        <v>39.383333333333333</v>
      </c>
      <c r="G80" s="38">
        <v>38.916666666666664</v>
      </c>
      <c r="H80" s="38">
        <v>38.633333333333333</v>
      </c>
      <c r="I80" s="38">
        <v>38.166666666666664</v>
      </c>
      <c r="J80" s="38">
        <v>39.666666666666664</v>
      </c>
      <c r="K80" s="38">
        <v>40.133333333333333</v>
      </c>
      <c r="L80" s="38">
        <v>40.416666666666664</v>
      </c>
      <c r="M80" s="28">
        <v>39.85</v>
      </c>
      <c r="N80" s="28">
        <v>39.1</v>
      </c>
      <c r="O80" s="39">
        <v>120667500</v>
      </c>
      <c r="P80" s="40">
        <v>-1.4516721793458287E-2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45014</v>
      </c>
      <c r="E81" s="37">
        <v>560.54999999999995</v>
      </c>
      <c r="F81" s="37">
        <v>566</v>
      </c>
      <c r="G81" s="38">
        <v>551.9</v>
      </c>
      <c r="H81" s="38">
        <v>543.25</v>
      </c>
      <c r="I81" s="38">
        <v>529.15</v>
      </c>
      <c r="J81" s="38">
        <v>574.65</v>
      </c>
      <c r="K81" s="38">
        <v>588.74999999999989</v>
      </c>
      <c r="L81" s="38">
        <v>597.4</v>
      </c>
      <c r="M81" s="28">
        <v>580.1</v>
      </c>
      <c r="N81" s="28">
        <v>557.35</v>
      </c>
      <c r="O81" s="39">
        <v>9360000</v>
      </c>
      <c r="P81" s="40">
        <v>0.13618431434432696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45014</v>
      </c>
      <c r="E82" s="37">
        <v>909</v>
      </c>
      <c r="F82" s="37">
        <v>914.46666666666658</v>
      </c>
      <c r="G82" s="38">
        <v>901.08333333333314</v>
      </c>
      <c r="H82" s="38">
        <v>893.16666666666652</v>
      </c>
      <c r="I82" s="38">
        <v>879.78333333333308</v>
      </c>
      <c r="J82" s="38">
        <v>922.38333333333321</v>
      </c>
      <c r="K82" s="38">
        <v>935.76666666666665</v>
      </c>
      <c r="L82" s="38">
        <v>943.68333333333328</v>
      </c>
      <c r="M82" s="28">
        <v>927.85</v>
      </c>
      <c r="N82" s="28">
        <v>906.55</v>
      </c>
      <c r="O82" s="39">
        <v>5040000</v>
      </c>
      <c r="P82" s="40">
        <v>3.1941031941031942E-2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45014</v>
      </c>
      <c r="E83" s="37">
        <v>1171.2</v>
      </c>
      <c r="F83" s="37">
        <v>1177.75</v>
      </c>
      <c r="G83" s="38">
        <v>1161.5</v>
      </c>
      <c r="H83" s="38">
        <v>1151.8</v>
      </c>
      <c r="I83" s="38">
        <v>1135.55</v>
      </c>
      <c r="J83" s="38">
        <v>1187.45</v>
      </c>
      <c r="K83" s="38">
        <v>1203.7</v>
      </c>
      <c r="L83" s="38">
        <v>1213.4000000000001</v>
      </c>
      <c r="M83" s="28">
        <v>1194</v>
      </c>
      <c r="N83" s="28">
        <v>1168.05</v>
      </c>
      <c r="O83" s="39">
        <v>4386000</v>
      </c>
      <c r="P83" s="40">
        <v>-1.0071942446043165E-2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45014</v>
      </c>
      <c r="E84" s="37">
        <v>292.85000000000002</v>
      </c>
      <c r="F84" s="37">
        <v>292.21666666666664</v>
      </c>
      <c r="G84" s="38">
        <v>290.0333333333333</v>
      </c>
      <c r="H84" s="38">
        <v>287.21666666666664</v>
      </c>
      <c r="I84" s="38">
        <v>285.0333333333333</v>
      </c>
      <c r="J84" s="38">
        <v>295.0333333333333</v>
      </c>
      <c r="K84" s="38">
        <v>297.21666666666658</v>
      </c>
      <c r="L84" s="38">
        <v>300.0333333333333</v>
      </c>
      <c r="M84" s="28">
        <v>294.39999999999998</v>
      </c>
      <c r="N84" s="28">
        <v>289.39999999999998</v>
      </c>
      <c r="O84" s="39">
        <v>6422000</v>
      </c>
      <c r="P84" s="40">
        <v>-3.7232392181197642E-3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45014</v>
      </c>
      <c r="E85" s="37">
        <v>1609.6</v>
      </c>
      <c r="F85" s="37">
        <v>1606.8333333333333</v>
      </c>
      <c r="G85" s="38">
        <v>1596.6666666666665</v>
      </c>
      <c r="H85" s="38">
        <v>1583.7333333333333</v>
      </c>
      <c r="I85" s="38">
        <v>1573.5666666666666</v>
      </c>
      <c r="J85" s="38">
        <v>1619.7666666666664</v>
      </c>
      <c r="K85" s="38">
        <v>1629.9333333333329</v>
      </c>
      <c r="L85" s="38">
        <v>1642.8666666666663</v>
      </c>
      <c r="M85" s="28">
        <v>1617</v>
      </c>
      <c r="N85" s="28">
        <v>1593.9</v>
      </c>
      <c r="O85" s="39">
        <v>10372575</v>
      </c>
      <c r="P85" s="40">
        <v>2.5692813527477688E-2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45014</v>
      </c>
      <c r="E86" s="37">
        <v>515.65</v>
      </c>
      <c r="F86" s="37">
        <v>514.2166666666667</v>
      </c>
      <c r="G86" s="38">
        <v>509.78333333333342</v>
      </c>
      <c r="H86" s="38">
        <v>503.91666666666674</v>
      </c>
      <c r="I86" s="38">
        <v>499.48333333333346</v>
      </c>
      <c r="J86" s="38">
        <v>520.08333333333337</v>
      </c>
      <c r="K86" s="38">
        <v>524.51666666666677</v>
      </c>
      <c r="L86" s="38">
        <v>530.38333333333333</v>
      </c>
      <c r="M86" s="28">
        <v>518.65</v>
      </c>
      <c r="N86" s="28">
        <v>508.35</v>
      </c>
      <c r="O86" s="39">
        <v>5295000</v>
      </c>
      <c r="P86" s="40">
        <v>-4.6375506528590724E-2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45014</v>
      </c>
      <c r="E87" s="37">
        <v>2847.1</v>
      </c>
      <c r="F87" s="37">
        <v>2848.6833333333329</v>
      </c>
      <c r="G87" s="38">
        <v>2820.4666666666658</v>
      </c>
      <c r="H87" s="38">
        <v>2793.833333333333</v>
      </c>
      <c r="I87" s="38">
        <v>2765.6166666666659</v>
      </c>
      <c r="J87" s="38">
        <v>2875.3166666666657</v>
      </c>
      <c r="K87" s="38">
        <v>2903.5333333333328</v>
      </c>
      <c r="L87" s="38">
        <v>2930.1666666666656</v>
      </c>
      <c r="M87" s="28">
        <v>2876.9</v>
      </c>
      <c r="N87" s="28">
        <v>2822.05</v>
      </c>
      <c r="O87" s="39">
        <v>3271800</v>
      </c>
      <c r="P87" s="40">
        <v>-3.2898820608317815E-2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45014</v>
      </c>
      <c r="E88" s="37">
        <v>1216.05</v>
      </c>
      <c r="F88" s="37">
        <v>1220.25</v>
      </c>
      <c r="G88" s="38">
        <v>1210.55</v>
      </c>
      <c r="H88" s="38">
        <v>1205.05</v>
      </c>
      <c r="I88" s="38">
        <v>1195.3499999999999</v>
      </c>
      <c r="J88" s="38">
        <v>1225.75</v>
      </c>
      <c r="K88" s="38">
        <v>1235.4499999999998</v>
      </c>
      <c r="L88" s="38">
        <v>1240.95</v>
      </c>
      <c r="M88" s="28">
        <v>1229.95</v>
      </c>
      <c r="N88" s="28">
        <v>1214.75</v>
      </c>
      <c r="O88" s="39">
        <v>4952000</v>
      </c>
      <c r="P88" s="40">
        <v>1.0406039583758417E-2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45014</v>
      </c>
      <c r="E89" s="37">
        <v>1121.8499999999999</v>
      </c>
      <c r="F89" s="37">
        <v>1124.1166666666666</v>
      </c>
      <c r="G89" s="38">
        <v>1117.4833333333331</v>
      </c>
      <c r="H89" s="38">
        <v>1113.1166666666666</v>
      </c>
      <c r="I89" s="38">
        <v>1106.4833333333331</v>
      </c>
      <c r="J89" s="38">
        <v>1128.4833333333331</v>
      </c>
      <c r="K89" s="38">
        <v>1135.1166666666668</v>
      </c>
      <c r="L89" s="38">
        <v>1139.4833333333331</v>
      </c>
      <c r="M89" s="28">
        <v>1130.75</v>
      </c>
      <c r="N89" s="28">
        <v>1119.75</v>
      </c>
      <c r="O89" s="39">
        <v>12943000</v>
      </c>
      <c r="P89" s="40">
        <v>-2.5354488429708503E-2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45014</v>
      </c>
      <c r="E90" s="37">
        <v>2680</v>
      </c>
      <c r="F90" s="37">
        <v>2686.2833333333333</v>
      </c>
      <c r="G90" s="38">
        <v>2669.0666666666666</v>
      </c>
      <c r="H90" s="38">
        <v>2658.1333333333332</v>
      </c>
      <c r="I90" s="38">
        <v>2640.9166666666665</v>
      </c>
      <c r="J90" s="38">
        <v>2697.2166666666667</v>
      </c>
      <c r="K90" s="38">
        <v>2714.4333333333329</v>
      </c>
      <c r="L90" s="38">
        <v>2725.3666666666668</v>
      </c>
      <c r="M90" s="28">
        <v>2703.5</v>
      </c>
      <c r="N90" s="28">
        <v>2675.35</v>
      </c>
      <c r="O90" s="39">
        <v>21340200</v>
      </c>
      <c r="P90" s="40">
        <v>1.1676361412541067E-2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45014</v>
      </c>
      <c r="E91" s="37">
        <v>1788.4</v>
      </c>
      <c r="F91" s="37">
        <v>1797.7</v>
      </c>
      <c r="G91" s="38">
        <v>1775.4</v>
      </c>
      <c r="H91" s="38">
        <v>1762.4</v>
      </c>
      <c r="I91" s="38">
        <v>1740.1000000000001</v>
      </c>
      <c r="J91" s="38">
        <v>1810.7</v>
      </c>
      <c r="K91" s="38">
        <v>1832.9999999999998</v>
      </c>
      <c r="L91" s="38">
        <v>1846</v>
      </c>
      <c r="M91" s="28">
        <v>1820</v>
      </c>
      <c r="N91" s="28">
        <v>1784.7</v>
      </c>
      <c r="O91" s="39">
        <v>3195300</v>
      </c>
      <c r="P91" s="40">
        <v>1.3222983257229832E-2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45014</v>
      </c>
      <c r="E92" s="37">
        <v>1634.4</v>
      </c>
      <c r="F92" s="37">
        <v>1638.1166666666668</v>
      </c>
      <c r="G92" s="38">
        <v>1627.6333333333337</v>
      </c>
      <c r="H92" s="38">
        <v>1620.8666666666668</v>
      </c>
      <c r="I92" s="38">
        <v>1610.3833333333337</v>
      </c>
      <c r="J92" s="38">
        <v>1644.8833333333337</v>
      </c>
      <c r="K92" s="38">
        <v>1655.3666666666668</v>
      </c>
      <c r="L92" s="38">
        <v>1662.1333333333337</v>
      </c>
      <c r="M92" s="28">
        <v>1648.6</v>
      </c>
      <c r="N92" s="28">
        <v>1631.35</v>
      </c>
      <c r="O92" s="39">
        <v>67245750</v>
      </c>
      <c r="P92" s="40">
        <v>9.0049527239981989E-4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45014</v>
      </c>
      <c r="E93" s="37">
        <v>492.3</v>
      </c>
      <c r="F93" s="37">
        <v>494.08333333333331</v>
      </c>
      <c r="G93" s="38">
        <v>489.71666666666664</v>
      </c>
      <c r="H93" s="38">
        <v>487.13333333333333</v>
      </c>
      <c r="I93" s="38">
        <v>482.76666666666665</v>
      </c>
      <c r="J93" s="38">
        <v>496.66666666666663</v>
      </c>
      <c r="K93" s="38">
        <v>501.0333333333333</v>
      </c>
      <c r="L93" s="38">
        <v>503.61666666666662</v>
      </c>
      <c r="M93" s="28">
        <v>498.45</v>
      </c>
      <c r="N93" s="28">
        <v>491.5</v>
      </c>
      <c r="O93" s="39">
        <v>23777600</v>
      </c>
      <c r="P93" s="40">
        <v>3.5100320835129054E-2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45014</v>
      </c>
      <c r="E94" s="37">
        <v>2454.65</v>
      </c>
      <c r="F94" s="37">
        <v>2469.8000000000002</v>
      </c>
      <c r="G94" s="38">
        <v>2436.3000000000002</v>
      </c>
      <c r="H94" s="38">
        <v>2417.9499999999998</v>
      </c>
      <c r="I94" s="38">
        <v>2384.4499999999998</v>
      </c>
      <c r="J94" s="38">
        <v>2488.1500000000005</v>
      </c>
      <c r="K94" s="38">
        <v>2521.6500000000005</v>
      </c>
      <c r="L94" s="38">
        <v>2540.0000000000009</v>
      </c>
      <c r="M94" s="28">
        <v>2503.3000000000002</v>
      </c>
      <c r="N94" s="28">
        <v>2451.4499999999998</v>
      </c>
      <c r="O94" s="39">
        <v>3070500</v>
      </c>
      <c r="P94" s="40">
        <v>2.4524524524524523E-2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45014</v>
      </c>
      <c r="E95" s="37">
        <v>410.55</v>
      </c>
      <c r="F95" s="37">
        <v>413.35000000000008</v>
      </c>
      <c r="G95" s="38">
        <v>407.05000000000018</v>
      </c>
      <c r="H95" s="38">
        <v>403.55000000000013</v>
      </c>
      <c r="I95" s="38">
        <v>397.25000000000023</v>
      </c>
      <c r="J95" s="38">
        <v>416.85000000000014</v>
      </c>
      <c r="K95" s="38">
        <v>423.15</v>
      </c>
      <c r="L95" s="38">
        <v>426.65000000000009</v>
      </c>
      <c r="M95" s="28">
        <v>419.65</v>
      </c>
      <c r="N95" s="28">
        <v>409.85</v>
      </c>
      <c r="O95" s="39">
        <v>27913200</v>
      </c>
      <c r="P95" s="40">
        <v>4.5132882528699479E-2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45014</v>
      </c>
      <c r="E96" s="37">
        <v>102.55</v>
      </c>
      <c r="F96" s="37">
        <v>103.16666666666667</v>
      </c>
      <c r="G96" s="38">
        <v>101.63333333333334</v>
      </c>
      <c r="H96" s="38">
        <v>100.71666666666667</v>
      </c>
      <c r="I96" s="38">
        <v>99.183333333333337</v>
      </c>
      <c r="J96" s="38">
        <v>104.08333333333334</v>
      </c>
      <c r="K96" s="38">
        <v>105.61666666666667</v>
      </c>
      <c r="L96" s="38">
        <v>106.53333333333335</v>
      </c>
      <c r="M96" s="28">
        <v>104.7</v>
      </c>
      <c r="N96" s="28">
        <v>102.25</v>
      </c>
      <c r="O96" s="39">
        <v>20366400</v>
      </c>
      <c r="P96" s="40">
        <v>-4.6915317851278443E-3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45014</v>
      </c>
      <c r="E97" s="37">
        <v>227.35</v>
      </c>
      <c r="F97" s="37">
        <v>226.6</v>
      </c>
      <c r="G97" s="38">
        <v>225.14999999999998</v>
      </c>
      <c r="H97" s="38">
        <v>222.95</v>
      </c>
      <c r="I97" s="38">
        <v>221.49999999999997</v>
      </c>
      <c r="J97" s="38">
        <v>228.79999999999998</v>
      </c>
      <c r="K97" s="38">
        <v>230.24999999999997</v>
      </c>
      <c r="L97" s="38">
        <v>232.45</v>
      </c>
      <c r="M97" s="28">
        <v>228.05</v>
      </c>
      <c r="N97" s="28">
        <v>224.4</v>
      </c>
      <c r="O97" s="39">
        <v>24440400</v>
      </c>
      <c r="P97" s="40">
        <v>-2.8651142826483528E-2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45014</v>
      </c>
      <c r="E98" s="37">
        <v>2474.6999999999998</v>
      </c>
      <c r="F98" s="37">
        <v>2481.9500000000003</v>
      </c>
      <c r="G98" s="38">
        <v>2462.7500000000005</v>
      </c>
      <c r="H98" s="38">
        <v>2450.8000000000002</v>
      </c>
      <c r="I98" s="38">
        <v>2431.6000000000004</v>
      </c>
      <c r="J98" s="38">
        <v>2493.9000000000005</v>
      </c>
      <c r="K98" s="38">
        <v>2513.1000000000004</v>
      </c>
      <c r="L98" s="38">
        <v>2525.0500000000006</v>
      </c>
      <c r="M98" s="28">
        <v>2501.15</v>
      </c>
      <c r="N98" s="28">
        <v>2470</v>
      </c>
      <c r="O98" s="39">
        <v>9621000</v>
      </c>
      <c r="P98" s="40">
        <v>2.5780450358239507E-2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45014</v>
      </c>
      <c r="E99" s="37">
        <v>36010.699999999997</v>
      </c>
      <c r="F99" s="37">
        <v>36064.800000000003</v>
      </c>
      <c r="G99" s="38">
        <v>35662.450000000004</v>
      </c>
      <c r="H99" s="38">
        <v>35314.200000000004</v>
      </c>
      <c r="I99" s="38">
        <v>34911.850000000006</v>
      </c>
      <c r="J99" s="38">
        <v>36413.050000000003</v>
      </c>
      <c r="K99" s="38">
        <v>36815.400000000009</v>
      </c>
      <c r="L99" s="38">
        <v>37163.65</v>
      </c>
      <c r="M99" s="28">
        <v>36467.15</v>
      </c>
      <c r="N99" s="28">
        <v>35716.550000000003</v>
      </c>
      <c r="O99" s="39">
        <v>22515</v>
      </c>
      <c r="P99" s="40">
        <v>-4.9398353388220392E-2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45014</v>
      </c>
      <c r="E100" s="37">
        <v>110.55</v>
      </c>
      <c r="F100" s="37">
        <v>111.36666666666667</v>
      </c>
      <c r="G100" s="38">
        <v>109.48333333333335</v>
      </c>
      <c r="H100" s="38">
        <v>108.41666666666667</v>
      </c>
      <c r="I100" s="38">
        <v>106.53333333333335</v>
      </c>
      <c r="J100" s="38">
        <v>112.43333333333335</v>
      </c>
      <c r="K100" s="38">
        <v>114.31666666666668</v>
      </c>
      <c r="L100" s="38">
        <v>115.38333333333335</v>
      </c>
      <c r="M100" s="28">
        <v>113.25</v>
      </c>
      <c r="N100" s="28">
        <v>110.3</v>
      </c>
      <c r="O100" s="39">
        <v>48556000</v>
      </c>
      <c r="P100" s="40">
        <v>1.2427022518765637E-2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45014</v>
      </c>
      <c r="E101" s="37">
        <v>860.25</v>
      </c>
      <c r="F101" s="37">
        <v>863.83333333333337</v>
      </c>
      <c r="G101" s="38">
        <v>855.06666666666672</v>
      </c>
      <c r="H101" s="38">
        <v>849.88333333333333</v>
      </c>
      <c r="I101" s="38">
        <v>841.11666666666667</v>
      </c>
      <c r="J101" s="38">
        <v>869.01666666666677</v>
      </c>
      <c r="K101" s="38">
        <v>877.78333333333342</v>
      </c>
      <c r="L101" s="38">
        <v>882.96666666666681</v>
      </c>
      <c r="M101" s="28">
        <v>872.6</v>
      </c>
      <c r="N101" s="28">
        <v>858.65</v>
      </c>
      <c r="O101" s="39">
        <v>69815200</v>
      </c>
      <c r="P101" s="40">
        <v>-2.4205325171537738E-3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45014</v>
      </c>
      <c r="E102" s="37">
        <v>1090.2</v>
      </c>
      <c r="F102" s="37">
        <v>1092.7833333333335</v>
      </c>
      <c r="G102" s="38">
        <v>1083.616666666667</v>
      </c>
      <c r="H102" s="38">
        <v>1077.0333333333335</v>
      </c>
      <c r="I102" s="38">
        <v>1067.866666666667</v>
      </c>
      <c r="J102" s="38">
        <v>1099.366666666667</v>
      </c>
      <c r="K102" s="38">
        <v>1108.5333333333335</v>
      </c>
      <c r="L102" s="38">
        <v>1115.116666666667</v>
      </c>
      <c r="M102" s="28">
        <v>1101.95</v>
      </c>
      <c r="N102" s="28">
        <v>1086.2</v>
      </c>
      <c r="O102" s="39">
        <v>3759125</v>
      </c>
      <c r="P102" s="40">
        <v>1.701736230884213E-2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45014</v>
      </c>
      <c r="E103" s="37">
        <v>398.6</v>
      </c>
      <c r="F103" s="37">
        <v>402.25</v>
      </c>
      <c r="G103" s="38">
        <v>393.65</v>
      </c>
      <c r="H103" s="38">
        <v>388.7</v>
      </c>
      <c r="I103" s="38">
        <v>380.09999999999997</v>
      </c>
      <c r="J103" s="38">
        <v>407.2</v>
      </c>
      <c r="K103" s="38">
        <v>415.8</v>
      </c>
      <c r="L103" s="38">
        <v>420.75</v>
      </c>
      <c r="M103" s="28">
        <v>410.85</v>
      </c>
      <c r="N103" s="28">
        <v>397.3</v>
      </c>
      <c r="O103" s="39">
        <v>15583500</v>
      </c>
      <c r="P103" s="40">
        <v>3.6826347305389223E-2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45014</v>
      </c>
      <c r="E104" s="37">
        <v>6.95</v>
      </c>
      <c r="F104" s="37">
        <v>6.9666666666666659</v>
      </c>
      <c r="G104" s="38">
        <v>6.883333333333332</v>
      </c>
      <c r="H104" s="38">
        <v>6.8166666666666664</v>
      </c>
      <c r="I104" s="38">
        <v>6.7333333333333325</v>
      </c>
      <c r="J104" s="38">
        <v>7.0333333333333314</v>
      </c>
      <c r="K104" s="38">
        <v>7.1166666666666654</v>
      </c>
      <c r="L104" s="38">
        <v>7.1833333333333309</v>
      </c>
      <c r="M104" s="28">
        <v>7.05</v>
      </c>
      <c r="N104" s="28">
        <v>6.9</v>
      </c>
      <c r="O104" s="39">
        <v>478450000</v>
      </c>
      <c r="P104" s="40">
        <v>6.9239835002946372E-3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45014</v>
      </c>
      <c r="E105" s="37">
        <v>80.75</v>
      </c>
      <c r="F105" s="37">
        <v>81.11666666666666</v>
      </c>
      <c r="G105" s="38">
        <v>80.283333333333317</v>
      </c>
      <c r="H105" s="38">
        <v>79.816666666666663</v>
      </c>
      <c r="I105" s="38">
        <v>78.98333333333332</v>
      </c>
      <c r="J105" s="38">
        <v>81.583333333333314</v>
      </c>
      <c r="K105" s="38">
        <v>82.416666666666657</v>
      </c>
      <c r="L105" s="38">
        <v>82.883333333333312</v>
      </c>
      <c r="M105" s="28">
        <v>81.95</v>
      </c>
      <c r="N105" s="28">
        <v>80.650000000000006</v>
      </c>
      <c r="O105" s="39">
        <v>171310000</v>
      </c>
      <c r="P105" s="40">
        <v>-3.5011962420493668E-4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45014</v>
      </c>
      <c r="E106" s="37">
        <v>57.1</v>
      </c>
      <c r="F106" s="37">
        <v>57.25</v>
      </c>
      <c r="G106" s="38">
        <v>56.8</v>
      </c>
      <c r="H106" s="38">
        <v>56.5</v>
      </c>
      <c r="I106" s="38">
        <v>56.05</v>
      </c>
      <c r="J106" s="38">
        <v>57.55</v>
      </c>
      <c r="K106" s="38">
        <v>58</v>
      </c>
      <c r="L106" s="38">
        <v>58.3</v>
      </c>
      <c r="M106" s="28">
        <v>57.7</v>
      </c>
      <c r="N106" s="28">
        <v>56.95</v>
      </c>
      <c r="O106" s="39">
        <v>198885000</v>
      </c>
      <c r="P106" s="40">
        <v>5.5361747307750642E-3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45014</v>
      </c>
      <c r="E107" s="37">
        <v>148.55000000000001</v>
      </c>
      <c r="F107" s="37">
        <v>149.91666666666666</v>
      </c>
      <c r="G107" s="38">
        <v>146.88333333333333</v>
      </c>
      <c r="H107" s="38">
        <v>145.21666666666667</v>
      </c>
      <c r="I107" s="38">
        <v>142.18333333333334</v>
      </c>
      <c r="J107" s="38">
        <v>151.58333333333331</v>
      </c>
      <c r="K107" s="38">
        <v>154.61666666666667</v>
      </c>
      <c r="L107" s="38">
        <v>156.2833333333333</v>
      </c>
      <c r="M107" s="28">
        <v>152.94999999999999</v>
      </c>
      <c r="N107" s="28">
        <v>148.25</v>
      </c>
      <c r="O107" s="39">
        <v>39795000</v>
      </c>
      <c r="P107" s="40">
        <v>4.3255996854109323E-2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45014</v>
      </c>
      <c r="E108" s="37">
        <v>449.2</v>
      </c>
      <c r="F108" s="37">
        <v>451.34999999999997</v>
      </c>
      <c r="G108" s="38">
        <v>445.99999999999994</v>
      </c>
      <c r="H108" s="38">
        <v>442.79999999999995</v>
      </c>
      <c r="I108" s="38">
        <v>437.44999999999993</v>
      </c>
      <c r="J108" s="38">
        <v>454.54999999999995</v>
      </c>
      <c r="K108" s="38">
        <v>459.9</v>
      </c>
      <c r="L108" s="38">
        <v>463.09999999999997</v>
      </c>
      <c r="M108" s="28">
        <v>456.7</v>
      </c>
      <c r="N108" s="28">
        <v>448.15</v>
      </c>
      <c r="O108" s="39">
        <v>10584750</v>
      </c>
      <c r="P108" s="40">
        <v>4.1959935029778017E-2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45014</v>
      </c>
      <c r="E109" s="37">
        <v>323.60000000000002</v>
      </c>
      <c r="F109" s="37">
        <v>325.78333333333336</v>
      </c>
      <c r="G109" s="38">
        <v>319.7166666666667</v>
      </c>
      <c r="H109" s="38">
        <v>315.83333333333331</v>
      </c>
      <c r="I109" s="38">
        <v>309.76666666666665</v>
      </c>
      <c r="J109" s="38">
        <v>329.66666666666674</v>
      </c>
      <c r="K109" s="38">
        <v>335.73333333333346</v>
      </c>
      <c r="L109" s="38">
        <v>339.61666666666679</v>
      </c>
      <c r="M109" s="28">
        <v>331.85</v>
      </c>
      <c r="N109" s="28">
        <v>321.89999999999998</v>
      </c>
      <c r="O109" s="39">
        <v>25750000</v>
      </c>
      <c r="P109" s="40">
        <v>2.7533918595371111E-2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45014</v>
      </c>
      <c r="E110" s="37">
        <v>201.6</v>
      </c>
      <c r="F110" s="37">
        <v>202.5333333333333</v>
      </c>
      <c r="G110" s="38">
        <v>199.51666666666659</v>
      </c>
      <c r="H110" s="38">
        <v>197.43333333333328</v>
      </c>
      <c r="I110" s="38">
        <v>194.41666666666657</v>
      </c>
      <c r="J110" s="38">
        <v>204.61666666666662</v>
      </c>
      <c r="K110" s="38">
        <v>207.63333333333333</v>
      </c>
      <c r="L110" s="38">
        <v>209.71666666666664</v>
      </c>
      <c r="M110" s="28">
        <v>205.55</v>
      </c>
      <c r="N110" s="28">
        <v>200.45</v>
      </c>
      <c r="O110" s="39">
        <v>15158300</v>
      </c>
      <c r="P110" s="40">
        <v>8.6839058278656896E-3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45014</v>
      </c>
      <c r="E111" s="37">
        <v>4911.05</v>
      </c>
      <c r="F111" s="37">
        <v>4953.8499999999995</v>
      </c>
      <c r="G111" s="38">
        <v>4859.8999999999987</v>
      </c>
      <c r="H111" s="38">
        <v>4808.7499999999991</v>
      </c>
      <c r="I111" s="38">
        <v>4714.7999999999984</v>
      </c>
      <c r="J111" s="38">
        <v>5004.9999999999991</v>
      </c>
      <c r="K111" s="38">
        <v>5098.95</v>
      </c>
      <c r="L111" s="38">
        <v>5150.0999999999995</v>
      </c>
      <c r="M111" s="28">
        <v>5047.8</v>
      </c>
      <c r="N111" s="28">
        <v>4902.7</v>
      </c>
      <c r="O111" s="39">
        <v>319050</v>
      </c>
      <c r="P111" s="40">
        <v>9.4117647058823532E-4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45014</v>
      </c>
      <c r="E112" s="37">
        <v>1876.95</v>
      </c>
      <c r="F112" s="37">
        <v>1889.0166666666664</v>
      </c>
      <c r="G112" s="38">
        <v>1862.5333333333328</v>
      </c>
      <c r="H112" s="38">
        <v>1848.1166666666663</v>
      </c>
      <c r="I112" s="38">
        <v>1821.6333333333328</v>
      </c>
      <c r="J112" s="38">
        <v>1903.4333333333329</v>
      </c>
      <c r="K112" s="38">
        <v>1929.9166666666665</v>
      </c>
      <c r="L112" s="38">
        <v>1944.333333333333</v>
      </c>
      <c r="M112" s="28">
        <v>1915.5</v>
      </c>
      <c r="N112" s="28">
        <v>1874.6</v>
      </c>
      <c r="O112" s="39">
        <v>3653400</v>
      </c>
      <c r="P112" s="40">
        <v>8.1125827814569531E-3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45014</v>
      </c>
      <c r="E113" s="37">
        <v>1172.3499999999999</v>
      </c>
      <c r="F113" s="37">
        <v>1174.0166666666667</v>
      </c>
      <c r="G113" s="38">
        <v>1163.0333333333333</v>
      </c>
      <c r="H113" s="38">
        <v>1153.7166666666667</v>
      </c>
      <c r="I113" s="38">
        <v>1142.7333333333333</v>
      </c>
      <c r="J113" s="38">
        <v>1183.3333333333333</v>
      </c>
      <c r="K113" s="38">
        <v>1194.3166666666664</v>
      </c>
      <c r="L113" s="38">
        <v>1203.6333333333332</v>
      </c>
      <c r="M113" s="28">
        <v>1185</v>
      </c>
      <c r="N113" s="28">
        <v>1164.7</v>
      </c>
      <c r="O113" s="39">
        <v>25911900</v>
      </c>
      <c r="P113" s="40">
        <v>-2.1562930111637867E-2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45014</v>
      </c>
      <c r="E114" s="37">
        <v>154.44999999999999</v>
      </c>
      <c r="F114" s="37">
        <v>155.43333333333331</v>
      </c>
      <c r="G114" s="38">
        <v>152.61666666666662</v>
      </c>
      <c r="H114" s="38">
        <v>150.7833333333333</v>
      </c>
      <c r="I114" s="38">
        <v>147.96666666666661</v>
      </c>
      <c r="J114" s="38">
        <v>157.26666666666662</v>
      </c>
      <c r="K114" s="38">
        <v>160.08333333333329</v>
      </c>
      <c r="L114" s="38">
        <v>161.91666666666663</v>
      </c>
      <c r="M114" s="28">
        <v>158.25</v>
      </c>
      <c r="N114" s="28">
        <v>153.6</v>
      </c>
      <c r="O114" s="39">
        <v>31920000</v>
      </c>
      <c r="P114" s="40">
        <v>3.2889372111986954E-2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45014</v>
      </c>
      <c r="E115" s="37">
        <v>1484</v>
      </c>
      <c r="F115" s="37">
        <v>1488.8999999999999</v>
      </c>
      <c r="G115" s="38">
        <v>1476.7999999999997</v>
      </c>
      <c r="H115" s="38">
        <v>1469.6</v>
      </c>
      <c r="I115" s="38">
        <v>1457.4999999999998</v>
      </c>
      <c r="J115" s="38">
        <v>1496.0999999999997</v>
      </c>
      <c r="K115" s="38">
        <v>1508.1999999999996</v>
      </c>
      <c r="L115" s="38">
        <v>1515.3999999999996</v>
      </c>
      <c r="M115" s="28">
        <v>1501</v>
      </c>
      <c r="N115" s="28">
        <v>1481.7</v>
      </c>
      <c r="O115" s="39">
        <v>36318000</v>
      </c>
      <c r="P115" s="40">
        <v>1.9366790165038734E-2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45014</v>
      </c>
      <c r="E116" s="37">
        <v>447.4</v>
      </c>
      <c r="F116" s="37">
        <v>450.43333333333334</v>
      </c>
      <c r="G116" s="38">
        <v>443.2166666666667</v>
      </c>
      <c r="H116" s="38">
        <v>439.03333333333336</v>
      </c>
      <c r="I116" s="38">
        <v>431.81666666666672</v>
      </c>
      <c r="J116" s="38">
        <v>454.61666666666667</v>
      </c>
      <c r="K116" s="38">
        <v>461.83333333333326</v>
      </c>
      <c r="L116" s="38">
        <v>466.01666666666665</v>
      </c>
      <c r="M116" s="28">
        <v>457.65</v>
      </c>
      <c r="N116" s="28">
        <v>446.25</v>
      </c>
      <c r="O116" s="39">
        <v>4243000</v>
      </c>
      <c r="P116" s="40">
        <v>-2.8202115158636899E-3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45014</v>
      </c>
      <c r="E117" s="37">
        <v>78.95</v>
      </c>
      <c r="F117" s="37">
        <v>79.183333333333323</v>
      </c>
      <c r="G117" s="38">
        <v>78.616666666666646</v>
      </c>
      <c r="H117" s="38">
        <v>78.283333333333317</v>
      </c>
      <c r="I117" s="38">
        <v>77.71666666666664</v>
      </c>
      <c r="J117" s="38">
        <v>79.516666666666652</v>
      </c>
      <c r="K117" s="38">
        <v>80.083333333333343</v>
      </c>
      <c r="L117" s="38">
        <v>80.416666666666657</v>
      </c>
      <c r="M117" s="28">
        <v>79.75</v>
      </c>
      <c r="N117" s="28">
        <v>78.849999999999994</v>
      </c>
      <c r="O117" s="39">
        <v>76615500</v>
      </c>
      <c r="P117" s="40">
        <v>3.0692549842602307E-2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45014</v>
      </c>
      <c r="E118" s="37">
        <v>801.6</v>
      </c>
      <c r="F118" s="37">
        <v>801.04999999999984</v>
      </c>
      <c r="G118" s="38">
        <v>797.59999999999968</v>
      </c>
      <c r="H118" s="38">
        <v>793.5999999999998</v>
      </c>
      <c r="I118" s="38">
        <v>790.14999999999964</v>
      </c>
      <c r="J118" s="38">
        <v>805.04999999999973</v>
      </c>
      <c r="K118" s="38">
        <v>808.49999999999977</v>
      </c>
      <c r="L118" s="38">
        <v>812.49999999999977</v>
      </c>
      <c r="M118" s="28">
        <v>804.5</v>
      </c>
      <c r="N118" s="28">
        <v>797.05</v>
      </c>
      <c r="O118" s="39">
        <v>1824550</v>
      </c>
      <c r="P118" s="40">
        <v>5.0125313283208017E-3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45014</v>
      </c>
      <c r="E119" s="37">
        <v>618.15</v>
      </c>
      <c r="F119" s="37">
        <v>619.84999999999991</v>
      </c>
      <c r="G119" s="38">
        <v>615.39999999999986</v>
      </c>
      <c r="H119" s="38">
        <v>612.65</v>
      </c>
      <c r="I119" s="38">
        <v>608.19999999999993</v>
      </c>
      <c r="J119" s="38">
        <v>622.5999999999998</v>
      </c>
      <c r="K119" s="38">
        <v>627.04999999999984</v>
      </c>
      <c r="L119" s="38">
        <v>629.79999999999973</v>
      </c>
      <c r="M119" s="28">
        <v>624.29999999999995</v>
      </c>
      <c r="N119" s="28">
        <v>617.1</v>
      </c>
      <c r="O119" s="39">
        <v>13595750</v>
      </c>
      <c r="P119" s="40">
        <v>7.0844335673343208E-4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45014</v>
      </c>
      <c r="E120" s="37">
        <v>386.9</v>
      </c>
      <c r="F120" s="37">
        <v>388.41666666666669</v>
      </c>
      <c r="G120" s="38">
        <v>383.93333333333339</v>
      </c>
      <c r="H120" s="38">
        <v>380.9666666666667</v>
      </c>
      <c r="I120" s="38">
        <v>376.48333333333341</v>
      </c>
      <c r="J120" s="38">
        <v>391.38333333333338</v>
      </c>
      <c r="K120" s="38">
        <v>395.86666666666662</v>
      </c>
      <c r="L120" s="38">
        <v>398.83333333333337</v>
      </c>
      <c r="M120" s="28">
        <v>392.9</v>
      </c>
      <c r="N120" s="28">
        <v>385.45</v>
      </c>
      <c r="O120" s="39">
        <v>60865600</v>
      </c>
      <c r="P120" s="40">
        <v>-9.9934938191281724E-3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45014</v>
      </c>
      <c r="E121" s="37">
        <v>581.04999999999995</v>
      </c>
      <c r="F121" s="37">
        <v>584.25</v>
      </c>
      <c r="G121" s="38">
        <v>575.9</v>
      </c>
      <c r="H121" s="38">
        <v>570.75</v>
      </c>
      <c r="I121" s="38">
        <v>562.4</v>
      </c>
      <c r="J121" s="38">
        <v>589.4</v>
      </c>
      <c r="K121" s="38">
        <v>597.74999999999989</v>
      </c>
      <c r="L121" s="38">
        <v>602.9</v>
      </c>
      <c r="M121" s="28">
        <v>592.6</v>
      </c>
      <c r="N121" s="28">
        <v>579.1</v>
      </c>
      <c r="O121" s="39">
        <v>21512500</v>
      </c>
      <c r="P121" s="40">
        <v>-1.352745615040697E-2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45014</v>
      </c>
      <c r="E122" s="37">
        <v>2815.6</v>
      </c>
      <c r="F122" s="37">
        <v>2837.0666666666671</v>
      </c>
      <c r="G122" s="38">
        <v>2786.7833333333342</v>
      </c>
      <c r="H122" s="38">
        <v>2757.9666666666672</v>
      </c>
      <c r="I122" s="38">
        <v>2707.6833333333343</v>
      </c>
      <c r="J122" s="38">
        <v>2865.8833333333341</v>
      </c>
      <c r="K122" s="38">
        <v>2916.166666666667</v>
      </c>
      <c r="L122" s="38">
        <v>2944.983333333334</v>
      </c>
      <c r="M122" s="28">
        <v>2887.35</v>
      </c>
      <c r="N122" s="28">
        <v>2808.25</v>
      </c>
      <c r="O122" s="39">
        <v>502750</v>
      </c>
      <c r="P122" s="40">
        <v>4.630593132154006E-2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45014</v>
      </c>
      <c r="E123" s="37">
        <v>682.5</v>
      </c>
      <c r="F123" s="37">
        <v>683.94999999999993</v>
      </c>
      <c r="G123" s="38">
        <v>674.54999999999984</v>
      </c>
      <c r="H123" s="38">
        <v>666.59999999999991</v>
      </c>
      <c r="I123" s="38">
        <v>657.19999999999982</v>
      </c>
      <c r="J123" s="38">
        <v>691.89999999999986</v>
      </c>
      <c r="K123" s="38">
        <v>701.3</v>
      </c>
      <c r="L123" s="38">
        <v>709.24999999999989</v>
      </c>
      <c r="M123" s="28">
        <v>693.35</v>
      </c>
      <c r="N123" s="28">
        <v>676</v>
      </c>
      <c r="O123" s="39">
        <v>24258150</v>
      </c>
      <c r="P123" s="40">
        <v>4.3597339444413396E-3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45014</v>
      </c>
      <c r="E124" s="37">
        <v>459.55</v>
      </c>
      <c r="F124" s="37">
        <v>460.41666666666669</v>
      </c>
      <c r="G124" s="38">
        <v>453.73333333333335</v>
      </c>
      <c r="H124" s="38">
        <v>447.91666666666669</v>
      </c>
      <c r="I124" s="38">
        <v>441.23333333333335</v>
      </c>
      <c r="J124" s="38">
        <v>466.23333333333335</v>
      </c>
      <c r="K124" s="38">
        <v>472.91666666666663</v>
      </c>
      <c r="L124" s="38">
        <v>478.73333333333335</v>
      </c>
      <c r="M124" s="28">
        <v>467.1</v>
      </c>
      <c r="N124" s="28">
        <v>454.6</v>
      </c>
      <c r="O124" s="39">
        <v>15186250</v>
      </c>
      <c r="P124" s="40">
        <v>1.9211409395973156E-2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45014</v>
      </c>
      <c r="E125" s="37">
        <v>1725.25</v>
      </c>
      <c r="F125" s="37">
        <v>1733.05</v>
      </c>
      <c r="G125" s="38">
        <v>1714.75</v>
      </c>
      <c r="H125" s="38">
        <v>1704.25</v>
      </c>
      <c r="I125" s="38">
        <v>1685.95</v>
      </c>
      <c r="J125" s="38">
        <v>1743.55</v>
      </c>
      <c r="K125" s="38">
        <v>1761.8499999999997</v>
      </c>
      <c r="L125" s="38">
        <v>1772.35</v>
      </c>
      <c r="M125" s="28">
        <v>1751.35</v>
      </c>
      <c r="N125" s="28">
        <v>1722.55</v>
      </c>
      <c r="O125" s="39">
        <v>42225600</v>
      </c>
      <c r="P125" s="40">
        <v>3.6628238113007444E-2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45014</v>
      </c>
      <c r="E126" s="37">
        <v>92.1</v>
      </c>
      <c r="F126" s="37">
        <v>92.583333333333329</v>
      </c>
      <c r="G126" s="38">
        <v>91.416666666666657</v>
      </c>
      <c r="H126" s="38">
        <v>90.733333333333334</v>
      </c>
      <c r="I126" s="38">
        <v>89.566666666666663</v>
      </c>
      <c r="J126" s="38">
        <v>93.266666666666652</v>
      </c>
      <c r="K126" s="38">
        <v>94.433333333333309</v>
      </c>
      <c r="L126" s="38">
        <v>95.116666666666646</v>
      </c>
      <c r="M126" s="28">
        <v>93.75</v>
      </c>
      <c r="N126" s="28">
        <v>91.9</v>
      </c>
      <c r="O126" s="39">
        <v>71159976</v>
      </c>
      <c r="P126" s="40">
        <v>6.5639989901540019E-3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45014</v>
      </c>
      <c r="E127" s="37">
        <v>1876.55</v>
      </c>
      <c r="F127" s="37">
        <v>1890.4333333333334</v>
      </c>
      <c r="G127" s="38">
        <v>1858.8166666666668</v>
      </c>
      <c r="H127" s="38">
        <v>1841.0833333333335</v>
      </c>
      <c r="I127" s="38">
        <v>1809.4666666666669</v>
      </c>
      <c r="J127" s="38">
        <v>1908.1666666666667</v>
      </c>
      <c r="K127" s="38">
        <v>1939.7833333333335</v>
      </c>
      <c r="L127" s="38">
        <v>1957.5166666666667</v>
      </c>
      <c r="M127" s="28">
        <v>1922.05</v>
      </c>
      <c r="N127" s="28">
        <v>1872.7</v>
      </c>
      <c r="O127" s="39">
        <v>919500</v>
      </c>
      <c r="P127" s="40">
        <v>2.7374301675977653E-2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45014</v>
      </c>
      <c r="E128" s="37">
        <v>315.85000000000002</v>
      </c>
      <c r="F128" s="37">
        <v>317.7</v>
      </c>
      <c r="G128" s="38">
        <v>313.39999999999998</v>
      </c>
      <c r="H128" s="38">
        <v>310.95</v>
      </c>
      <c r="I128" s="38">
        <v>306.64999999999998</v>
      </c>
      <c r="J128" s="38">
        <v>320.14999999999998</v>
      </c>
      <c r="K128" s="38">
        <v>324.45000000000005</v>
      </c>
      <c r="L128" s="38">
        <v>326.89999999999998</v>
      </c>
      <c r="M128" s="28">
        <v>322</v>
      </c>
      <c r="N128" s="28">
        <v>315.25</v>
      </c>
      <c r="O128" s="39">
        <v>9973700</v>
      </c>
      <c r="P128" s="40">
        <v>-4.1735310269082919E-3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45014</v>
      </c>
      <c r="E129" s="37">
        <v>356.15</v>
      </c>
      <c r="F129" s="37">
        <v>358.2</v>
      </c>
      <c r="G129" s="38">
        <v>353.65</v>
      </c>
      <c r="H129" s="38">
        <v>351.15</v>
      </c>
      <c r="I129" s="38">
        <v>346.59999999999997</v>
      </c>
      <c r="J129" s="38">
        <v>360.7</v>
      </c>
      <c r="K129" s="38">
        <v>365.25000000000006</v>
      </c>
      <c r="L129" s="38">
        <v>367.75</v>
      </c>
      <c r="M129" s="28">
        <v>362.75</v>
      </c>
      <c r="N129" s="28">
        <v>355.7</v>
      </c>
      <c r="O129" s="39">
        <v>13520000</v>
      </c>
      <c r="P129" s="40">
        <v>1.6082970088681797E-2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45014</v>
      </c>
      <c r="E130" s="37">
        <v>2197.4499999999998</v>
      </c>
      <c r="F130" s="37">
        <v>2193.15</v>
      </c>
      <c r="G130" s="38">
        <v>2182.4</v>
      </c>
      <c r="H130" s="38">
        <v>2167.35</v>
      </c>
      <c r="I130" s="38">
        <v>2156.6</v>
      </c>
      <c r="J130" s="38">
        <v>2208.2000000000003</v>
      </c>
      <c r="K130" s="38">
        <v>2218.9500000000003</v>
      </c>
      <c r="L130" s="38">
        <v>2234.0000000000005</v>
      </c>
      <c r="M130" s="28">
        <v>2203.9</v>
      </c>
      <c r="N130" s="28">
        <v>2178.1</v>
      </c>
      <c r="O130" s="39">
        <v>8663100</v>
      </c>
      <c r="P130" s="40">
        <v>1.0399694942281692E-3</v>
      </c>
    </row>
    <row r="131" spans="1:16" ht="12.75" customHeight="1">
      <c r="A131" s="28">
        <v>121</v>
      </c>
      <c r="B131" s="29" t="s">
        <v>86</v>
      </c>
      <c r="C131" s="30" t="s">
        <v>869</v>
      </c>
      <c r="D131" s="31">
        <v>45014</v>
      </c>
      <c r="E131" s="37">
        <v>4747.1000000000004</v>
      </c>
      <c r="F131" s="37">
        <v>4772.7333333333336</v>
      </c>
      <c r="G131" s="38">
        <v>4709.4666666666672</v>
      </c>
      <c r="H131" s="38">
        <v>4671.8333333333339</v>
      </c>
      <c r="I131" s="38">
        <v>4608.5666666666675</v>
      </c>
      <c r="J131" s="38">
        <v>4810.3666666666668</v>
      </c>
      <c r="K131" s="38">
        <v>4873.6333333333332</v>
      </c>
      <c r="L131" s="38">
        <v>4911.2666666666664</v>
      </c>
      <c r="M131" s="28">
        <v>4836</v>
      </c>
      <c r="N131" s="28">
        <v>4735.1000000000004</v>
      </c>
      <c r="O131" s="39">
        <v>1350000</v>
      </c>
      <c r="P131" s="40">
        <v>-1.6823246668123223E-2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45014</v>
      </c>
      <c r="E132" s="37">
        <v>3661.8</v>
      </c>
      <c r="F132" s="37">
        <v>3671.4833333333336</v>
      </c>
      <c r="G132" s="38">
        <v>3644.9666666666672</v>
      </c>
      <c r="H132" s="38">
        <v>3628.1333333333337</v>
      </c>
      <c r="I132" s="38">
        <v>3601.6166666666672</v>
      </c>
      <c r="J132" s="38">
        <v>3688.3166666666671</v>
      </c>
      <c r="K132" s="38">
        <v>3714.8333333333335</v>
      </c>
      <c r="L132" s="38">
        <v>3731.666666666667</v>
      </c>
      <c r="M132" s="28">
        <v>3698</v>
      </c>
      <c r="N132" s="28">
        <v>3654.65</v>
      </c>
      <c r="O132" s="39">
        <v>1353600</v>
      </c>
      <c r="P132" s="40">
        <v>3.6764705882352942E-2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45014</v>
      </c>
      <c r="E133" s="37">
        <v>660.7</v>
      </c>
      <c r="F133" s="37">
        <v>663.11666666666667</v>
      </c>
      <c r="G133" s="38">
        <v>657.63333333333333</v>
      </c>
      <c r="H133" s="38">
        <v>654.56666666666661</v>
      </c>
      <c r="I133" s="38">
        <v>649.08333333333326</v>
      </c>
      <c r="J133" s="38">
        <v>666.18333333333339</v>
      </c>
      <c r="K133" s="38">
        <v>671.66666666666674</v>
      </c>
      <c r="L133" s="38">
        <v>674.73333333333346</v>
      </c>
      <c r="M133" s="28">
        <v>668.6</v>
      </c>
      <c r="N133" s="28">
        <v>660.05</v>
      </c>
      <c r="O133" s="39">
        <v>7699300</v>
      </c>
      <c r="P133" s="40">
        <v>6.4444444444444445E-3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45014</v>
      </c>
      <c r="E134" s="37">
        <v>1254.6500000000001</v>
      </c>
      <c r="F134" s="37">
        <v>1267.3999999999999</v>
      </c>
      <c r="G134" s="38">
        <v>1238.7999999999997</v>
      </c>
      <c r="H134" s="38">
        <v>1222.9499999999998</v>
      </c>
      <c r="I134" s="38">
        <v>1194.3499999999997</v>
      </c>
      <c r="J134" s="38">
        <v>1283.2499999999998</v>
      </c>
      <c r="K134" s="38">
        <v>1311.8499999999997</v>
      </c>
      <c r="L134" s="38">
        <v>1327.6999999999998</v>
      </c>
      <c r="M134" s="28">
        <v>1296</v>
      </c>
      <c r="N134" s="28">
        <v>1251.55</v>
      </c>
      <c r="O134" s="39">
        <v>14356300</v>
      </c>
      <c r="P134" s="40">
        <v>4.0326671401034797E-2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45014</v>
      </c>
      <c r="E135" s="37">
        <v>250.8</v>
      </c>
      <c r="F135" s="37">
        <v>252.31666666666669</v>
      </c>
      <c r="G135" s="38">
        <v>248.83333333333337</v>
      </c>
      <c r="H135" s="38">
        <v>246.86666666666667</v>
      </c>
      <c r="I135" s="38">
        <v>243.38333333333335</v>
      </c>
      <c r="J135" s="38">
        <v>254.28333333333339</v>
      </c>
      <c r="K135" s="38">
        <v>257.76666666666665</v>
      </c>
      <c r="L135" s="38">
        <v>259.73333333333341</v>
      </c>
      <c r="M135" s="28">
        <v>255.8</v>
      </c>
      <c r="N135" s="28">
        <v>250.35</v>
      </c>
      <c r="O135" s="39">
        <v>25516000</v>
      </c>
      <c r="P135" s="40">
        <v>1.3827082008900191E-2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45014</v>
      </c>
      <c r="E136" s="37">
        <v>117</v>
      </c>
      <c r="F136" s="37">
        <v>116.66666666666667</v>
      </c>
      <c r="G136" s="38">
        <v>114.33333333333334</v>
      </c>
      <c r="H136" s="38">
        <v>111.66666666666667</v>
      </c>
      <c r="I136" s="38">
        <v>109.33333333333334</v>
      </c>
      <c r="J136" s="38">
        <v>119.33333333333334</v>
      </c>
      <c r="K136" s="38">
        <v>121.66666666666669</v>
      </c>
      <c r="L136" s="38">
        <v>124.33333333333334</v>
      </c>
      <c r="M136" s="28">
        <v>119</v>
      </c>
      <c r="N136" s="28">
        <v>114</v>
      </c>
      <c r="O136" s="39">
        <v>36936000</v>
      </c>
      <c r="P136" s="40">
        <v>1.4000988305056828E-2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45014</v>
      </c>
      <c r="E137" s="37">
        <v>495.55</v>
      </c>
      <c r="F137" s="37">
        <v>496.51666666666665</v>
      </c>
      <c r="G137" s="38">
        <v>493.58333333333331</v>
      </c>
      <c r="H137" s="38">
        <v>491.61666666666667</v>
      </c>
      <c r="I137" s="38">
        <v>488.68333333333334</v>
      </c>
      <c r="J137" s="38">
        <v>498.48333333333329</v>
      </c>
      <c r="K137" s="38">
        <v>501.41666666666669</v>
      </c>
      <c r="L137" s="38">
        <v>503.38333333333327</v>
      </c>
      <c r="M137" s="28">
        <v>499.45</v>
      </c>
      <c r="N137" s="28">
        <v>494.55</v>
      </c>
      <c r="O137" s="39">
        <v>8167200</v>
      </c>
      <c r="P137" s="40">
        <v>1.4307004470938897E-2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45014</v>
      </c>
      <c r="E138" s="37">
        <v>8584.15</v>
      </c>
      <c r="F138" s="37">
        <v>8640.3666666666668</v>
      </c>
      <c r="G138" s="38">
        <v>8517.7833333333328</v>
      </c>
      <c r="H138" s="38">
        <v>8451.4166666666661</v>
      </c>
      <c r="I138" s="38">
        <v>8328.8333333333321</v>
      </c>
      <c r="J138" s="38">
        <v>8706.7333333333336</v>
      </c>
      <c r="K138" s="38">
        <v>8829.3166666666657</v>
      </c>
      <c r="L138" s="38">
        <v>8895.6833333333343</v>
      </c>
      <c r="M138" s="28">
        <v>8762.9500000000007</v>
      </c>
      <c r="N138" s="28">
        <v>8574</v>
      </c>
      <c r="O138" s="39">
        <v>2140400</v>
      </c>
      <c r="P138" s="40">
        <v>-8.0637686532579484E-3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45014</v>
      </c>
      <c r="E139" s="37">
        <v>748.15</v>
      </c>
      <c r="F139" s="37">
        <v>751.1</v>
      </c>
      <c r="G139" s="38">
        <v>743.55000000000007</v>
      </c>
      <c r="H139" s="38">
        <v>738.95</v>
      </c>
      <c r="I139" s="38">
        <v>731.40000000000009</v>
      </c>
      <c r="J139" s="38">
        <v>755.7</v>
      </c>
      <c r="K139" s="38">
        <v>763.25</v>
      </c>
      <c r="L139" s="38">
        <v>767.85</v>
      </c>
      <c r="M139" s="28">
        <v>758.65</v>
      </c>
      <c r="N139" s="28">
        <v>746.5</v>
      </c>
      <c r="O139" s="39">
        <v>14263125</v>
      </c>
      <c r="P139" s="40">
        <v>-6.4002089864158831E-3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45014</v>
      </c>
      <c r="E140" s="37">
        <v>1479.05</v>
      </c>
      <c r="F140" s="37">
        <v>1491.8333333333333</v>
      </c>
      <c r="G140" s="38">
        <v>1462.9166666666665</v>
      </c>
      <c r="H140" s="38">
        <v>1446.7833333333333</v>
      </c>
      <c r="I140" s="38">
        <v>1417.8666666666666</v>
      </c>
      <c r="J140" s="38">
        <v>1507.9666666666665</v>
      </c>
      <c r="K140" s="38">
        <v>1536.883333333333</v>
      </c>
      <c r="L140" s="38">
        <v>1553.0166666666664</v>
      </c>
      <c r="M140" s="28">
        <v>1520.75</v>
      </c>
      <c r="N140" s="28">
        <v>1475.7</v>
      </c>
      <c r="O140" s="39">
        <v>893200</v>
      </c>
      <c r="P140" s="40">
        <v>0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45014</v>
      </c>
      <c r="E141" s="37">
        <v>1278.3</v>
      </c>
      <c r="F141" s="37">
        <v>1284.9166666666667</v>
      </c>
      <c r="G141" s="38">
        <v>1268.5333333333335</v>
      </c>
      <c r="H141" s="38">
        <v>1258.7666666666669</v>
      </c>
      <c r="I141" s="38">
        <v>1242.3833333333337</v>
      </c>
      <c r="J141" s="38">
        <v>1294.6833333333334</v>
      </c>
      <c r="K141" s="38">
        <v>1311.0666666666666</v>
      </c>
      <c r="L141" s="38">
        <v>1320.8333333333333</v>
      </c>
      <c r="M141" s="28">
        <v>1301.3</v>
      </c>
      <c r="N141" s="28">
        <v>1275.1500000000001</v>
      </c>
      <c r="O141" s="39">
        <v>944000</v>
      </c>
      <c r="P141" s="40">
        <v>3.3274956217162872E-2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45014</v>
      </c>
      <c r="E142" s="37">
        <v>677.7</v>
      </c>
      <c r="F142" s="37">
        <v>682.30000000000007</v>
      </c>
      <c r="G142" s="38">
        <v>670.60000000000014</v>
      </c>
      <c r="H142" s="38">
        <v>663.50000000000011</v>
      </c>
      <c r="I142" s="38">
        <v>651.80000000000018</v>
      </c>
      <c r="J142" s="38">
        <v>689.40000000000009</v>
      </c>
      <c r="K142" s="38">
        <v>701.10000000000014</v>
      </c>
      <c r="L142" s="38">
        <v>708.2</v>
      </c>
      <c r="M142" s="28">
        <v>694</v>
      </c>
      <c r="N142" s="28">
        <v>675.2</v>
      </c>
      <c r="O142" s="39">
        <v>4078100</v>
      </c>
      <c r="P142" s="40">
        <v>3.6853412659064617E-2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45014</v>
      </c>
      <c r="E143" s="37">
        <v>999</v>
      </c>
      <c r="F143" s="37">
        <v>998.35</v>
      </c>
      <c r="G143" s="38">
        <v>988.30000000000007</v>
      </c>
      <c r="H143" s="38">
        <v>977.6</v>
      </c>
      <c r="I143" s="38">
        <v>967.55000000000007</v>
      </c>
      <c r="J143" s="38">
        <v>1009.0500000000001</v>
      </c>
      <c r="K143" s="38">
        <v>1019.1</v>
      </c>
      <c r="L143" s="38">
        <v>1029.8000000000002</v>
      </c>
      <c r="M143" s="28">
        <v>1008.4</v>
      </c>
      <c r="N143" s="28">
        <v>987.65</v>
      </c>
      <c r="O143" s="39">
        <v>3044000</v>
      </c>
      <c r="P143" s="40">
        <v>2.6288117770767612E-4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45014</v>
      </c>
      <c r="E144" s="37">
        <v>82.95</v>
      </c>
      <c r="F144" s="37">
        <v>83.066666666666663</v>
      </c>
      <c r="G144" s="38">
        <v>82.083333333333329</v>
      </c>
      <c r="H144" s="38">
        <v>81.216666666666669</v>
      </c>
      <c r="I144" s="38">
        <v>80.233333333333334</v>
      </c>
      <c r="J144" s="38">
        <v>83.933333333333323</v>
      </c>
      <c r="K144" s="38">
        <v>84.916666666666671</v>
      </c>
      <c r="L144" s="38">
        <v>85.783333333333317</v>
      </c>
      <c r="M144" s="28">
        <v>84.05</v>
      </c>
      <c r="N144" s="28">
        <v>82.2</v>
      </c>
      <c r="O144" s="39">
        <v>58509000</v>
      </c>
      <c r="P144" s="40">
        <v>3.5892092161630197E-3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45014</v>
      </c>
      <c r="E145" s="37">
        <v>2096.9499999999998</v>
      </c>
      <c r="F145" s="37">
        <v>2115.0666666666666</v>
      </c>
      <c r="G145" s="38">
        <v>2074.9333333333334</v>
      </c>
      <c r="H145" s="38">
        <v>2052.916666666667</v>
      </c>
      <c r="I145" s="38">
        <v>2012.7833333333338</v>
      </c>
      <c r="J145" s="38">
        <v>2137.083333333333</v>
      </c>
      <c r="K145" s="38">
        <v>2177.2166666666662</v>
      </c>
      <c r="L145" s="38">
        <v>2199.2333333333327</v>
      </c>
      <c r="M145" s="28">
        <v>2155.1999999999998</v>
      </c>
      <c r="N145" s="28">
        <v>2093.0500000000002</v>
      </c>
      <c r="O145" s="39">
        <v>2229150</v>
      </c>
      <c r="P145" s="40">
        <v>6.6158095488622906E-2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45014</v>
      </c>
      <c r="E146" s="37">
        <v>85981.7</v>
      </c>
      <c r="F146" s="37">
        <v>86380.2</v>
      </c>
      <c r="G146" s="38">
        <v>85401.5</v>
      </c>
      <c r="H146" s="38">
        <v>84821.3</v>
      </c>
      <c r="I146" s="38">
        <v>83842.600000000006</v>
      </c>
      <c r="J146" s="38">
        <v>86960.4</v>
      </c>
      <c r="K146" s="38">
        <v>87939.099999999977</v>
      </c>
      <c r="L146" s="38">
        <v>88519.299999999988</v>
      </c>
      <c r="M146" s="28">
        <v>87358.9</v>
      </c>
      <c r="N146" s="28">
        <v>85800</v>
      </c>
      <c r="O146" s="39">
        <v>55650</v>
      </c>
      <c r="P146" s="40">
        <v>3.4002229654403568E-2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45014</v>
      </c>
      <c r="E147" s="37">
        <v>939.8</v>
      </c>
      <c r="F147" s="37">
        <v>945.80000000000007</v>
      </c>
      <c r="G147" s="38">
        <v>931.25000000000011</v>
      </c>
      <c r="H147" s="38">
        <v>922.7</v>
      </c>
      <c r="I147" s="38">
        <v>908.15000000000009</v>
      </c>
      <c r="J147" s="38">
        <v>954.35000000000014</v>
      </c>
      <c r="K147" s="38">
        <v>968.90000000000009</v>
      </c>
      <c r="L147" s="38">
        <v>977.45000000000016</v>
      </c>
      <c r="M147" s="28">
        <v>960.35</v>
      </c>
      <c r="N147" s="28">
        <v>937.25</v>
      </c>
      <c r="O147" s="39">
        <v>7936500</v>
      </c>
      <c r="P147" s="40">
        <v>5.10598004224634E-2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45014</v>
      </c>
      <c r="E148" s="37">
        <v>82.15</v>
      </c>
      <c r="F148" s="37">
        <v>82.5</v>
      </c>
      <c r="G148" s="38">
        <v>81.599999999999994</v>
      </c>
      <c r="H148" s="38">
        <v>81.05</v>
      </c>
      <c r="I148" s="38">
        <v>80.149999999999991</v>
      </c>
      <c r="J148" s="38">
        <v>83.05</v>
      </c>
      <c r="K148" s="38">
        <v>83.95</v>
      </c>
      <c r="L148" s="38">
        <v>84.5</v>
      </c>
      <c r="M148" s="28">
        <v>83.4</v>
      </c>
      <c r="N148" s="28">
        <v>81.95</v>
      </c>
      <c r="O148" s="39">
        <v>57397500</v>
      </c>
      <c r="P148" s="40">
        <v>2.6008848371095322E-2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45014</v>
      </c>
      <c r="E149" s="37">
        <v>3519.3</v>
      </c>
      <c r="F149" s="37">
        <v>3535.5833333333335</v>
      </c>
      <c r="G149" s="38">
        <v>3498.2166666666672</v>
      </c>
      <c r="H149" s="38">
        <v>3477.1333333333337</v>
      </c>
      <c r="I149" s="38">
        <v>3439.7666666666673</v>
      </c>
      <c r="J149" s="38">
        <v>3556.666666666667</v>
      </c>
      <c r="K149" s="38">
        <v>3594.0333333333328</v>
      </c>
      <c r="L149" s="38">
        <v>3615.1166666666668</v>
      </c>
      <c r="M149" s="28">
        <v>3572.95</v>
      </c>
      <c r="N149" s="28">
        <v>3514.5</v>
      </c>
      <c r="O149" s="39">
        <v>1684250</v>
      </c>
      <c r="P149" s="40">
        <v>-1.260442620548146E-2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45014</v>
      </c>
      <c r="E150" s="37">
        <v>4212.6000000000004</v>
      </c>
      <c r="F150" s="37">
        <v>4245.75</v>
      </c>
      <c r="G150" s="38">
        <v>4166.5</v>
      </c>
      <c r="H150" s="38">
        <v>4120.3999999999996</v>
      </c>
      <c r="I150" s="38">
        <v>4041.1499999999996</v>
      </c>
      <c r="J150" s="38">
        <v>4291.8500000000004</v>
      </c>
      <c r="K150" s="38">
        <v>4371.1000000000004</v>
      </c>
      <c r="L150" s="38">
        <v>4417.2000000000007</v>
      </c>
      <c r="M150" s="28">
        <v>4325</v>
      </c>
      <c r="N150" s="28">
        <v>4199.6499999999996</v>
      </c>
      <c r="O150" s="39">
        <v>430200</v>
      </c>
      <c r="P150" s="40">
        <v>3.8002171552660155E-2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45014</v>
      </c>
      <c r="E151" s="37">
        <v>18578.5</v>
      </c>
      <c r="F151" s="37">
        <v>18559.25</v>
      </c>
      <c r="G151" s="38">
        <v>18502.75</v>
      </c>
      <c r="H151" s="38">
        <v>18427</v>
      </c>
      <c r="I151" s="38">
        <v>18370.5</v>
      </c>
      <c r="J151" s="38">
        <v>18635</v>
      </c>
      <c r="K151" s="38">
        <v>18691.5</v>
      </c>
      <c r="L151" s="38">
        <v>18767.25</v>
      </c>
      <c r="M151" s="28">
        <v>18615.75</v>
      </c>
      <c r="N151" s="28">
        <v>18483.5</v>
      </c>
      <c r="O151" s="39">
        <v>277360</v>
      </c>
      <c r="P151" s="40">
        <v>-4.8794489092996553E-3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45014</v>
      </c>
      <c r="E152" s="37">
        <v>114.8</v>
      </c>
      <c r="F152" s="37">
        <v>115.21666666666665</v>
      </c>
      <c r="G152" s="38">
        <v>114.18333333333331</v>
      </c>
      <c r="H152" s="38">
        <v>113.56666666666665</v>
      </c>
      <c r="I152" s="38">
        <v>112.5333333333333</v>
      </c>
      <c r="J152" s="38">
        <v>115.83333333333331</v>
      </c>
      <c r="K152" s="38">
        <v>116.86666666666665</v>
      </c>
      <c r="L152" s="38">
        <v>117.48333333333332</v>
      </c>
      <c r="M152" s="28">
        <v>116.25</v>
      </c>
      <c r="N152" s="28">
        <v>114.6</v>
      </c>
      <c r="O152" s="39">
        <v>55165500</v>
      </c>
      <c r="P152" s="40">
        <v>1.8866356382978722E-2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45014</v>
      </c>
      <c r="E153" s="37">
        <v>180.3</v>
      </c>
      <c r="F153" s="37">
        <v>180.5</v>
      </c>
      <c r="G153" s="38">
        <v>178.55</v>
      </c>
      <c r="H153" s="38">
        <v>176.8</v>
      </c>
      <c r="I153" s="38">
        <v>174.85000000000002</v>
      </c>
      <c r="J153" s="38">
        <v>182.25</v>
      </c>
      <c r="K153" s="38">
        <v>184.2</v>
      </c>
      <c r="L153" s="38">
        <v>185.95</v>
      </c>
      <c r="M153" s="28">
        <v>182.45</v>
      </c>
      <c r="N153" s="28">
        <v>178.75</v>
      </c>
      <c r="O153" s="39">
        <v>91536300</v>
      </c>
      <c r="P153" s="40">
        <v>4.7212259537006848E-2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45014</v>
      </c>
      <c r="E154" s="37">
        <v>893.65</v>
      </c>
      <c r="F154" s="37">
        <v>899.95000000000016</v>
      </c>
      <c r="G154" s="38">
        <v>885.90000000000032</v>
      </c>
      <c r="H154" s="38">
        <v>878.1500000000002</v>
      </c>
      <c r="I154" s="38">
        <v>864.10000000000036</v>
      </c>
      <c r="J154" s="38">
        <v>907.70000000000027</v>
      </c>
      <c r="K154" s="38">
        <v>921.75000000000023</v>
      </c>
      <c r="L154" s="38">
        <v>929.50000000000023</v>
      </c>
      <c r="M154" s="28">
        <v>914</v>
      </c>
      <c r="N154" s="28">
        <v>892.2</v>
      </c>
      <c r="O154" s="39">
        <v>6062000</v>
      </c>
      <c r="P154" s="40">
        <v>-3.796157828137582E-3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45014</v>
      </c>
      <c r="E155" s="37">
        <v>3231.9</v>
      </c>
      <c r="F155" s="37">
        <v>3241.0833333333335</v>
      </c>
      <c r="G155" s="38">
        <v>3213.8166666666671</v>
      </c>
      <c r="H155" s="38">
        <v>3195.7333333333336</v>
      </c>
      <c r="I155" s="38">
        <v>3168.4666666666672</v>
      </c>
      <c r="J155" s="38">
        <v>3259.166666666667</v>
      </c>
      <c r="K155" s="38">
        <v>3286.4333333333334</v>
      </c>
      <c r="L155" s="38">
        <v>3304.5166666666669</v>
      </c>
      <c r="M155" s="28">
        <v>3268.35</v>
      </c>
      <c r="N155" s="28">
        <v>3223</v>
      </c>
      <c r="O155" s="39">
        <v>292200</v>
      </c>
      <c r="P155" s="40">
        <v>-2.5350233488992662E-2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45014</v>
      </c>
      <c r="E156" s="37">
        <v>157.1</v>
      </c>
      <c r="F156" s="37">
        <v>157.71666666666667</v>
      </c>
      <c r="G156" s="38">
        <v>156.33333333333334</v>
      </c>
      <c r="H156" s="38">
        <v>155.56666666666666</v>
      </c>
      <c r="I156" s="38">
        <v>154.18333333333334</v>
      </c>
      <c r="J156" s="38">
        <v>158.48333333333335</v>
      </c>
      <c r="K156" s="38">
        <v>159.86666666666667</v>
      </c>
      <c r="L156" s="38">
        <v>160.63333333333335</v>
      </c>
      <c r="M156" s="28">
        <v>159.1</v>
      </c>
      <c r="N156" s="28">
        <v>156.94999999999999</v>
      </c>
      <c r="O156" s="39">
        <v>41526100</v>
      </c>
      <c r="P156" s="40">
        <v>-2.2830222866461317E-2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45014</v>
      </c>
      <c r="E157" s="37">
        <v>36838.25</v>
      </c>
      <c r="F157" s="37">
        <v>37039.48333333333</v>
      </c>
      <c r="G157" s="38">
        <v>36554.96666666666</v>
      </c>
      <c r="H157" s="38">
        <v>36271.683333333327</v>
      </c>
      <c r="I157" s="38">
        <v>35787.166666666657</v>
      </c>
      <c r="J157" s="38">
        <v>37322.766666666663</v>
      </c>
      <c r="K157" s="38">
        <v>37807.28333333334</v>
      </c>
      <c r="L157" s="38">
        <v>38090.566666666666</v>
      </c>
      <c r="M157" s="28">
        <v>37524</v>
      </c>
      <c r="N157" s="28">
        <v>36756.199999999997</v>
      </c>
      <c r="O157" s="39">
        <v>137550</v>
      </c>
      <c r="P157" s="40">
        <v>7.5815844412701902E-3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45014</v>
      </c>
      <c r="E158" s="37">
        <v>770.5</v>
      </c>
      <c r="F158" s="37">
        <v>774.23333333333323</v>
      </c>
      <c r="G158" s="38">
        <v>763.81666666666649</v>
      </c>
      <c r="H158" s="38">
        <v>757.13333333333321</v>
      </c>
      <c r="I158" s="38">
        <v>746.71666666666647</v>
      </c>
      <c r="J158" s="38">
        <v>780.91666666666652</v>
      </c>
      <c r="K158" s="38">
        <v>791.33333333333326</v>
      </c>
      <c r="L158" s="38">
        <v>798.01666666666654</v>
      </c>
      <c r="M158" s="28">
        <v>784.65</v>
      </c>
      <c r="N158" s="28">
        <v>767.55</v>
      </c>
      <c r="O158" s="39">
        <v>7892500</v>
      </c>
      <c r="P158" s="40">
        <v>1.377605086541858E-2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45014</v>
      </c>
      <c r="E159" s="37">
        <v>4837.45</v>
      </c>
      <c r="F159" s="37">
        <v>4862.083333333333</v>
      </c>
      <c r="G159" s="38">
        <v>4802.4166666666661</v>
      </c>
      <c r="H159" s="38">
        <v>4767.3833333333332</v>
      </c>
      <c r="I159" s="38">
        <v>4707.7166666666662</v>
      </c>
      <c r="J159" s="38">
        <v>4897.1166666666659</v>
      </c>
      <c r="K159" s="38">
        <v>4956.7833333333319</v>
      </c>
      <c r="L159" s="38">
        <v>4991.8166666666657</v>
      </c>
      <c r="M159" s="28">
        <v>4921.75</v>
      </c>
      <c r="N159" s="28">
        <v>4827.05</v>
      </c>
      <c r="O159" s="39">
        <v>882000</v>
      </c>
      <c r="P159" s="40">
        <v>-3.1328079953872767E-2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45014</v>
      </c>
      <c r="E160" s="37">
        <v>231.4</v>
      </c>
      <c r="F160" s="37">
        <v>232.85</v>
      </c>
      <c r="G160" s="38">
        <v>229.54999999999998</v>
      </c>
      <c r="H160" s="38">
        <v>227.7</v>
      </c>
      <c r="I160" s="38">
        <v>224.39999999999998</v>
      </c>
      <c r="J160" s="38">
        <v>234.7</v>
      </c>
      <c r="K160" s="38">
        <v>238</v>
      </c>
      <c r="L160" s="38">
        <v>239.85</v>
      </c>
      <c r="M160" s="28">
        <v>236.15</v>
      </c>
      <c r="N160" s="28">
        <v>231</v>
      </c>
      <c r="O160" s="39">
        <v>14682000</v>
      </c>
      <c r="P160" s="40">
        <v>3.5548032162505287E-2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45014</v>
      </c>
      <c r="E161" s="37">
        <v>168.45</v>
      </c>
      <c r="F161" s="37">
        <v>168.91666666666666</v>
      </c>
      <c r="G161" s="38">
        <v>166.58333333333331</v>
      </c>
      <c r="H161" s="38">
        <v>164.71666666666667</v>
      </c>
      <c r="I161" s="38">
        <v>162.38333333333333</v>
      </c>
      <c r="J161" s="38">
        <v>170.7833333333333</v>
      </c>
      <c r="K161" s="38">
        <v>173.11666666666662</v>
      </c>
      <c r="L161" s="38">
        <v>174.98333333333329</v>
      </c>
      <c r="M161" s="28">
        <v>171.25</v>
      </c>
      <c r="N161" s="28">
        <v>167.05</v>
      </c>
      <c r="O161" s="39">
        <v>61993800</v>
      </c>
      <c r="P161" s="40">
        <v>7.2529465095194923E-3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45014</v>
      </c>
      <c r="E162" s="37">
        <v>2321.5</v>
      </c>
      <c r="F162" s="37">
        <v>2340.4333333333334</v>
      </c>
      <c r="G162" s="38">
        <v>2296.1166666666668</v>
      </c>
      <c r="H162" s="38">
        <v>2270.7333333333336</v>
      </c>
      <c r="I162" s="38">
        <v>2226.416666666667</v>
      </c>
      <c r="J162" s="38">
        <v>2365.8166666666666</v>
      </c>
      <c r="K162" s="38">
        <v>2410.1333333333332</v>
      </c>
      <c r="L162" s="38">
        <v>2435.5166666666664</v>
      </c>
      <c r="M162" s="28">
        <v>2384.75</v>
      </c>
      <c r="N162" s="28">
        <v>2315.0500000000002</v>
      </c>
      <c r="O162" s="39">
        <v>2936250</v>
      </c>
      <c r="P162" s="40">
        <v>3.107716618382934E-2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45014</v>
      </c>
      <c r="E163" s="37">
        <v>3109.3</v>
      </c>
      <c r="F163" s="37">
        <v>3131.5333333333333</v>
      </c>
      <c r="G163" s="38">
        <v>3078.8166666666666</v>
      </c>
      <c r="H163" s="38">
        <v>3048.3333333333335</v>
      </c>
      <c r="I163" s="38">
        <v>2995.6166666666668</v>
      </c>
      <c r="J163" s="38">
        <v>3162.0166666666664</v>
      </c>
      <c r="K163" s="38">
        <v>3214.7333333333327</v>
      </c>
      <c r="L163" s="38">
        <v>3245.2166666666662</v>
      </c>
      <c r="M163" s="28">
        <v>3184.25</v>
      </c>
      <c r="N163" s="28">
        <v>3101.05</v>
      </c>
      <c r="O163" s="39">
        <v>2055750</v>
      </c>
      <c r="P163" s="40">
        <v>-3.9970930232558141E-3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45014</v>
      </c>
      <c r="E164" s="37">
        <v>51.05</v>
      </c>
      <c r="F164" s="37">
        <v>51.316666666666663</v>
      </c>
      <c r="G164" s="38">
        <v>50.633333333333326</v>
      </c>
      <c r="H164" s="38">
        <v>50.216666666666661</v>
      </c>
      <c r="I164" s="38">
        <v>49.533333333333324</v>
      </c>
      <c r="J164" s="38">
        <v>51.733333333333327</v>
      </c>
      <c r="K164" s="38">
        <v>52.416666666666664</v>
      </c>
      <c r="L164" s="38">
        <v>52.833333333333329</v>
      </c>
      <c r="M164" s="28">
        <v>52</v>
      </c>
      <c r="N164" s="28">
        <v>50.9</v>
      </c>
      <c r="O164" s="39">
        <v>212544000</v>
      </c>
      <c r="P164" s="40">
        <v>2.5316455696202531E-2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45014</v>
      </c>
      <c r="E165" s="37">
        <v>3059.7</v>
      </c>
      <c r="F165" s="37">
        <v>3068.9666666666667</v>
      </c>
      <c r="G165" s="38">
        <v>3045.7333333333336</v>
      </c>
      <c r="H165" s="38">
        <v>3031.7666666666669</v>
      </c>
      <c r="I165" s="38">
        <v>3008.5333333333338</v>
      </c>
      <c r="J165" s="38">
        <v>3082.9333333333334</v>
      </c>
      <c r="K165" s="38">
        <v>3106.1666666666661</v>
      </c>
      <c r="L165" s="38">
        <v>3120.1333333333332</v>
      </c>
      <c r="M165" s="28">
        <v>3092.2</v>
      </c>
      <c r="N165" s="28">
        <v>3055</v>
      </c>
      <c r="O165" s="39">
        <v>1131300</v>
      </c>
      <c r="P165" s="40">
        <v>1.6168148746968473E-2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45014</v>
      </c>
      <c r="E166" s="37">
        <v>227.05</v>
      </c>
      <c r="F166" s="37">
        <v>228.33333333333334</v>
      </c>
      <c r="G166" s="38">
        <v>225.41666666666669</v>
      </c>
      <c r="H166" s="38">
        <v>223.78333333333333</v>
      </c>
      <c r="I166" s="38">
        <v>220.86666666666667</v>
      </c>
      <c r="J166" s="38">
        <v>229.9666666666667</v>
      </c>
      <c r="K166" s="38">
        <v>232.88333333333338</v>
      </c>
      <c r="L166" s="38">
        <v>234.51666666666671</v>
      </c>
      <c r="M166" s="28">
        <v>231.25</v>
      </c>
      <c r="N166" s="28">
        <v>226.7</v>
      </c>
      <c r="O166" s="39">
        <v>35542800</v>
      </c>
      <c r="P166" s="40">
        <v>4.9426020408163268E-2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45014</v>
      </c>
      <c r="E167" s="37">
        <v>1547.85</v>
      </c>
      <c r="F167" s="37">
        <v>1557.1166666666668</v>
      </c>
      <c r="G167" s="38">
        <v>1533.5833333333335</v>
      </c>
      <c r="H167" s="38">
        <v>1519.3166666666666</v>
      </c>
      <c r="I167" s="38">
        <v>1495.7833333333333</v>
      </c>
      <c r="J167" s="38">
        <v>1571.3833333333337</v>
      </c>
      <c r="K167" s="38">
        <v>1594.916666666667</v>
      </c>
      <c r="L167" s="38">
        <v>1609.1833333333338</v>
      </c>
      <c r="M167" s="28">
        <v>1580.65</v>
      </c>
      <c r="N167" s="28">
        <v>1542.85</v>
      </c>
      <c r="O167" s="39">
        <v>2375659</v>
      </c>
      <c r="P167" s="40">
        <v>2.9090267983074753E-2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45014</v>
      </c>
      <c r="E168" s="37">
        <v>165.3</v>
      </c>
      <c r="F168" s="37">
        <v>166.08333333333334</v>
      </c>
      <c r="G168" s="38">
        <v>164.06666666666669</v>
      </c>
      <c r="H168" s="38">
        <v>162.83333333333334</v>
      </c>
      <c r="I168" s="38">
        <v>160.81666666666669</v>
      </c>
      <c r="J168" s="38">
        <v>167.31666666666669</v>
      </c>
      <c r="K168" s="38">
        <v>169.33333333333334</v>
      </c>
      <c r="L168" s="38">
        <v>170.56666666666669</v>
      </c>
      <c r="M168" s="28">
        <v>168.1</v>
      </c>
      <c r="N168" s="28">
        <v>164.85</v>
      </c>
      <c r="O168" s="39">
        <v>11669000</v>
      </c>
      <c r="P168" s="40">
        <v>-7.4426912771658228E-3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45014</v>
      </c>
      <c r="E169" s="37">
        <v>731.9</v>
      </c>
      <c r="F169" s="37">
        <v>736.81666666666661</v>
      </c>
      <c r="G169" s="38">
        <v>722.63333333333321</v>
      </c>
      <c r="H169" s="38">
        <v>713.36666666666656</v>
      </c>
      <c r="I169" s="38">
        <v>699.18333333333317</v>
      </c>
      <c r="J169" s="38">
        <v>746.08333333333326</v>
      </c>
      <c r="K169" s="38">
        <v>760.26666666666665</v>
      </c>
      <c r="L169" s="38">
        <v>769.5333333333333</v>
      </c>
      <c r="M169" s="28">
        <v>751</v>
      </c>
      <c r="N169" s="28">
        <v>727.55</v>
      </c>
      <c r="O169" s="39">
        <v>2904450</v>
      </c>
      <c r="P169" s="40">
        <v>1.2144549763033176E-2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45014</v>
      </c>
      <c r="E170" s="37">
        <v>160.4</v>
      </c>
      <c r="F170" s="37">
        <v>162.46666666666667</v>
      </c>
      <c r="G170" s="38">
        <v>157.78333333333333</v>
      </c>
      <c r="H170" s="38">
        <v>155.16666666666666</v>
      </c>
      <c r="I170" s="38">
        <v>150.48333333333332</v>
      </c>
      <c r="J170" s="38">
        <v>165.08333333333334</v>
      </c>
      <c r="K170" s="38">
        <v>169.76666666666668</v>
      </c>
      <c r="L170" s="38">
        <v>172.38333333333335</v>
      </c>
      <c r="M170" s="28">
        <v>167.15</v>
      </c>
      <c r="N170" s="28">
        <v>159.85</v>
      </c>
      <c r="O170" s="39">
        <v>28285000</v>
      </c>
      <c r="P170" s="40">
        <v>8.5379892555640824E-2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45014</v>
      </c>
      <c r="E171" s="37">
        <v>126.55</v>
      </c>
      <c r="F171" s="37">
        <v>126.93333333333332</v>
      </c>
      <c r="G171" s="38">
        <v>124.76666666666665</v>
      </c>
      <c r="H171" s="38">
        <v>122.98333333333333</v>
      </c>
      <c r="I171" s="38">
        <v>120.81666666666666</v>
      </c>
      <c r="J171" s="38">
        <v>128.71666666666664</v>
      </c>
      <c r="K171" s="38">
        <v>130.8833333333333</v>
      </c>
      <c r="L171" s="38">
        <v>132.66666666666663</v>
      </c>
      <c r="M171" s="28">
        <v>129.1</v>
      </c>
      <c r="N171" s="28">
        <v>125.15</v>
      </c>
      <c r="O171" s="39">
        <v>54248000</v>
      </c>
      <c r="P171" s="40">
        <v>4.1148472286196836E-2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45014</v>
      </c>
      <c r="E172" s="37">
        <v>2370.75</v>
      </c>
      <c r="F172" s="37">
        <v>2386.5833333333335</v>
      </c>
      <c r="G172" s="38">
        <v>2351.166666666667</v>
      </c>
      <c r="H172" s="38">
        <v>2331.5833333333335</v>
      </c>
      <c r="I172" s="38">
        <v>2296.166666666667</v>
      </c>
      <c r="J172" s="38">
        <v>2406.166666666667</v>
      </c>
      <c r="K172" s="38">
        <v>2441.5833333333339</v>
      </c>
      <c r="L172" s="38">
        <v>2461.166666666667</v>
      </c>
      <c r="M172" s="28">
        <v>2422</v>
      </c>
      <c r="N172" s="28">
        <v>2367</v>
      </c>
      <c r="O172" s="39">
        <v>38906750</v>
      </c>
      <c r="P172" s="40">
        <v>6.118482959891991E-2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45014</v>
      </c>
      <c r="E173" s="37">
        <v>87.7</v>
      </c>
      <c r="F173" s="37">
        <v>88.100000000000009</v>
      </c>
      <c r="G173" s="38">
        <v>87.100000000000023</v>
      </c>
      <c r="H173" s="38">
        <v>86.500000000000014</v>
      </c>
      <c r="I173" s="38">
        <v>85.500000000000028</v>
      </c>
      <c r="J173" s="38">
        <v>88.700000000000017</v>
      </c>
      <c r="K173" s="38">
        <v>89.699999999999989</v>
      </c>
      <c r="L173" s="38">
        <v>90.300000000000011</v>
      </c>
      <c r="M173" s="28">
        <v>89.1</v>
      </c>
      <c r="N173" s="28">
        <v>87.5</v>
      </c>
      <c r="O173" s="39">
        <v>105360000</v>
      </c>
      <c r="P173" s="40">
        <v>6.4190738193489229E-3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45014</v>
      </c>
      <c r="E174" s="37">
        <v>763.15</v>
      </c>
      <c r="F174" s="37">
        <v>759.44999999999993</v>
      </c>
      <c r="G174" s="38">
        <v>751.19999999999982</v>
      </c>
      <c r="H174" s="38">
        <v>739.24999999999989</v>
      </c>
      <c r="I174" s="38">
        <v>730.99999999999977</v>
      </c>
      <c r="J174" s="38">
        <v>771.39999999999986</v>
      </c>
      <c r="K174" s="38">
        <v>779.65000000000009</v>
      </c>
      <c r="L174" s="38">
        <v>791.59999999999991</v>
      </c>
      <c r="M174" s="28">
        <v>767.7</v>
      </c>
      <c r="N174" s="28">
        <v>747.5</v>
      </c>
      <c r="O174" s="39">
        <v>8832800</v>
      </c>
      <c r="P174" s="40">
        <v>3.1387202241943017E-2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45014</v>
      </c>
      <c r="E175" s="37">
        <v>1099.9000000000001</v>
      </c>
      <c r="F175" s="37">
        <v>1108.7333333333333</v>
      </c>
      <c r="G175" s="38">
        <v>1087.2666666666667</v>
      </c>
      <c r="H175" s="38">
        <v>1074.6333333333332</v>
      </c>
      <c r="I175" s="38">
        <v>1053.1666666666665</v>
      </c>
      <c r="J175" s="38">
        <v>1121.3666666666668</v>
      </c>
      <c r="K175" s="38">
        <v>1142.8333333333335</v>
      </c>
      <c r="L175" s="38">
        <v>1155.4666666666669</v>
      </c>
      <c r="M175" s="28">
        <v>1130.2</v>
      </c>
      <c r="N175" s="28">
        <v>1096.0999999999999</v>
      </c>
      <c r="O175" s="39">
        <v>6171750</v>
      </c>
      <c r="P175" s="40">
        <v>3.275602409638554E-2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45014</v>
      </c>
      <c r="E176" s="37">
        <v>561.5</v>
      </c>
      <c r="F176" s="37">
        <v>563.16666666666663</v>
      </c>
      <c r="G176" s="38">
        <v>559.33333333333326</v>
      </c>
      <c r="H176" s="38">
        <v>557.16666666666663</v>
      </c>
      <c r="I176" s="38">
        <v>553.33333333333326</v>
      </c>
      <c r="J176" s="38">
        <v>565.33333333333326</v>
      </c>
      <c r="K176" s="38">
        <v>569.16666666666652</v>
      </c>
      <c r="L176" s="38">
        <v>571.33333333333326</v>
      </c>
      <c r="M176" s="28">
        <v>567</v>
      </c>
      <c r="N176" s="28">
        <v>561</v>
      </c>
      <c r="O176" s="39">
        <v>71163000</v>
      </c>
      <c r="P176" s="40">
        <v>-3.1341241807378975E-2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45014</v>
      </c>
      <c r="E177" s="37">
        <v>25572.1</v>
      </c>
      <c r="F177" s="37">
        <v>25823.3</v>
      </c>
      <c r="G177" s="38">
        <v>25274.799999999999</v>
      </c>
      <c r="H177" s="38">
        <v>24977.5</v>
      </c>
      <c r="I177" s="38">
        <v>24429</v>
      </c>
      <c r="J177" s="38">
        <v>26120.6</v>
      </c>
      <c r="K177" s="38">
        <v>26669.1</v>
      </c>
      <c r="L177" s="38">
        <v>26966.399999999998</v>
      </c>
      <c r="M177" s="28">
        <v>26371.8</v>
      </c>
      <c r="N177" s="28">
        <v>25526</v>
      </c>
      <c r="O177" s="39">
        <v>390125</v>
      </c>
      <c r="P177" s="40">
        <v>4.9587841318907777E-3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45014</v>
      </c>
      <c r="E178" s="37">
        <v>3306.6</v>
      </c>
      <c r="F178" s="37">
        <v>3309.75</v>
      </c>
      <c r="G178" s="38">
        <v>3291.6</v>
      </c>
      <c r="H178" s="38">
        <v>3276.6</v>
      </c>
      <c r="I178" s="38">
        <v>3258.45</v>
      </c>
      <c r="J178" s="38">
        <v>3324.75</v>
      </c>
      <c r="K178" s="38">
        <v>3342.8999999999996</v>
      </c>
      <c r="L178" s="38">
        <v>3357.9</v>
      </c>
      <c r="M178" s="28">
        <v>3327.9</v>
      </c>
      <c r="N178" s="28">
        <v>3294.75</v>
      </c>
      <c r="O178" s="39">
        <v>1964050</v>
      </c>
      <c r="P178" s="40">
        <v>-3.1593220338983048E-2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45014</v>
      </c>
      <c r="E179" s="37">
        <v>2308.0500000000002</v>
      </c>
      <c r="F179" s="37">
        <v>2316.5333333333333</v>
      </c>
      <c r="G179" s="38">
        <v>2294.0666666666666</v>
      </c>
      <c r="H179" s="38">
        <v>2280.0833333333335</v>
      </c>
      <c r="I179" s="38">
        <v>2257.6166666666668</v>
      </c>
      <c r="J179" s="38">
        <v>2330.5166666666664</v>
      </c>
      <c r="K179" s="38">
        <v>2352.9833333333327</v>
      </c>
      <c r="L179" s="38">
        <v>2366.9666666666662</v>
      </c>
      <c r="M179" s="28">
        <v>2339</v>
      </c>
      <c r="N179" s="28">
        <v>2302.5500000000002</v>
      </c>
      <c r="O179" s="39">
        <v>3468750</v>
      </c>
      <c r="P179" s="40">
        <v>-2.4158666526004853E-2</v>
      </c>
    </row>
    <row r="180" spans="1:16" ht="12.75" customHeight="1">
      <c r="A180" s="28">
        <v>170</v>
      </c>
      <c r="B180" s="29" t="s">
        <v>63</v>
      </c>
      <c r="C180" s="30" t="s">
        <v>870</v>
      </c>
      <c r="D180" s="31">
        <v>45014</v>
      </c>
      <c r="E180" s="37">
        <v>1294.9000000000001</v>
      </c>
      <c r="F180" s="37">
        <v>1297.05</v>
      </c>
      <c r="G180" s="38">
        <v>1274.9499999999998</v>
      </c>
      <c r="H180" s="38">
        <v>1254.9999999999998</v>
      </c>
      <c r="I180" s="38">
        <v>1232.8999999999996</v>
      </c>
      <c r="J180" s="38">
        <v>1317</v>
      </c>
      <c r="K180" s="38">
        <v>1339.1</v>
      </c>
      <c r="L180" s="38">
        <v>1359.0500000000002</v>
      </c>
      <c r="M180" s="28">
        <v>1319.15</v>
      </c>
      <c r="N180" s="28">
        <v>1277.0999999999999</v>
      </c>
      <c r="O180" s="39">
        <v>3943200</v>
      </c>
      <c r="P180" s="40">
        <v>-3.8337723148961077E-2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45014</v>
      </c>
      <c r="E181" s="37">
        <v>958.45</v>
      </c>
      <c r="F181" s="37">
        <v>958.36666666666667</v>
      </c>
      <c r="G181" s="38">
        <v>952.23333333333335</v>
      </c>
      <c r="H181" s="38">
        <v>946.01666666666665</v>
      </c>
      <c r="I181" s="38">
        <v>939.88333333333333</v>
      </c>
      <c r="J181" s="38">
        <v>964.58333333333337</v>
      </c>
      <c r="K181" s="38">
        <v>970.71666666666681</v>
      </c>
      <c r="L181" s="38">
        <v>976.93333333333339</v>
      </c>
      <c r="M181" s="28">
        <v>964.5</v>
      </c>
      <c r="N181" s="28">
        <v>952.15</v>
      </c>
      <c r="O181" s="39">
        <v>18205600</v>
      </c>
      <c r="P181" s="40">
        <v>4.0403232258580689E-2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45014</v>
      </c>
      <c r="E182" s="37">
        <v>440.25</v>
      </c>
      <c r="F182" s="37">
        <v>442.09999999999997</v>
      </c>
      <c r="G182" s="38">
        <v>437.44999999999993</v>
      </c>
      <c r="H182" s="38">
        <v>434.65</v>
      </c>
      <c r="I182" s="38">
        <v>429.99999999999994</v>
      </c>
      <c r="J182" s="38">
        <v>444.89999999999992</v>
      </c>
      <c r="K182" s="38">
        <v>449.5499999999999</v>
      </c>
      <c r="L182" s="38">
        <v>452.34999999999991</v>
      </c>
      <c r="M182" s="28">
        <v>446.75</v>
      </c>
      <c r="N182" s="28">
        <v>439.3</v>
      </c>
      <c r="O182" s="39">
        <v>8377500</v>
      </c>
      <c r="P182" s="40">
        <v>1.177536231884058E-2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45014</v>
      </c>
      <c r="E183" s="37">
        <v>577.79999999999995</v>
      </c>
      <c r="F183" s="37">
        <v>578.61666666666667</v>
      </c>
      <c r="G183" s="38">
        <v>572.58333333333337</v>
      </c>
      <c r="H183" s="38">
        <v>567.36666666666667</v>
      </c>
      <c r="I183" s="38">
        <v>561.33333333333337</v>
      </c>
      <c r="J183" s="38">
        <v>583.83333333333337</v>
      </c>
      <c r="K183" s="38">
        <v>589.86666666666667</v>
      </c>
      <c r="L183" s="38">
        <v>595.08333333333337</v>
      </c>
      <c r="M183" s="28">
        <v>584.65</v>
      </c>
      <c r="N183" s="28">
        <v>573.4</v>
      </c>
      <c r="O183" s="39">
        <v>2311000</v>
      </c>
      <c r="P183" s="40">
        <v>-2.2419627749576988E-2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45014</v>
      </c>
      <c r="E184" s="37">
        <v>997.55</v>
      </c>
      <c r="F184" s="37">
        <v>1004.3333333333334</v>
      </c>
      <c r="G184" s="38">
        <v>988.2166666666667</v>
      </c>
      <c r="H184" s="38">
        <v>978.88333333333333</v>
      </c>
      <c r="I184" s="38">
        <v>962.76666666666665</v>
      </c>
      <c r="J184" s="38">
        <v>1013.6666666666667</v>
      </c>
      <c r="K184" s="38">
        <v>1029.7833333333333</v>
      </c>
      <c r="L184" s="38">
        <v>1039.1166666666668</v>
      </c>
      <c r="M184" s="28">
        <v>1020.45</v>
      </c>
      <c r="N184" s="28">
        <v>995</v>
      </c>
      <c r="O184" s="39">
        <v>5854500</v>
      </c>
      <c r="P184" s="40">
        <v>-1.5967728380536179E-2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45014</v>
      </c>
      <c r="E185" s="37">
        <v>1218.95</v>
      </c>
      <c r="F185" s="37">
        <v>1224.5999999999999</v>
      </c>
      <c r="G185" s="38">
        <v>1209.4499999999998</v>
      </c>
      <c r="H185" s="38">
        <v>1199.9499999999998</v>
      </c>
      <c r="I185" s="38">
        <v>1184.7999999999997</v>
      </c>
      <c r="J185" s="38">
        <v>1234.0999999999999</v>
      </c>
      <c r="K185" s="38">
        <v>1249.25</v>
      </c>
      <c r="L185" s="38">
        <v>1258.75</v>
      </c>
      <c r="M185" s="28">
        <v>1239.75</v>
      </c>
      <c r="N185" s="28">
        <v>1215.0999999999999</v>
      </c>
      <c r="O185" s="39">
        <v>2101500</v>
      </c>
      <c r="P185" s="40">
        <v>-2.8657268315229953E-2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45014</v>
      </c>
      <c r="E186" s="37">
        <v>712.75</v>
      </c>
      <c r="F186" s="37">
        <v>716.30000000000007</v>
      </c>
      <c r="G186" s="38">
        <v>708.55000000000018</v>
      </c>
      <c r="H186" s="38">
        <v>704.35000000000014</v>
      </c>
      <c r="I186" s="38">
        <v>696.60000000000025</v>
      </c>
      <c r="J186" s="38">
        <v>720.50000000000011</v>
      </c>
      <c r="K186" s="38">
        <v>728.24999999999989</v>
      </c>
      <c r="L186" s="38">
        <v>732.45</v>
      </c>
      <c r="M186" s="28">
        <v>724.05</v>
      </c>
      <c r="N186" s="28">
        <v>712.1</v>
      </c>
      <c r="O186" s="39">
        <v>10991700</v>
      </c>
      <c r="P186" s="40">
        <v>2.1239234049669705E-2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45014</v>
      </c>
      <c r="E187" s="37">
        <v>434.4</v>
      </c>
      <c r="F187" s="37">
        <v>437.2</v>
      </c>
      <c r="G187" s="38">
        <v>430.75</v>
      </c>
      <c r="H187" s="38">
        <v>427.1</v>
      </c>
      <c r="I187" s="38">
        <v>420.65000000000003</v>
      </c>
      <c r="J187" s="38">
        <v>440.84999999999997</v>
      </c>
      <c r="K187" s="38">
        <v>447.2999999999999</v>
      </c>
      <c r="L187" s="38">
        <v>450.94999999999993</v>
      </c>
      <c r="M187" s="28">
        <v>443.65</v>
      </c>
      <c r="N187" s="28">
        <v>433.55</v>
      </c>
      <c r="O187" s="39">
        <v>57005700</v>
      </c>
      <c r="P187" s="40">
        <v>2.5401789147207341E-2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45014</v>
      </c>
      <c r="E188" s="37">
        <v>210.85</v>
      </c>
      <c r="F188" s="37">
        <v>211.76666666666665</v>
      </c>
      <c r="G188" s="38">
        <v>209.68333333333331</v>
      </c>
      <c r="H188" s="38">
        <v>208.51666666666665</v>
      </c>
      <c r="I188" s="38">
        <v>206.43333333333331</v>
      </c>
      <c r="J188" s="38">
        <v>212.93333333333331</v>
      </c>
      <c r="K188" s="38">
        <v>215.01666666666668</v>
      </c>
      <c r="L188" s="38">
        <v>216.18333333333331</v>
      </c>
      <c r="M188" s="28">
        <v>213.85</v>
      </c>
      <c r="N188" s="28">
        <v>210.6</v>
      </c>
      <c r="O188" s="39">
        <v>96693750</v>
      </c>
      <c r="P188" s="40">
        <v>4.9105576990529642E-3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45014</v>
      </c>
      <c r="E189" s="37">
        <v>108.5</v>
      </c>
      <c r="F189" s="37">
        <v>108.58333333333333</v>
      </c>
      <c r="G189" s="38">
        <v>107.76666666666665</v>
      </c>
      <c r="H189" s="38">
        <v>107.03333333333332</v>
      </c>
      <c r="I189" s="38">
        <v>106.21666666666664</v>
      </c>
      <c r="J189" s="38">
        <v>109.31666666666666</v>
      </c>
      <c r="K189" s="38">
        <v>110.13333333333335</v>
      </c>
      <c r="L189" s="38">
        <v>110.86666666666667</v>
      </c>
      <c r="M189" s="28">
        <v>109.4</v>
      </c>
      <c r="N189" s="28">
        <v>107.85</v>
      </c>
      <c r="O189" s="39">
        <v>238788000</v>
      </c>
      <c r="P189" s="40">
        <v>-1.855912471460542E-2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45014</v>
      </c>
      <c r="E190" s="37">
        <v>3348.35</v>
      </c>
      <c r="F190" s="37">
        <v>3360.2333333333336</v>
      </c>
      <c r="G190" s="38">
        <v>3333.416666666667</v>
      </c>
      <c r="H190" s="38">
        <v>3318.4833333333336</v>
      </c>
      <c r="I190" s="38">
        <v>3291.666666666667</v>
      </c>
      <c r="J190" s="38">
        <v>3375.166666666667</v>
      </c>
      <c r="K190" s="38">
        <v>3401.9833333333336</v>
      </c>
      <c r="L190" s="38">
        <v>3416.916666666667</v>
      </c>
      <c r="M190" s="28">
        <v>3387.05</v>
      </c>
      <c r="N190" s="28">
        <v>3345.3</v>
      </c>
      <c r="O190" s="39">
        <v>10040450</v>
      </c>
      <c r="P190" s="40">
        <v>1.6458499424218266E-2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45014</v>
      </c>
      <c r="E191" s="37">
        <v>1065.55</v>
      </c>
      <c r="F191" s="37">
        <v>1071.4166666666665</v>
      </c>
      <c r="G191" s="38">
        <v>1057.4833333333331</v>
      </c>
      <c r="H191" s="38">
        <v>1049.4166666666665</v>
      </c>
      <c r="I191" s="38">
        <v>1035.4833333333331</v>
      </c>
      <c r="J191" s="38">
        <v>1079.4833333333331</v>
      </c>
      <c r="K191" s="38">
        <v>1093.4166666666665</v>
      </c>
      <c r="L191" s="38">
        <v>1101.4833333333331</v>
      </c>
      <c r="M191" s="28">
        <v>1085.3499999999999</v>
      </c>
      <c r="N191" s="28">
        <v>1063.3499999999999</v>
      </c>
      <c r="O191" s="39">
        <v>12103200</v>
      </c>
      <c r="P191" s="40">
        <v>7.8947368421052627E-2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45014</v>
      </c>
      <c r="E192" s="37">
        <v>2380.4499999999998</v>
      </c>
      <c r="F192" s="37">
        <v>2390.7999999999997</v>
      </c>
      <c r="G192" s="38">
        <v>2366.6499999999996</v>
      </c>
      <c r="H192" s="38">
        <v>2352.85</v>
      </c>
      <c r="I192" s="38">
        <v>2328.6999999999998</v>
      </c>
      <c r="J192" s="38">
        <v>2404.5999999999995</v>
      </c>
      <c r="K192" s="38">
        <v>2428.75</v>
      </c>
      <c r="L192" s="38">
        <v>2442.5499999999993</v>
      </c>
      <c r="M192" s="28">
        <v>2414.9499999999998</v>
      </c>
      <c r="N192" s="28">
        <v>2377</v>
      </c>
      <c r="O192" s="39">
        <v>7213875</v>
      </c>
      <c r="P192" s="40">
        <v>1.5734727282327471E-2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45014</v>
      </c>
      <c r="E193" s="37">
        <v>1506.9</v>
      </c>
      <c r="F193" s="37">
        <v>1512.9333333333334</v>
      </c>
      <c r="G193" s="38">
        <v>1498.4666666666667</v>
      </c>
      <c r="H193" s="38">
        <v>1490.0333333333333</v>
      </c>
      <c r="I193" s="38">
        <v>1475.5666666666666</v>
      </c>
      <c r="J193" s="38">
        <v>1521.3666666666668</v>
      </c>
      <c r="K193" s="38">
        <v>1535.8333333333335</v>
      </c>
      <c r="L193" s="38">
        <v>1544.2666666666669</v>
      </c>
      <c r="M193" s="28">
        <v>1527.4</v>
      </c>
      <c r="N193" s="28">
        <v>1504.5</v>
      </c>
      <c r="O193" s="39">
        <v>1742500</v>
      </c>
      <c r="P193" s="40">
        <v>-2.3809523809523808E-2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45014</v>
      </c>
      <c r="E194" s="37">
        <v>534.65</v>
      </c>
      <c r="F194" s="37">
        <v>534.51666666666665</v>
      </c>
      <c r="G194" s="38">
        <v>530.58333333333326</v>
      </c>
      <c r="H194" s="38">
        <v>526.51666666666665</v>
      </c>
      <c r="I194" s="38">
        <v>522.58333333333326</v>
      </c>
      <c r="J194" s="38">
        <v>538.58333333333326</v>
      </c>
      <c r="K194" s="38">
        <v>542.51666666666665</v>
      </c>
      <c r="L194" s="38">
        <v>546.58333333333326</v>
      </c>
      <c r="M194" s="28">
        <v>538.45000000000005</v>
      </c>
      <c r="N194" s="28">
        <v>530.45000000000005</v>
      </c>
      <c r="O194" s="39">
        <v>3378000</v>
      </c>
      <c r="P194" s="40">
        <v>-3.6371416345742404E-2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45014</v>
      </c>
      <c r="E195" s="37">
        <v>1339.5</v>
      </c>
      <c r="F195" s="37">
        <v>1348.1166666666666</v>
      </c>
      <c r="G195" s="38">
        <v>1325.2833333333331</v>
      </c>
      <c r="H195" s="38">
        <v>1311.0666666666666</v>
      </c>
      <c r="I195" s="38">
        <v>1288.2333333333331</v>
      </c>
      <c r="J195" s="38">
        <v>1362.333333333333</v>
      </c>
      <c r="K195" s="38">
        <v>1385.1666666666665</v>
      </c>
      <c r="L195" s="38">
        <v>1399.383333333333</v>
      </c>
      <c r="M195" s="28">
        <v>1370.95</v>
      </c>
      <c r="N195" s="28">
        <v>1333.9</v>
      </c>
      <c r="O195" s="39">
        <v>3610000</v>
      </c>
      <c r="P195" s="40">
        <v>-4.2237079486363155E-2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45014</v>
      </c>
      <c r="E196" s="37">
        <v>1088.3</v>
      </c>
      <c r="F196" s="37">
        <v>1095.8</v>
      </c>
      <c r="G196" s="38">
        <v>1078.6499999999999</v>
      </c>
      <c r="H196" s="38">
        <v>1069</v>
      </c>
      <c r="I196" s="38">
        <v>1051.8499999999999</v>
      </c>
      <c r="J196" s="38">
        <v>1105.4499999999998</v>
      </c>
      <c r="K196" s="38">
        <v>1122.5999999999999</v>
      </c>
      <c r="L196" s="38">
        <v>1132.2499999999998</v>
      </c>
      <c r="M196" s="28">
        <v>1112.95</v>
      </c>
      <c r="N196" s="28">
        <v>1086.1500000000001</v>
      </c>
      <c r="O196" s="39">
        <v>6104000</v>
      </c>
      <c r="P196" s="40">
        <v>-4.5662100456621002E-3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45014</v>
      </c>
      <c r="E197" s="37">
        <v>1444.5</v>
      </c>
      <c r="F197" s="37">
        <v>1450.1833333333334</v>
      </c>
      <c r="G197" s="38">
        <v>1435.7666666666669</v>
      </c>
      <c r="H197" s="38">
        <v>1427.0333333333335</v>
      </c>
      <c r="I197" s="38">
        <v>1412.616666666667</v>
      </c>
      <c r="J197" s="38">
        <v>1458.9166666666667</v>
      </c>
      <c r="K197" s="38">
        <v>1473.3333333333333</v>
      </c>
      <c r="L197" s="38">
        <v>1482.0666666666666</v>
      </c>
      <c r="M197" s="28">
        <v>1464.6</v>
      </c>
      <c r="N197" s="28">
        <v>1441.45</v>
      </c>
      <c r="O197" s="39">
        <v>1110400</v>
      </c>
      <c r="P197" s="40">
        <v>-2.4253075571177504E-2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45014</v>
      </c>
      <c r="E198" s="37">
        <v>7264.15</v>
      </c>
      <c r="F198" s="37">
        <v>7272.333333333333</v>
      </c>
      <c r="G198" s="38">
        <v>7219.1166666666659</v>
      </c>
      <c r="H198" s="38">
        <v>7174.083333333333</v>
      </c>
      <c r="I198" s="38">
        <v>7120.8666666666659</v>
      </c>
      <c r="J198" s="38">
        <v>7317.3666666666659</v>
      </c>
      <c r="K198" s="38">
        <v>7370.583333333333</v>
      </c>
      <c r="L198" s="38">
        <v>7415.6166666666659</v>
      </c>
      <c r="M198" s="28">
        <v>7325.55</v>
      </c>
      <c r="N198" s="28">
        <v>7227.3</v>
      </c>
      <c r="O198" s="39">
        <v>1913100</v>
      </c>
      <c r="P198" s="40">
        <v>4.357412851742965E-3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45014</v>
      </c>
      <c r="E199" s="37">
        <v>715.55</v>
      </c>
      <c r="F199" s="37">
        <v>718.15</v>
      </c>
      <c r="G199" s="38">
        <v>711.5</v>
      </c>
      <c r="H199" s="38">
        <v>707.45</v>
      </c>
      <c r="I199" s="38">
        <v>700.80000000000007</v>
      </c>
      <c r="J199" s="38">
        <v>722.19999999999993</v>
      </c>
      <c r="K199" s="38">
        <v>728.8499999999998</v>
      </c>
      <c r="L199" s="38">
        <v>732.89999999999986</v>
      </c>
      <c r="M199" s="28">
        <v>724.8</v>
      </c>
      <c r="N199" s="28">
        <v>714.1</v>
      </c>
      <c r="O199" s="39">
        <v>16269500</v>
      </c>
      <c r="P199" s="40">
        <v>5.2208835341365466E-3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45014</v>
      </c>
      <c r="E200" s="37">
        <v>286.39999999999998</v>
      </c>
      <c r="F200" s="37">
        <v>287.75</v>
      </c>
      <c r="G200" s="38">
        <v>283.95</v>
      </c>
      <c r="H200" s="38">
        <v>281.5</v>
      </c>
      <c r="I200" s="38">
        <v>277.7</v>
      </c>
      <c r="J200" s="38">
        <v>290.2</v>
      </c>
      <c r="K200" s="38">
        <v>293.99999999999994</v>
      </c>
      <c r="L200" s="38">
        <v>296.45</v>
      </c>
      <c r="M200" s="28">
        <v>291.55</v>
      </c>
      <c r="N200" s="28">
        <v>285.3</v>
      </c>
      <c r="O200" s="39">
        <v>38888000</v>
      </c>
      <c r="P200" s="40">
        <v>-1.5094721912673487E-2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45014</v>
      </c>
      <c r="E201" s="37">
        <v>894.4</v>
      </c>
      <c r="F201" s="37">
        <v>901.13333333333333</v>
      </c>
      <c r="G201" s="38">
        <v>885.26666666666665</v>
      </c>
      <c r="H201" s="38">
        <v>876.13333333333333</v>
      </c>
      <c r="I201" s="38">
        <v>860.26666666666665</v>
      </c>
      <c r="J201" s="38">
        <v>910.26666666666665</v>
      </c>
      <c r="K201" s="38">
        <v>926.13333333333321</v>
      </c>
      <c r="L201" s="38">
        <v>935.26666666666665</v>
      </c>
      <c r="M201" s="28">
        <v>917</v>
      </c>
      <c r="N201" s="28">
        <v>892</v>
      </c>
      <c r="O201" s="39">
        <v>5345400</v>
      </c>
      <c r="P201" s="40">
        <v>-1.9264641127256715E-2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45014</v>
      </c>
      <c r="E202" s="37">
        <v>1346</v>
      </c>
      <c r="F202" s="37">
        <v>1352.9833333333333</v>
      </c>
      <c r="G202" s="38">
        <v>1336.0166666666667</v>
      </c>
      <c r="H202" s="38">
        <v>1326.0333333333333</v>
      </c>
      <c r="I202" s="38">
        <v>1309.0666666666666</v>
      </c>
      <c r="J202" s="38">
        <v>1362.9666666666667</v>
      </c>
      <c r="K202" s="38">
        <v>1379.9333333333334</v>
      </c>
      <c r="L202" s="38">
        <v>1389.9166666666667</v>
      </c>
      <c r="M202" s="28">
        <v>1369.95</v>
      </c>
      <c r="N202" s="28">
        <v>1343</v>
      </c>
      <c r="O202" s="39">
        <v>847000</v>
      </c>
      <c r="P202" s="40">
        <v>1.9806152549515382E-2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45014</v>
      </c>
      <c r="E203" s="37">
        <v>391.8</v>
      </c>
      <c r="F203" s="37">
        <v>392.8</v>
      </c>
      <c r="G203" s="38">
        <v>390.5</v>
      </c>
      <c r="H203" s="38">
        <v>389.2</v>
      </c>
      <c r="I203" s="38">
        <v>386.9</v>
      </c>
      <c r="J203" s="38">
        <v>394.1</v>
      </c>
      <c r="K203" s="38">
        <v>396.40000000000009</v>
      </c>
      <c r="L203" s="38">
        <v>397.70000000000005</v>
      </c>
      <c r="M203" s="28">
        <v>395.1</v>
      </c>
      <c r="N203" s="28">
        <v>391.5</v>
      </c>
      <c r="O203" s="39">
        <v>35899500</v>
      </c>
      <c r="P203" s="40">
        <v>2.7233115468409588E-3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45014</v>
      </c>
      <c r="E204" s="37">
        <v>194.5</v>
      </c>
      <c r="F204" s="37">
        <v>195.48333333333335</v>
      </c>
      <c r="G204" s="38">
        <v>191.9666666666667</v>
      </c>
      <c r="H204" s="38">
        <v>189.43333333333334</v>
      </c>
      <c r="I204" s="38">
        <v>185.91666666666669</v>
      </c>
      <c r="J204" s="38">
        <v>198.01666666666671</v>
      </c>
      <c r="K204" s="38">
        <v>201.53333333333336</v>
      </c>
      <c r="L204" s="38">
        <v>204.06666666666672</v>
      </c>
      <c r="M204" s="28">
        <v>199</v>
      </c>
      <c r="N204" s="28">
        <v>192.95</v>
      </c>
      <c r="O204" s="39">
        <v>73212000</v>
      </c>
      <c r="P204" s="40">
        <v>8.8466308391897484E-3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45014</v>
      </c>
      <c r="E205" s="37">
        <v>471</v>
      </c>
      <c r="F205" s="37">
        <v>472.38333333333338</v>
      </c>
      <c r="G205" s="38">
        <v>468.16666666666674</v>
      </c>
      <c r="H205" s="38">
        <v>465.33333333333337</v>
      </c>
      <c r="I205" s="38">
        <v>461.11666666666673</v>
      </c>
      <c r="J205" s="38">
        <v>475.21666666666675</v>
      </c>
      <c r="K205" s="38">
        <v>479.43333333333334</v>
      </c>
      <c r="L205" s="38">
        <v>482.26666666666677</v>
      </c>
      <c r="M205" s="28">
        <v>476.6</v>
      </c>
      <c r="N205" s="28">
        <v>469.55</v>
      </c>
      <c r="O205" s="39">
        <v>7054200</v>
      </c>
      <c r="P205" s="40">
        <v>-2.9229625959871192E-2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J24" sqref="J2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44995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56" t="s">
        <v>16</v>
      </c>
      <c r="B8" s="358"/>
      <c r="C8" s="362" t="s">
        <v>20</v>
      </c>
      <c r="D8" s="362" t="s">
        <v>21</v>
      </c>
      <c r="E8" s="353" t="s">
        <v>22</v>
      </c>
      <c r="F8" s="354"/>
      <c r="G8" s="355"/>
      <c r="H8" s="353" t="s">
        <v>23</v>
      </c>
      <c r="I8" s="354"/>
      <c r="J8" s="355"/>
      <c r="K8" s="23"/>
      <c r="L8" s="50"/>
      <c r="M8" s="50"/>
      <c r="N8" s="1"/>
      <c r="O8" s="1"/>
    </row>
    <row r="9" spans="1:15" ht="36" customHeight="1">
      <c r="A9" s="360"/>
      <c r="B9" s="361"/>
      <c r="C9" s="361"/>
      <c r="D9" s="36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17589.599999999999</v>
      </c>
      <c r="D10" s="259">
        <v>17645.183333333331</v>
      </c>
      <c r="E10" s="259">
        <v>17518.016666666663</v>
      </c>
      <c r="F10" s="259">
        <v>17446.433333333331</v>
      </c>
      <c r="G10" s="259">
        <v>17319.266666666663</v>
      </c>
      <c r="H10" s="259">
        <v>17716.766666666663</v>
      </c>
      <c r="I10" s="259">
        <v>17843.933333333327</v>
      </c>
      <c r="J10" s="259">
        <v>17915.516666666663</v>
      </c>
      <c r="K10" s="259">
        <v>17772.349999999999</v>
      </c>
      <c r="L10" s="259">
        <v>17573.599999999999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41256.75</v>
      </c>
      <c r="D11" s="259">
        <v>41374.616666666669</v>
      </c>
      <c r="E11" s="259">
        <v>41090.233333333337</v>
      </c>
      <c r="F11" s="259">
        <v>40923.716666666667</v>
      </c>
      <c r="G11" s="259">
        <v>40639.333333333336</v>
      </c>
      <c r="H11" s="259">
        <v>41541.133333333339</v>
      </c>
      <c r="I11" s="259">
        <v>41825.51666666667</v>
      </c>
      <c r="J11" s="259">
        <v>41992.03333333334</v>
      </c>
      <c r="K11" s="259">
        <v>41659</v>
      </c>
      <c r="L11" s="259">
        <v>41208.1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2978.5</v>
      </c>
      <c r="D12" s="232">
        <v>2987.8666666666668</v>
      </c>
      <c r="E12" s="232">
        <v>2964.4833333333336</v>
      </c>
      <c r="F12" s="232">
        <v>2950.4666666666667</v>
      </c>
      <c r="G12" s="232">
        <v>2927.0833333333335</v>
      </c>
      <c r="H12" s="232">
        <v>3001.8833333333337</v>
      </c>
      <c r="I12" s="232">
        <v>3025.2666666666669</v>
      </c>
      <c r="J12" s="232">
        <v>3039.2833333333338</v>
      </c>
      <c r="K12" s="232">
        <v>3011.25</v>
      </c>
      <c r="L12" s="232">
        <v>2973.85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5168.2</v>
      </c>
      <c r="D13" s="232">
        <v>5186.7666666666664</v>
      </c>
      <c r="E13" s="232">
        <v>5143.6333333333332</v>
      </c>
      <c r="F13" s="232">
        <v>5119.0666666666666</v>
      </c>
      <c r="G13" s="232">
        <v>5075.9333333333334</v>
      </c>
      <c r="H13" s="232">
        <v>5211.333333333333</v>
      </c>
      <c r="I13" s="232">
        <v>5254.4666666666662</v>
      </c>
      <c r="J13" s="232">
        <v>5279.0333333333328</v>
      </c>
      <c r="K13" s="232">
        <v>5229.8999999999996</v>
      </c>
      <c r="L13" s="232">
        <v>5162.2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29742.3</v>
      </c>
      <c r="D14" s="232">
        <v>29850.3</v>
      </c>
      <c r="E14" s="232">
        <v>29604</v>
      </c>
      <c r="F14" s="232">
        <v>29465.7</v>
      </c>
      <c r="G14" s="232">
        <v>29219.4</v>
      </c>
      <c r="H14" s="232">
        <v>29988.6</v>
      </c>
      <c r="I14" s="232">
        <v>30234.899999999994</v>
      </c>
      <c r="J14" s="232">
        <v>30373.199999999997</v>
      </c>
      <c r="K14" s="232">
        <v>30096.6</v>
      </c>
      <c r="L14" s="232">
        <v>29712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4583.1000000000004</v>
      </c>
      <c r="D15" s="232">
        <v>4594.3833333333341</v>
      </c>
      <c r="E15" s="232">
        <v>4565.9666666666681</v>
      </c>
      <c r="F15" s="232">
        <v>4548.8333333333339</v>
      </c>
      <c r="G15" s="232">
        <v>4520.4166666666679</v>
      </c>
      <c r="H15" s="232">
        <v>4611.5166666666682</v>
      </c>
      <c r="I15" s="232">
        <v>4639.9333333333343</v>
      </c>
      <c r="J15" s="232">
        <v>4657.0666666666684</v>
      </c>
      <c r="K15" s="232">
        <v>4622.8</v>
      </c>
      <c r="L15" s="232">
        <v>4577.25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8690.9500000000007</v>
      </c>
      <c r="D16" s="232">
        <v>8718.65</v>
      </c>
      <c r="E16" s="232">
        <v>8651.65</v>
      </c>
      <c r="F16" s="232">
        <v>8612.35</v>
      </c>
      <c r="G16" s="232">
        <v>8545.35</v>
      </c>
      <c r="H16" s="232">
        <v>8757.9499999999989</v>
      </c>
      <c r="I16" s="232">
        <v>8824.9499999999989</v>
      </c>
      <c r="J16" s="232">
        <v>8864.2499999999982</v>
      </c>
      <c r="K16" s="232">
        <v>8785.65</v>
      </c>
      <c r="L16" s="232">
        <v>8679.35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3388</v>
      </c>
      <c r="D17" s="232">
        <v>3400.6666666666665</v>
      </c>
      <c r="E17" s="232">
        <v>3367.333333333333</v>
      </c>
      <c r="F17" s="232">
        <v>3346.6666666666665</v>
      </c>
      <c r="G17" s="232">
        <v>3313.333333333333</v>
      </c>
      <c r="H17" s="232">
        <v>3421.333333333333</v>
      </c>
      <c r="I17" s="232">
        <v>3454.6666666666661</v>
      </c>
      <c r="J17" s="232">
        <v>3475.333333333333</v>
      </c>
      <c r="K17" s="231">
        <v>3434</v>
      </c>
      <c r="L17" s="231">
        <v>3380</v>
      </c>
      <c r="M17" s="231">
        <v>3.3344999999999998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1860.1</v>
      </c>
      <c r="D18" s="232">
        <v>1868.3166666666666</v>
      </c>
      <c r="E18" s="232">
        <v>1840.6333333333332</v>
      </c>
      <c r="F18" s="232">
        <v>1821.1666666666665</v>
      </c>
      <c r="G18" s="232">
        <v>1793.4833333333331</v>
      </c>
      <c r="H18" s="232">
        <v>1887.7833333333333</v>
      </c>
      <c r="I18" s="232">
        <v>1915.4666666666667</v>
      </c>
      <c r="J18" s="232">
        <v>1934.9333333333334</v>
      </c>
      <c r="K18" s="231">
        <v>1896</v>
      </c>
      <c r="L18" s="231">
        <v>1848.85</v>
      </c>
      <c r="M18" s="231">
        <v>5.7654300000000003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623.75</v>
      </c>
      <c r="D19" s="232">
        <v>627.63333333333333</v>
      </c>
      <c r="E19" s="232">
        <v>618.61666666666667</v>
      </c>
      <c r="F19" s="232">
        <v>613.48333333333335</v>
      </c>
      <c r="G19" s="232">
        <v>604.4666666666667</v>
      </c>
      <c r="H19" s="232">
        <v>632.76666666666665</v>
      </c>
      <c r="I19" s="232">
        <v>641.7833333333333</v>
      </c>
      <c r="J19" s="232">
        <v>646.91666666666663</v>
      </c>
      <c r="K19" s="231">
        <v>636.65</v>
      </c>
      <c r="L19" s="231">
        <v>622.5</v>
      </c>
      <c r="M19" s="231">
        <v>9.5354299999999999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20680.150000000001</v>
      </c>
      <c r="D20" s="232">
        <v>20718.666666666668</v>
      </c>
      <c r="E20" s="232">
        <v>20521.683333333334</v>
      </c>
      <c r="F20" s="232">
        <v>20363.216666666667</v>
      </c>
      <c r="G20" s="232">
        <v>20166.233333333334</v>
      </c>
      <c r="H20" s="232">
        <v>20877.133333333335</v>
      </c>
      <c r="I20" s="232">
        <v>21074.116666666665</v>
      </c>
      <c r="J20" s="232">
        <v>21232.583333333336</v>
      </c>
      <c r="K20" s="231">
        <v>20915.650000000001</v>
      </c>
      <c r="L20" s="231">
        <v>20560.2</v>
      </c>
      <c r="M20" s="231">
        <v>0.10144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1953.15</v>
      </c>
      <c r="D21" s="232">
        <v>1975.7833333333335</v>
      </c>
      <c r="E21" s="232">
        <v>1882.7166666666672</v>
      </c>
      <c r="F21" s="232">
        <v>1812.2833333333335</v>
      </c>
      <c r="G21" s="232">
        <v>1719.2166666666672</v>
      </c>
      <c r="H21" s="232">
        <v>2046.2166666666672</v>
      </c>
      <c r="I21" s="232">
        <v>2139.2833333333333</v>
      </c>
      <c r="J21" s="232">
        <v>2209.7166666666672</v>
      </c>
      <c r="K21" s="231">
        <v>2068.85</v>
      </c>
      <c r="L21" s="231">
        <v>1905.35</v>
      </c>
      <c r="M21" s="231">
        <v>126.27794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650.20000000000005</v>
      </c>
      <c r="D22" s="232">
        <v>650.20000000000005</v>
      </c>
      <c r="E22" s="232">
        <v>650.20000000000005</v>
      </c>
      <c r="F22" s="232">
        <v>650.20000000000005</v>
      </c>
      <c r="G22" s="232">
        <v>650.20000000000005</v>
      </c>
      <c r="H22" s="232">
        <v>650.20000000000005</v>
      </c>
      <c r="I22" s="232">
        <v>650.20000000000005</v>
      </c>
      <c r="J22" s="232">
        <v>650.20000000000005</v>
      </c>
      <c r="K22" s="231">
        <v>650.20000000000005</v>
      </c>
      <c r="L22" s="231">
        <v>650.20000000000005</v>
      </c>
      <c r="M22" s="231">
        <v>7.84131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697.25</v>
      </c>
      <c r="D23" s="232">
        <v>699.94999999999993</v>
      </c>
      <c r="E23" s="232">
        <v>683.29999999999984</v>
      </c>
      <c r="F23" s="232">
        <v>669.34999999999991</v>
      </c>
      <c r="G23" s="232">
        <v>652.69999999999982</v>
      </c>
      <c r="H23" s="232">
        <v>713.89999999999986</v>
      </c>
      <c r="I23" s="232">
        <v>730.55</v>
      </c>
      <c r="J23" s="232">
        <v>744.49999999999989</v>
      </c>
      <c r="K23" s="231">
        <v>716.6</v>
      </c>
      <c r="L23" s="231">
        <v>686</v>
      </c>
      <c r="M23" s="231">
        <v>170.41388000000001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904.4</v>
      </c>
      <c r="D24" s="232">
        <v>897.33333333333337</v>
      </c>
      <c r="E24" s="232">
        <v>890.26666666666677</v>
      </c>
      <c r="F24" s="232">
        <v>876.13333333333344</v>
      </c>
      <c r="G24" s="232">
        <v>869.06666666666683</v>
      </c>
      <c r="H24" s="232">
        <v>911.4666666666667</v>
      </c>
      <c r="I24" s="232">
        <v>918.5333333333333</v>
      </c>
      <c r="J24" s="232">
        <v>932.66666666666663</v>
      </c>
      <c r="K24" s="231">
        <v>904.4</v>
      </c>
      <c r="L24" s="231">
        <v>883.2</v>
      </c>
      <c r="M24" s="231">
        <v>12.61116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861.4</v>
      </c>
      <c r="D25" s="232">
        <v>861.4</v>
      </c>
      <c r="E25" s="232">
        <v>861.4</v>
      </c>
      <c r="F25" s="232">
        <v>861.4</v>
      </c>
      <c r="G25" s="232">
        <v>861.4</v>
      </c>
      <c r="H25" s="232">
        <v>861.4</v>
      </c>
      <c r="I25" s="232">
        <v>861.4</v>
      </c>
      <c r="J25" s="232">
        <v>861.4</v>
      </c>
      <c r="K25" s="231">
        <v>861.4</v>
      </c>
      <c r="L25" s="231">
        <v>861.4</v>
      </c>
      <c r="M25" s="231">
        <v>9.5748499999999996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474.4</v>
      </c>
      <c r="D26" s="232">
        <v>474</v>
      </c>
      <c r="E26" s="232">
        <v>463.55</v>
      </c>
      <c r="F26" s="232">
        <v>452.7</v>
      </c>
      <c r="G26" s="232">
        <v>442.25</v>
      </c>
      <c r="H26" s="232">
        <v>484.85</v>
      </c>
      <c r="I26" s="232">
        <v>495.30000000000007</v>
      </c>
      <c r="J26" s="232">
        <v>506.15000000000003</v>
      </c>
      <c r="K26" s="231">
        <v>484.45</v>
      </c>
      <c r="L26" s="231">
        <v>463.15</v>
      </c>
      <c r="M26" s="231">
        <v>164.04680999999999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156.65</v>
      </c>
      <c r="D27" s="232">
        <v>157.36666666666667</v>
      </c>
      <c r="E27" s="232">
        <v>155.38333333333335</v>
      </c>
      <c r="F27" s="232">
        <v>154.11666666666667</v>
      </c>
      <c r="G27" s="232">
        <v>152.13333333333335</v>
      </c>
      <c r="H27" s="232">
        <v>158.63333333333335</v>
      </c>
      <c r="I27" s="232">
        <v>160.6166666666667</v>
      </c>
      <c r="J27" s="232">
        <v>161.88333333333335</v>
      </c>
      <c r="K27" s="231">
        <v>159.35</v>
      </c>
      <c r="L27" s="231">
        <v>156.1</v>
      </c>
      <c r="M27" s="231">
        <v>20.59355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235.05</v>
      </c>
      <c r="D28" s="232">
        <v>235.06666666666669</v>
      </c>
      <c r="E28" s="232">
        <v>232.78333333333339</v>
      </c>
      <c r="F28" s="232">
        <v>230.51666666666671</v>
      </c>
      <c r="G28" s="232">
        <v>228.23333333333341</v>
      </c>
      <c r="H28" s="232">
        <v>237.33333333333337</v>
      </c>
      <c r="I28" s="232">
        <v>239.61666666666667</v>
      </c>
      <c r="J28" s="232">
        <v>241.88333333333335</v>
      </c>
      <c r="K28" s="231">
        <v>237.35</v>
      </c>
      <c r="L28" s="231">
        <v>232.8</v>
      </c>
      <c r="M28" s="231">
        <v>24.352709999999998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3163.8</v>
      </c>
      <c r="D29" s="232">
        <v>3158.6999999999994</v>
      </c>
      <c r="E29" s="232">
        <v>3142.2999999999988</v>
      </c>
      <c r="F29" s="232">
        <v>3120.7999999999993</v>
      </c>
      <c r="G29" s="232">
        <v>3104.3999999999987</v>
      </c>
      <c r="H29" s="232">
        <v>3180.1999999999989</v>
      </c>
      <c r="I29" s="232">
        <v>3196.5999999999995</v>
      </c>
      <c r="J29" s="232">
        <v>3218.099999999999</v>
      </c>
      <c r="K29" s="231">
        <v>3175.1</v>
      </c>
      <c r="L29" s="231">
        <v>3137.2</v>
      </c>
      <c r="M29" s="231">
        <v>0.21323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384.7</v>
      </c>
      <c r="D30" s="232">
        <v>387.56666666666666</v>
      </c>
      <c r="E30" s="232">
        <v>380.13333333333333</v>
      </c>
      <c r="F30" s="232">
        <v>375.56666666666666</v>
      </c>
      <c r="G30" s="232">
        <v>368.13333333333333</v>
      </c>
      <c r="H30" s="232">
        <v>392.13333333333333</v>
      </c>
      <c r="I30" s="232">
        <v>399.56666666666661</v>
      </c>
      <c r="J30" s="232">
        <v>404.13333333333333</v>
      </c>
      <c r="K30" s="231">
        <v>395</v>
      </c>
      <c r="L30" s="231">
        <v>383</v>
      </c>
      <c r="M30" s="231">
        <v>104.96899999999999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4418.1499999999996</v>
      </c>
      <c r="D31" s="232">
        <v>4447.1833333333334</v>
      </c>
      <c r="E31" s="232">
        <v>4356.1166666666668</v>
      </c>
      <c r="F31" s="232">
        <v>4294.083333333333</v>
      </c>
      <c r="G31" s="232">
        <v>4203.0166666666664</v>
      </c>
      <c r="H31" s="232">
        <v>4509.2166666666672</v>
      </c>
      <c r="I31" s="232">
        <v>4600.2833333333347</v>
      </c>
      <c r="J31" s="232">
        <v>4662.3166666666675</v>
      </c>
      <c r="K31" s="231">
        <v>4538.25</v>
      </c>
      <c r="L31" s="231">
        <v>4385.1499999999996</v>
      </c>
      <c r="M31" s="231">
        <v>6.8468499999999999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144.85</v>
      </c>
      <c r="D32" s="232">
        <v>145.29999999999998</v>
      </c>
      <c r="E32" s="232">
        <v>144.14999999999998</v>
      </c>
      <c r="F32" s="232">
        <v>143.44999999999999</v>
      </c>
      <c r="G32" s="232">
        <v>142.29999999999998</v>
      </c>
      <c r="H32" s="232">
        <v>145.99999999999997</v>
      </c>
      <c r="I32" s="232">
        <v>147.15</v>
      </c>
      <c r="J32" s="232">
        <v>147.84999999999997</v>
      </c>
      <c r="K32" s="231">
        <v>146.44999999999999</v>
      </c>
      <c r="L32" s="231">
        <v>144.6</v>
      </c>
      <c r="M32" s="231">
        <v>28.216989999999999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2853.55</v>
      </c>
      <c r="D33" s="232">
        <v>2854.2833333333333</v>
      </c>
      <c r="E33" s="232">
        <v>2836.1166666666668</v>
      </c>
      <c r="F33" s="232">
        <v>2818.6833333333334</v>
      </c>
      <c r="G33" s="232">
        <v>2800.5166666666669</v>
      </c>
      <c r="H33" s="232">
        <v>2871.7166666666667</v>
      </c>
      <c r="I33" s="232">
        <v>2889.8833333333337</v>
      </c>
      <c r="J33" s="232">
        <v>2907.3166666666666</v>
      </c>
      <c r="K33" s="231">
        <v>2872.45</v>
      </c>
      <c r="L33" s="231">
        <v>2836.85</v>
      </c>
      <c r="M33" s="231">
        <v>7.7422399999999998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1922.2</v>
      </c>
      <c r="D34" s="232">
        <v>1926.6499999999999</v>
      </c>
      <c r="E34" s="232">
        <v>1904.5499999999997</v>
      </c>
      <c r="F34" s="232">
        <v>1886.8999999999999</v>
      </c>
      <c r="G34" s="232">
        <v>1864.7999999999997</v>
      </c>
      <c r="H34" s="232">
        <v>1944.2999999999997</v>
      </c>
      <c r="I34" s="232">
        <v>1966.3999999999996</v>
      </c>
      <c r="J34" s="232">
        <v>1984.0499999999997</v>
      </c>
      <c r="K34" s="231">
        <v>1948.75</v>
      </c>
      <c r="L34" s="231">
        <v>1909</v>
      </c>
      <c r="M34" s="231">
        <v>2.1938399999999998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457.5</v>
      </c>
      <c r="D35" s="232">
        <v>460.08333333333331</v>
      </c>
      <c r="E35" s="232">
        <v>453.66666666666663</v>
      </c>
      <c r="F35" s="232">
        <v>449.83333333333331</v>
      </c>
      <c r="G35" s="232">
        <v>443.41666666666663</v>
      </c>
      <c r="H35" s="232">
        <v>463.91666666666663</v>
      </c>
      <c r="I35" s="232">
        <v>470.33333333333326</v>
      </c>
      <c r="J35" s="232">
        <v>474.16666666666663</v>
      </c>
      <c r="K35" s="231">
        <v>466.5</v>
      </c>
      <c r="L35" s="231">
        <v>456.25</v>
      </c>
      <c r="M35" s="231">
        <v>9.2294199999999993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3397.85</v>
      </c>
      <c r="D36" s="232">
        <v>3398.7166666666667</v>
      </c>
      <c r="E36" s="232">
        <v>3384.1333333333332</v>
      </c>
      <c r="F36" s="232">
        <v>3370.4166666666665</v>
      </c>
      <c r="G36" s="232">
        <v>3355.833333333333</v>
      </c>
      <c r="H36" s="232">
        <v>3412.4333333333334</v>
      </c>
      <c r="I36" s="232">
        <v>3427.0166666666664</v>
      </c>
      <c r="J36" s="232">
        <v>3440.7333333333336</v>
      </c>
      <c r="K36" s="231">
        <v>3413.3</v>
      </c>
      <c r="L36" s="231">
        <v>3385</v>
      </c>
      <c r="M36" s="231">
        <v>3.8960599999999999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867.8</v>
      </c>
      <c r="D37" s="232">
        <v>868.01666666666677</v>
      </c>
      <c r="E37" s="232">
        <v>861.78333333333353</v>
      </c>
      <c r="F37" s="232">
        <v>855.76666666666677</v>
      </c>
      <c r="G37" s="232">
        <v>849.53333333333353</v>
      </c>
      <c r="H37" s="232">
        <v>874.03333333333353</v>
      </c>
      <c r="I37" s="232">
        <v>880.26666666666688</v>
      </c>
      <c r="J37" s="232">
        <v>886.28333333333353</v>
      </c>
      <c r="K37" s="231">
        <v>874.25</v>
      </c>
      <c r="L37" s="231">
        <v>862</v>
      </c>
      <c r="M37" s="231">
        <v>147.46064999999999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3813.5</v>
      </c>
      <c r="D38" s="232">
        <v>3817.75</v>
      </c>
      <c r="E38" s="232">
        <v>3796.75</v>
      </c>
      <c r="F38" s="232">
        <v>3780</v>
      </c>
      <c r="G38" s="232">
        <v>3759</v>
      </c>
      <c r="H38" s="232">
        <v>3834.5</v>
      </c>
      <c r="I38" s="232">
        <v>3855.5</v>
      </c>
      <c r="J38" s="232">
        <v>3872.25</v>
      </c>
      <c r="K38" s="231">
        <v>3838.75</v>
      </c>
      <c r="L38" s="231">
        <v>3801</v>
      </c>
      <c r="M38" s="231">
        <v>2.9589699999999999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5901.3</v>
      </c>
      <c r="D39" s="232">
        <v>5943.8</v>
      </c>
      <c r="E39" s="232">
        <v>5847.6</v>
      </c>
      <c r="F39" s="232">
        <v>5793.9000000000005</v>
      </c>
      <c r="G39" s="232">
        <v>5697.7000000000007</v>
      </c>
      <c r="H39" s="232">
        <v>5997.5</v>
      </c>
      <c r="I39" s="232">
        <v>6093.6999999999989</v>
      </c>
      <c r="J39" s="232">
        <v>6147.4</v>
      </c>
      <c r="K39" s="231">
        <v>6040</v>
      </c>
      <c r="L39" s="231">
        <v>5890.1</v>
      </c>
      <c r="M39" s="231">
        <v>9.4085800000000006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1352.55</v>
      </c>
      <c r="D40" s="232">
        <v>1360.5</v>
      </c>
      <c r="E40" s="232">
        <v>1342.05</v>
      </c>
      <c r="F40" s="232">
        <v>1331.55</v>
      </c>
      <c r="G40" s="232">
        <v>1313.1</v>
      </c>
      <c r="H40" s="232">
        <v>1371</v>
      </c>
      <c r="I40" s="232">
        <v>1389.4499999999998</v>
      </c>
      <c r="J40" s="232">
        <v>1399.95</v>
      </c>
      <c r="K40" s="231">
        <v>1378.95</v>
      </c>
      <c r="L40" s="231">
        <v>1350</v>
      </c>
      <c r="M40" s="231">
        <v>15.450240000000001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6254.25</v>
      </c>
      <c r="D41" s="232">
        <v>6279.5666666666657</v>
      </c>
      <c r="E41" s="232">
        <v>6175.5833333333312</v>
      </c>
      <c r="F41" s="232">
        <v>6096.9166666666652</v>
      </c>
      <c r="G41" s="232">
        <v>5992.9333333333307</v>
      </c>
      <c r="H41" s="232">
        <v>6358.2333333333318</v>
      </c>
      <c r="I41" s="232">
        <v>6462.2166666666653</v>
      </c>
      <c r="J41" s="232">
        <v>6540.8833333333323</v>
      </c>
      <c r="K41" s="231">
        <v>6383.55</v>
      </c>
      <c r="L41" s="231">
        <v>6200.9</v>
      </c>
      <c r="M41" s="231">
        <v>0.13013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1982.65</v>
      </c>
      <c r="D42" s="232">
        <v>2005.2166666666665</v>
      </c>
      <c r="E42" s="232">
        <v>1953.4333333333329</v>
      </c>
      <c r="F42" s="232">
        <v>1924.2166666666665</v>
      </c>
      <c r="G42" s="232">
        <v>1872.4333333333329</v>
      </c>
      <c r="H42" s="232">
        <v>2034.4333333333329</v>
      </c>
      <c r="I42" s="232">
        <v>2086.2166666666662</v>
      </c>
      <c r="J42" s="232">
        <v>2115.4333333333329</v>
      </c>
      <c r="K42" s="231">
        <v>2057</v>
      </c>
      <c r="L42" s="231">
        <v>1976</v>
      </c>
      <c r="M42" s="231">
        <v>3.5812400000000002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226.85</v>
      </c>
      <c r="D43" s="232">
        <v>228.08333333333334</v>
      </c>
      <c r="E43" s="232">
        <v>224.86666666666667</v>
      </c>
      <c r="F43" s="232">
        <v>222.88333333333333</v>
      </c>
      <c r="G43" s="232">
        <v>219.66666666666666</v>
      </c>
      <c r="H43" s="232">
        <v>230.06666666666669</v>
      </c>
      <c r="I43" s="232">
        <v>233.28333333333333</v>
      </c>
      <c r="J43" s="232">
        <v>235.26666666666671</v>
      </c>
      <c r="K43" s="231">
        <v>231.3</v>
      </c>
      <c r="L43" s="231">
        <v>226.1</v>
      </c>
      <c r="M43" s="231">
        <v>34.820360000000001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171.55</v>
      </c>
      <c r="D44" s="232">
        <v>172.5</v>
      </c>
      <c r="E44" s="232">
        <v>170</v>
      </c>
      <c r="F44" s="232">
        <v>168.45</v>
      </c>
      <c r="G44" s="232">
        <v>165.95</v>
      </c>
      <c r="H44" s="232">
        <v>174.05</v>
      </c>
      <c r="I44" s="232">
        <v>176.55</v>
      </c>
      <c r="J44" s="232">
        <v>178.10000000000002</v>
      </c>
      <c r="K44" s="231">
        <v>175</v>
      </c>
      <c r="L44" s="231">
        <v>170.95</v>
      </c>
      <c r="M44" s="231">
        <v>110.38442999999999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79.349999999999994</v>
      </c>
      <c r="D45" s="232">
        <v>79.86666666666666</v>
      </c>
      <c r="E45" s="232">
        <v>78.133333333333326</v>
      </c>
      <c r="F45" s="232">
        <v>76.916666666666671</v>
      </c>
      <c r="G45" s="232">
        <v>75.183333333333337</v>
      </c>
      <c r="H45" s="232">
        <v>81.083333333333314</v>
      </c>
      <c r="I45" s="232">
        <v>82.816666666666634</v>
      </c>
      <c r="J45" s="232">
        <v>84.033333333333303</v>
      </c>
      <c r="K45" s="231">
        <v>81.599999999999994</v>
      </c>
      <c r="L45" s="231">
        <v>78.650000000000006</v>
      </c>
      <c r="M45" s="231">
        <v>148.61734999999999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1421</v>
      </c>
      <c r="D46" s="232">
        <v>1424.8333333333333</v>
      </c>
      <c r="E46" s="232">
        <v>1406.7166666666665</v>
      </c>
      <c r="F46" s="232">
        <v>1392.4333333333332</v>
      </c>
      <c r="G46" s="232">
        <v>1374.3166666666664</v>
      </c>
      <c r="H46" s="232">
        <v>1439.1166666666666</v>
      </c>
      <c r="I46" s="232">
        <v>1457.2333333333333</v>
      </c>
      <c r="J46" s="232">
        <v>1471.5166666666667</v>
      </c>
      <c r="K46" s="231">
        <v>1442.95</v>
      </c>
      <c r="L46" s="231">
        <v>1410.55</v>
      </c>
      <c r="M46" s="231">
        <v>4.0080200000000001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590.1</v>
      </c>
      <c r="D47" s="232">
        <v>588.93333333333339</v>
      </c>
      <c r="E47" s="232">
        <v>584.81666666666683</v>
      </c>
      <c r="F47" s="232">
        <v>579.53333333333342</v>
      </c>
      <c r="G47" s="232">
        <v>575.41666666666686</v>
      </c>
      <c r="H47" s="232">
        <v>594.21666666666681</v>
      </c>
      <c r="I47" s="232">
        <v>598.33333333333337</v>
      </c>
      <c r="J47" s="232">
        <v>603.61666666666679</v>
      </c>
      <c r="K47" s="231">
        <v>593.04999999999995</v>
      </c>
      <c r="L47" s="231">
        <v>583.65</v>
      </c>
      <c r="M47" s="231">
        <v>8.5022500000000001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95.45</v>
      </c>
      <c r="D48" s="232">
        <v>95.866666666666674</v>
      </c>
      <c r="E48" s="232">
        <v>94.833333333333343</v>
      </c>
      <c r="F48" s="232">
        <v>94.216666666666669</v>
      </c>
      <c r="G48" s="232">
        <v>93.183333333333337</v>
      </c>
      <c r="H48" s="232">
        <v>96.483333333333348</v>
      </c>
      <c r="I48" s="232">
        <v>97.51666666666668</v>
      </c>
      <c r="J48" s="232">
        <v>98.133333333333354</v>
      </c>
      <c r="K48" s="231">
        <v>96.9</v>
      </c>
      <c r="L48" s="231">
        <v>95.25</v>
      </c>
      <c r="M48" s="231">
        <v>78.842489999999998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825.2</v>
      </c>
      <c r="D49" s="232">
        <v>831.0333333333333</v>
      </c>
      <c r="E49" s="232">
        <v>817.06666666666661</v>
      </c>
      <c r="F49" s="232">
        <v>808.93333333333328</v>
      </c>
      <c r="G49" s="232">
        <v>794.96666666666658</v>
      </c>
      <c r="H49" s="232">
        <v>839.16666666666663</v>
      </c>
      <c r="I49" s="232">
        <v>853.13333333333333</v>
      </c>
      <c r="J49" s="232">
        <v>861.26666666666665</v>
      </c>
      <c r="K49" s="231">
        <v>845</v>
      </c>
      <c r="L49" s="231">
        <v>822.9</v>
      </c>
      <c r="M49" s="231">
        <v>11.838150000000001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77.400000000000006</v>
      </c>
      <c r="D50" s="232">
        <v>78.183333333333337</v>
      </c>
      <c r="E50" s="232">
        <v>76.416666666666671</v>
      </c>
      <c r="F50" s="232">
        <v>75.433333333333337</v>
      </c>
      <c r="G50" s="232">
        <v>73.666666666666671</v>
      </c>
      <c r="H50" s="232">
        <v>79.166666666666671</v>
      </c>
      <c r="I50" s="232">
        <v>80.933333333333323</v>
      </c>
      <c r="J50" s="232">
        <v>81.916666666666671</v>
      </c>
      <c r="K50" s="231">
        <v>79.95</v>
      </c>
      <c r="L50" s="231">
        <v>77.2</v>
      </c>
      <c r="M50" s="231">
        <v>236.50904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324.85000000000002</v>
      </c>
      <c r="D51" s="232">
        <v>325.09999999999997</v>
      </c>
      <c r="E51" s="232">
        <v>323.29999999999995</v>
      </c>
      <c r="F51" s="232">
        <v>321.75</v>
      </c>
      <c r="G51" s="232">
        <v>319.95</v>
      </c>
      <c r="H51" s="232">
        <v>326.64999999999992</v>
      </c>
      <c r="I51" s="232">
        <v>328.45</v>
      </c>
      <c r="J51" s="232">
        <v>329.99999999999989</v>
      </c>
      <c r="K51" s="231">
        <v>326.89999999999998</v>
      </c>
      <c r="L51" s="231">
        <v>323.55</v>
      </c>
      <c r="M51" s="231">
        <v>19.47766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773.4</v>
      </c>
      <c r="D52" s="232">
        <v>779.53333333333342</v>
      </c>
      <c r="E52" s="232">
        <v>764.06666666666683</v>
      </c>
      <c r="F52" s="232">
        <v>754.73333333333346</v>
      </c>
      <c r="G52" s="232">
        <v>739.26666666666688</v>
      </c>
      <c r="H52" s="232">
        <v>788.86666666666679</v>
      </c>
      <c r="I52" s="232">
        <v>804.33333333333326</v>
      </c>
      <c r="J52" s="232">
        <v>813.66666666666674</v>
      </c>
      <c r="K52" s="231">
        <v>795</v>
      </c>
      <c r="L52" s="231">
        <v>770.2</v>
      </c>
      <c r="M52" s="231">
        <v>52.400559999999999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223.85</v>
      </c>
      <c r="D53" s="232">
        <v>224.48333333333335</v>
      </c>
      <c r="E53" s="232">
        <v>222.66666666666669</v>
      </c>
      <c r="F53" s="232">
        <v>221.48333333333335</v>
      </c>
      <c r="G53" s="232">
        <v>219.66666666666669</v>
      </c>
      <c r="H53" s="232">
        <v>225.66666666666669</v>
      </c>
      <c r="I53" s="232">
        <v>227.48333333333335</v>
      </c>
      <c r="J53" s="232">
        <v>228.66666666666669</v>
      </c>
      <c r="K53" s="231">
        <v>226.3</v>
      </c>
      <c r="L53" s="231">
        <v>223.3</v>
      </c>
      <c r="M53" s="231">
        <v>39.43009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18470.849999999999</v>
      </c>
      <c r="D54" s="232">
        <v>18609.95</v>
      </c>
      <c r="E54" s="232">
        <v>18270.95</v>
      </c>
      <c r="F54" s="232">
        <v>18071.05</v>
      </c>
      <c r="G54" s="232">
        <v>17732.05</v>
      </c>
      <c r="H54" s="232">
        <v>18809.850000000002</v>
      </c>
      <c r="I54" s="232">
        <v>19148.850000000002</v>
      </c>
      <c r="J54" s="232">
        <v>19348.750000000004</v>
      </c>
      <c r="K54" s="231">
        <v>18948.95</v>
      </c>
      <c r="L54" s="231">
        <v>18410.05</v>
      </c>
      <c r="M54" s="231">
        <v>0.52910000000000001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4291.7</v>
      </c>
      <c r="D55" s="232">
        <v>4305.6333333333341</v>
      </c>
      <c r="E55" s="232">
        <v>4261.2666666666682</v>
      </c>
      <c r="F55" s="232">
        <v>4230.8333333333339</v>
      </c>
      <c r="G55" s="232">
        <v>4186.4666666666681</v>
      </c>
      <c r="H55" s="232">
        <v>4336.0666666666684</v>
      </c>
      <c r="I55" s="232">
        <v>4380.4333333333352</v>
      </c>
      <c r="J55" s="232">
        <v>4410.8666666666686</v>
      </c>
      <c r="K55" s="231">
        <v>4350</v>
      </c>
      <c r="L55" s="231">
        <v>4275.2</v>
      </c>
      <c r="M55" s="231">
        <v>2.4265300000000001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310.35000000000002</v>
      </c>
      <c r="D56" s="232">
        <v>311.05</v>
      </c>
      <c r="E56" s="232">
        <v>308.40000000000003</v>
      </c>
      <c r="F56" s="232">
        <v>306.45000000000005</v>
      </c>
      <c r="G56" s="232">
        <v>303.80000000000007</v>
      </c>
      <c r="H56" s="232">
        <v>313</v>
      </c>
      <c r="I56" s="232">
        <v>315.64999999999998</v>
      </c>
      <c r="J56" s="232">
        <v>317.59999999999997</v>
      </c>
      <c r="K56" s="231">
        <v>313.7</v>
      </c>
      <c r="L56" s="231">
        <v>309.10000000000002</v>
      </c>
      <c r="M56" s="231">
        <v>68.506169999999997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766.65</v>
      </c>
      <c r="D57" s="232">
        <v>768.06666666666661</v>
      </c>
      <c r="E57" s="232">
        <v>760.63333333333321</v>
      </c>
      <c r="F57" s="232">
        <v>754.61666666666656</v>
      </c>
      <c r="G57" s="232">
        <v>747.18333333333317</v>
      </c>
      <c r="H57" s="232">
        <v>774.08333333333326</v>
      </c>
      <c r="I57" s="232">
        <v>781.51666666666665</v>
      </c>
      <c r="J57" s="232">
        <v>787.5333333333333</v>
      </c>
      <c r="K57" s="231">
        <v>775.5</v>
      </c>
      <c r="L57" s="231">
        <v>762.05</v>
      </c>
      <c r="M57" s="231">
        <v>11.35186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881.75</v>
      </c>
      <c r="D58" s="232">
        <v>885.19999999999993</v>
      </c>
      <c r="E58" s="232">
        <v>873.54999999999984</v>
      </c>
      <c r="F58" s="232">
        <v>865.34999999999991</v>
      </c>
      <c r="G58" s="232">
        <v>853.69999999999982</v>
      </c>
      <c r="H58" s="232">
        <v>893.39999999999986</v>
      </c>
      <c r="I58" s="232">
        <v>905.05</v>
      </c>
      <c r="J58" s="232">
        <v>913.24999999999989</v>
      </c>
      <c r="K58" s="231">
        <v>896.85</v>
      </c>
      <c r="L58" s="231">
        <v>877</v>
      </c>
      <c r="M58" s="231">
        <v>61.761569999999999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1446.55</v>
      </c>
      <c r="D59" s="232">
        <v>1460.2666666666664</v>
      </c>
      <c r="E59" s="232">
        <v>1425.6333333333328</v>
      </c>
      <c r="F59" s="232">
        <v>1404.7166666666662</v>
      </c>
      <c r="G59" s="232">
        <v>1370.0833333333326</v>
      </c>
      <c r="H59" s="232">
        <v>1481.1833333333329</v>
      </c>
      <c r="I59" s="232">
        <v>1515.8166666666666</v>
      </c>
      <c r="J59" s="232">
        <v>1536.7333333333331</v>
      </c>
      <c r="K59" s="231">
        <v>1494.9</v>
      </c>
      <c r="L59" s="231">
        <v>1439.35</v>
      </c>
      <c r="M59" s="231">
        <v>0.54629000000000005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224.8</v>
      </c>
      <c r="D60" s="232">
        <v>225.13333333333333</v>
      </c>
      <c r="E60" s="232">
        <v>223.31666666666666</v>
      </c>
      <c r="F60" s="232">
        <v>221.83333333333334</v>
      </c>
      <c r="G60" s="232">
        <v>220.01666666666668</v>
      </c>
      <c r="H60" s="232">
        <v>226.61666666666665</v>
      </c>
      <c r="I60" s="232">
        <v>228.43333333333331</v>
      </c>
      <c r="J60" s="232">
        <v>229.91666666666663</v>
      </c>
      <c r="K60" s="231">
        <v>226.95</v>
      </c>
      <c r="L60" s="231">
        <v>223.65</v>
      </c>
      <c r="M60" s="231">
        <v>42.634680000000003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4255.3500000000004</v>
      </c>
      <c r="D61" s="232">
        <v>4266.0166666666664</v>
      </c>
      <c r="E61" s="232">
        <v>4233.333333333333</v>
      </c>
      <c r="F61" s="232">
        <v>4211.3166666666666</v>
      </c>
      <c r="G61" s="232">
        <v>4178.6333333333332</v>
      </c>
      <c r="H61" s="232">
        <v>4288.0333333333328</v>
      </c>
      <c r="I61" s="232">
        <v>4320.7166666666672</v>
      </c>
      <c r="J61" s="232">
        <v>4342.7333333333327</v>
      </c>
      <c r="K61" s="231">
        <v>4298.7</v>
      </c>
      <c r="L61" s="231">
        <v>4244</v>
      </c>
      <c r="M61" s="231">
        <v>1.35724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1488.85</v>
      </c>
      <c r="D62" s="232">
        <v>1492.8166666666666</v>
      </c>
      <c r="E62" s="232">
        <v>1481.2833333333333</v>
      </c>
      <c r="F62" s="232">
        <v>1473.7166666666667</v>
      </c>
      <c r="G62" s="232">
        <v>1462.1833333333334</v>
      </c>
      <c r="H62" s="232">
        <v>1500.3833333333332</v>
      </c>
      <c r="I62" s="232">
        <v>1511.9166666666665</v>
      </c>
      <c r="J62" s="232">
        <v>1519.4833333333331</v>
      </c>
      <c r="K62" s="231">
        <v>1504.35</v>
      </c>
      <c r="L62" s="231">
        <v>1485.25</v>
      </c>
      <c r="M62" s="231">
        <v>3.9729899999999998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594.85</v>
      </c>
      <c r="D63" s="232">
        <v>599.05000000000007</v>
      </c>
      <c r="E63" s="232">
        <v>588.80000000000018</v>
      </c>
      <c r="F63" s="232">
        <v>582.75000000000011</v>
      </c>
      <c r="G63" s="232">
        <v>572.50000000000023</v>
      </c>
      <c r="H63" s="232">
        <v>605.10000000000014</v>
      </c>
      <c r="I63" s="232">
        <v>615.34999999999991</v>
      </c>
      <c r="J63" s="232">
        <v>621.40000000000009</v>
      </c>
      <c r="K63" s="231">
        <v>609.29999999999995</v>
      </c>
      <c r="L63" s="231">
        <v>593</v>
      </c>
      <c r="M63" s="231">
        <v>11.52608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920.2</v>
      </c>
      <c r="D64" s="232">
        <v>924.18333333333339</v>
      </c>
      <c r="E64" s="232">
        <v>912.56666666666683</v>
      </c>
      <c r="F64" s="232">
        <v>904.93333333333339</v>
      </c>
      <c r="G64" s="232">
        <v>893.31666666666683</v>
      </c>
      <c r="H64" s="232">
        <v>931.81666666666683</v>
      </c>
      <c r="I64" s="232">
        <v>943.43333333333339</v>
      </c>
      <c r="J64" s="232">
        <v>951.06666666666683</v>
      </c>
      <c r="K64" s="231">
        <v>935.8</v>
      </c>
      <c r="L64" s="231">
        <v>916.55</v>
      </c>
      <c r="M64" s="231">
        <v>1.3666499999999999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300.45</v>
      </c>
      <c r="D65" s="232">
        <v>302.56666666666666</v>
      </c>
      <c r="E65" s="232">
        <v>296.73333333333335</v>
      </c>
      <c r="F65" s="232">
        <v>293.01666666666671</v>
      </c>
      <c r="G65" s="232">
        <v>287.18333333333339</v>
      </c>
      <c r="H65" s="232">
        <v>306.2833333333333</v>
      </c>
      <c r="I65" s="232">
        <v>312.11666666666667</v>
      </c>
      <c r="J65" s="232">
        <v>315.83333333333326</v>
      </c>
      <c r="K65" s="231">
        <v>308.39999999999998</v>
      </c>
      <c r="L65" s="231">
        <v>298.85000000000002</v>
      </c>
      <c r="M65" s="231">
        <v>14.668060000000001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1685.1</v>
      </c>
      <c r="D66" s="232">
        <v>1680.5333333333335</v>
      </c>
      <c r="E66" s="232">
        <v>1667.0666666666671</v>
      </c>
      <c r="F66" s="232">
        <v>1649.0333333333335</v>
      </c>
      <c r="G66" s="232">
        <v>1635.5666666666671</v>
      </c>
      <c r="H66" s="232">
        <v>1698.5666666666671</v>
      </c>
      <c r="I66" s="232">
        <v>1712.0333333333338</v>
      </c>
      <c r="J66" s="232">
        <v>1730.0666666666671</v>
      </c>
      <c r="K66" s="231">
        <v>1694</v>
      </c>
      <c r="L66" s="231">
        <v>1662.5</v>
      </c>
      <c r="M66" s="231">
        <v>7.9991599999999998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357.1</v>
      </c>
      <c r="D67" s="232">
        <v>359.15000000000003</v>
      </c>
      <c r="E67" s="232">
        <v>354.50000000000006</v>
      </c>
      <c r="F67" s="232">
        <v>351.90000000000003</v>
      </c>
      <c r="G67" s="232">
        <v>347.25000000000006</v>
      </c>
      <c r="H67" s="232">
        <v>361.75000000000006</v>
      </c>
      <c r="I67" s="232">
        <v>366.40000000000003</v>
      </c>
      <c r="J67" s="232">
        <v>369.00000000000006</v>
      </c>
      <c r="K67" s="231">
        <v>363.8</v>
      </c>
      <c r="L67" s="231">
        <v>356.55</v>
      </c>
      <c r="M67" s="231">
        <v>17.82741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526.65</v>
      </c>
      <c r="D68" s="232">
        <v>528.6</v>
      </c>
      <c r="E68" s="232">
        <v>524.05000000000007</v>
      </c>
      <c r="F68" s="232">
        <v>521.45000000000005</v>
      </c>
      <c r="G68" s="232">
        <v>516.90000000000009</v>
      </c>
      <c r="H68" s="232">
        <v>531.20000000000005</v>
      </c>
      <c r="I68" s="232">
        <v>535.75</v>
      </c>
      <c r="J68" s="232">
        <v>538.35</v>
      </c>
      <c r="K68" s="231">
        <v>533.15</v>
      </c>
      <c r="L68" s="231">
        <v>526</v>
      </c>
      <c r="M68" s="231">
        <v>15.858449999999999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1824.15</v>
      </c>
      <c r="D69" s="232">
        <v>1827.3666666666668</v>
      </c>
      <c r="E69" s="232">
        <v>1811.0833333333335</v>
      </c>
      <c r="F69" s="232">
        <v>1798.0166666666667</v>
      </c>
      <c r="G69" s="232">
        <v>1781.7333333333333</v>
      </c>
      <c r="H69" s="232">
        <v>1840.4333333333336</v>
      </c>
      <c r="I69" s="232">
        <v>1856.7166666666669</v>
      </c>
      <c r="J69" s="232">
        <v>1869.7833333333338</v>
      </c>
      <c r="K69" s="231">
        <v>1843.65</v>
      </c>
      <c r="L69" s="231">
        <v>1814.3</v>
      </c>
      <c r="M69" s="231">
        <v>2.3153100000000002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1809.1</v>
      </c>
      <c r="D70" s="232">
        <v>1819.25</v>
      </c>
      <c r="E70" s="232">
        <v>1793.85</v>
      </c>
      <c r="F70" s="232">
        <v>1778.6</v>
      </c>
      <c r="G70" s="232">
        <v>1753.1999999999998</v>
      </c>
      <c r="H70" s="232">
        <v>1834.5</v>
      </c>
      <c r="I70" s="232">
        <v>1859.9</v>
      </c>
      <c r="J70" s="232">
        <v>1875.15</v>
      </c>
      <c r="K70" s="231">
        <v>1844.65</v>
      </c>
      <c r="L70" s="231">
        <v>1804</v>
      </c>
      <c r="M70" s="231">
        <v>2.0295800000000002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333.15</v>
      </c>
      <c r="D71" s="232">
        <v>330.35</v>
      </c>
      <c r="E71" s="232">
        <v>325.40000000000003</v>
      </c>
      <c r="F71" s="232">
        <v>317.65000000000003</v>
      </c>
      <c r="G71" s="232">
        <v>312.70000000000005</v>
      </c>
      <c r="H71" s="232">
        <v>338.1</v>
      </c>
      <c r="I71" s="232">
        <v>343.05000000000007</v>
      </c>
      <c r="J71" s="232">
        <v>350.8</v>
      </c>
      <c r="K71" s="231">
        <v>335.3</v>
      </c>
      <c r="L71" s="231">
        <v>322.60000000000002</v>
      </c>
      <c r="M71" s="231">
        <v>10.41319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2810.2</v>
      </c>
      <c r="D72" s="232">
        <v>2826.8166666666671</v>
      </c>
      <c r="E72" s="232">
        <v>2786.6333333333341</v>
      </c>
      <c r="F72" s="232">
        <v>2763.0666666666671</v>
      </c>
      <c r="G72" s="232">
        <v>2722.8833333333341</v>
      </c>
      <c r="H72" s="232">
        <v>2850.3833333333341</v>
      </c>
      <c r="I72" s="232">
        <v>2890.5666666666675</v>
      </c>
      <c r="J72" s="232">
        <v>2914.1333333333341</v>
      </c>
      <c r="K72" s="231">
        <v>2867</v>
      </c>
      <c r="L72" s="231">
        <v>2803.25</v>
      </c>
      <c r="M72" s="231">
        <v>2.9163700000000001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2821.65</v>
      </c>
      <c r="D73" s="232">
        <v>2858.4833333333336</v>
      </c>
      <c r="E73" s="232">
        <v>2779.166666666667</v>
      </c>
      <c r="F73" s="232">
        <v>2736.6833333333334</v>
      </c>
      <c r="G73" s="232">
        <v>2657.3666666666668</v>
      </c>
      <c r="H73" s="232">
        <v>2900.9666666666672</v>
      </c>
      <c r="I73" s="232">
        <v>2980.2833333333338</v>
      </c>
      <c r="J73" s="232">
        <v>3022.7666666666673</v>
      </c>
      <c r="K73" s="231">
        <v>2937.8</v>
      </c>
      <c r="L73" s="231">
        <v>2816</v>
      </c>
      <c r="M73" s="231">
        <v>2.5216400000000001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1881.15</v>
      </c>
      <c r="D74" s="232">
        <v>1894.3500000000001</v>
      </c>
      <c r="E74" s="232">
        <v>1863.8000000000002</v>
      </c>
      <c r="F74" s="232">
        <v>1846.45</v>
      </c>
      <c r="G74" s="232">
        <v>1815.9</v>
      </c>
      <c r="H74" s="232">
        <v>1911.7000000000003</v>
      </c>
      <c r="I74" s="232">
        <v>1942.25</v>
      </c>
      <c r="J74" s="232">
        <v>1959.6000000000004</v>
      </c>
      <c r="K74" s="231">
        <v>1924.9</v>
      </c>
      <c r="L74" s="231">
        <v>1877</v>
      </c>
      <c r="M74" s="231">
        <v>2.3730000000000002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4380.95</v>
      </c>
      <c r="D75" s="232">
        <v>4397.0333333333328</v>
      </c>
      <c r="E75" s="232">
        <v>4355.7166666666653</v>
      </c>
      <c r="F75" s="232">
        <v>4330.4833333333327</v>
      </c>
      <c r="G75" s="232">
        <v>4289.1666666666652</v>
      </c>
      <c r="H75" s="232">
        <v>4422.2666666666655</v>
      </c>
      <c r="I75" s="232">
        <v>4463.583333333333</v>
      </c>
      <c r="J75" s="232">
        <v>4488.8166666666657</v>
      </c>
      <c r="K75" s="231">
        <v>4438.3500000000004</v>
      </c>
      <c r="L75" s="231">
        <v>4371.8</v>
      </c>
      <c r="M75" s="231">
        <v>2.0442499999999999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3146.7</v>
      </c>
      <c r="D76" s="232">
        <v>3169.5833333333335</v>
      </c>
      <c r="E76" s="232">
        <v>3119.2166666666672</v>
      </c>
      <c r="F76" s="232">
        <v>3091.7333333333336</v>
      </c>
      <c r="G76" s="232">
        <v>3041.3666666666672</v>
      </c>
      <c r="H76" s="232">
        <v>3197.0666666666671</v>
      </c>
      <c r="I76" s="232">
        <v>3247.4333333333329</v>
      </c>
      <c r="J76" s="232">
        <v>3274.916666666667</v>
      </c>
      <c r="K76" s="231">
        <v>3219.95</v>
      </c>
      <c r="L76" s="231">
        <v>3142.1</v>
      </c>
      <c r="M76" s="231">
        <v>4.1972699999999996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386.65</v>
      </c>
      <c r="D77" s="232">
        <v>387.65000000000003</v>
      </c>
      <c r="E77" s="232">
        <v>384.00000000000006</v>
      </c>
      <c r="F77" s="232">
        <v>381.35</v>
      </c>
      <c r="G77" s="232">
        <v>377.70000000000005</v>
      </c>
      <c r="H77" s="232">
        <v>390.30000000000007</v>
      </c>
      <c r="I77" s="232">
        <v>393.95000000000005</v>
      </c>
      <c r="J77" s="232">
        <v>396.60000000000008</v>
      </c>
      <c r="K77" s="231">
        <v>391.3</v>
      </c>
      <c r="L77" s="231">
        <v>385</v>
      </c>
      <c r="M77" s="231">
        <v>0.84999000000000002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1965.6</v>
      </c>
      <c r="D78" s="232">
        <v>1981.8333333333333</v>
      </c>
      <c r="E78" s="232">
        <v>1943.7666666666664</v>
      </c>
      <c r="F78" s="232">
        <v>1921.9333333333332</v>
      </c>
      <c r="G78" s="232">
        <v>1883.8666666666663</v>
      </c>
      <c r="H78" s="232">
        <v>2003.6666666666665</v>
      </c>
      <c r="I78" s="232">
        <v>2041.7333333333336</v>
      </c>
      <c r="J78" s="232">
        <v>2063.5666666666666</v>
      </c>
      <c r="K78" s="231">
        <v>2019.9</v>
      </c>
      <c r="L78" s="231">
        <v>1960</v>
      </c>
      <c r="M78" s="231">
        <v>2.8809300000000002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140.5</v>
      </c>
      <c r="D79" s="232">
        <v>142.08333333333334</v>
      </c>
      <c r="E79" s="232">
        <v>137.66666666666669</v>
      </c>
      <c r="F79" s="232">
        <v>134.83333333333334</v>
      </c>
      <c r="G79" s="232">
        <v>130.41666666666669</v>
      </c>
      <c r="H79" s="232">
        <v>144.91666666666669</v>
      </c>
      <c r="I79" s="232">
        <v>149.33333333333337</v>
      </c>
      <c r="J79" s="232">
        <v>152.16666666666669</v>
      </c>
      <c r="K79" s="231">
        <v>146.5</v>
      </c>
      <c r="L79" s="231">
        <v>139.25</v>
      </c>
      <c r="M79" s="231">
        <v>61.898589999999999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134.19999999999999</v>
      </c>
      <c r="D80" s="232">
        <v>134.83333333333334</v>
      </c>
      <c r="E80" s="232">
        <v>133.2166666666667</v>
      </c>
      <c r="F80" s="232">
        <v>132.23333333333335</v>
      </c>
      <c r="G80" s="232">
        <v>130.6166666666667</v>
      </c>
      <c r="H80" s="232">
        <v>135.81666666666669</v>
      </c>
      <c r="I80" s="232">
        <v>137.43333333333331</v>
      </c>
      <c r="J80" s="232">
        <v>138.41666666666669</v>
      </c>
      <c r="K80" s="231">
        <v>136.44999999999999</v>
      </c>
      <c r="L80" s="231">
        <v>133.85</v>
      </c>
      <c r="M80" s="231">
        <v>67.948329999999999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274.14999999999998</v>
      </c>
      <c r="D81" s="232">
        <v>273.86666666666662</v>
      </c>
      <c r="E81" s="232">
        <v>272.53333333333325</v>
      </c>
      <c r="F81" s="232">
        <v>270.91666666666663</v>
      </c>
      <c r="G81" s="232">
        <v>269.58333333333326</v>
      </c>
      <c r="H81" s="232">
        <v>275.48333333333323</v>
      </c>
      <c r="I81" s="232">
        <v>276.81666666666661</v>
      </c>
      <c r="J81" s="232">
        <v>278.43333333333322</v>
      </c>
      <c r="K81" s="231">
        <v>275.2</v>
      </c>
      <c r="L81" s="231">
        <v>272.25</v>
      </c>
      <c r="M81" s="231">
        <v>3.59145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108.65</v>
      </c>
      <c r="D82" s="232">
        <v>109.61666666666667</v>
      </c>
      <c r="E82" s="232">
        <v>107.43333333333335</v>
      </c>
      <c r="F82" s="232">
        <v>106.21666666666668</v>
      </c>
      <c r="G82" s="232">
        <v>104.03333333333336</v>
      </c>
      <c r="H82" s="232">
        <v>110.83333333333334</v>
      </c>
      <c r="I82" s="232">
        <v>113.01666666666668</v>
      </c>
      <c r="J82" s="232">
        <v>114.23333333333333</v>
      </c>
      <c r="K82" s="231">
        <v>111.8</v>
      </c>
      <c r="L82" s="231">
        <v>108.4</v>
      </c>
      <c r="M82" s="231">
        <v>162.40893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1236.6500000000001</v>
      </c>
      <c r="D83" s="232">
        <v>1244.2</v>
      </c>
      <c r="E83" s="232">
        <v>1224.45</v>
      </c>
      <c r="F83" s="232">
        <v>1212.25</v>
      </c>
      <c r="G83" s="232">
        <v>1192.5</v>
      </c>
      <c r="H83" s="232">
        <v>1256.4000000000001</v>
      </c>
      <c r="I83" s="232">
        <v>1276.1500000000001</v>
      </c>
      <c r="J83" s="232">
        <v>1288.3500000000001</v>
      </c>
      <c r="K83" s="231">
        <v>1263.95</v>
      </c>
      <c r="L83" s="231">
        <v>1232</v>
      </c>
      <c r="M83" s="231">
        <v>3.8713299999999999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904.55</v>
      </c>
      <c r="D84" s="232">
        <v>910.63333333333333</v>
      </c>
      <c r="E84" s="232">
        <v>895.91666666666663</v>
      </c>
      <c r="F84" s="232">
        <v>887.2833333333333</v>
      </c>
      <c r="G84" s="232">
        <v>872.56666666666661</v>
      </c>
      <c r="H84" s="232">
        <v>919.26666666666665</v>
      </c>
      <c r="I84" s="232">
        <v>933.98333333333335</v>
      </c>
      <c r="J84" s="232">
        <v>942.61666666666667</v>
      </c>
      <c r="K84" s="231">
        <v>925.35</v>
      </c>
      <c r="L84" s="231">
        <v>902</v>
      </c>
      <c r="M84" s="231">
        <v>8.8604199999999995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1167.5999999999999</v>
      </c>
      <c r="D85" s="232">
        <v>1173.4166666666667</v>
      </c>
      <c r="E85" s="232">
        <v>1156.4833333333336</v>
      </c>
      <c r="F85" s="232">
        <v>1145.3666666666668</v>
      </c>
      <c r="G85" s="232">
        <v>1128.4333333333336</v>
      </c>
      <c r="H85" s="232">
        <v>1184.5333333333335</v>
      </c>
      <c r="I85" s="232">
        <v>1201.4666666666665</v>
      </c>
      <c r="J85" s="232">
        <v>1212.5833333333335</v>
      </c>
      <c r="K85" s="231">
        <v>1190.3499999999999</v>
      </c>
      <c r="L85" s="231">
        <v>1162.3</v>
      </c>
      <c r="M85" s="231">
        <v>4.3760500000000002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1601.25</v>
      </c>
      <c r="D86" s="232">
        <v>1598.5</v>
      </c>
      <c r="E86" s="232">
        <v>1588.25</v>
      </c>
      <c r="F86" s="232">
        <v>1575.25</v>
      </c>
      <c r="G86" s="232">
        <v>1565</v>
      </c>
      <c r="H86" s="232">
        <v>1611.5</v>
      </c>
      <c r="I86" s="232">
        <v>1621.75</v>
      </c>
      <c r="J86" s="232">
        <v>1634.75</v>
      </c>
      <c r="K86" s="231">
        <v>1608.75</v>
      </c>
      <c r="L86" s="231">
        <v>1585.5</v>
      </c>
      <c r="M86" s="231">
        <v>3.01702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514</v>
      </c>
      <c r="D87" s="232">
        <v>512.13333333333333</v>
      </c>
      <c r="E87" s="232">
        <v>507.86666666666667</v>
      </c>
      <c r="F87" s="232">
        <v>501.73333333333335</v>
      </c>
      <c r="G87" s="232">
        <v>497.4666666666667</v>
      </c>
      <c r="H87" s="232">
        <v>518.26666666666665</v>
      </c>
      <c r="I87" s="232">
        <v>522.5333333333333</v>
      </c>
      <c r="J87" s="232">
        <v>528.66666666666663</v>
      </c>
      <c r="K87" s="231">
        <v>516.4</v>
      </c>
      <c r="L87" s="231">
        <v>506</v>
      </c>
      <c r="M87" s="231">
        <v>7.3502999999999998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289.39999999999998</v>
      </c>
      <c r="D88" s="232">
        <v>290.11666666666662</v>
      </c>
      <c r="E88" s="232">
        <v>287.48333333333323</v>
      </c>
      <c r="F88" s="232">
        <v>285.56666666666661</v>
      </c>
      <c r="G88" s="232">
        <v>282.93333333333322</v>
      </c>
      <c r="H88" s="232">
        <v>292.03333333333325</v>
      </c>
      <c r="I88" s="232">
        <v>294.66666666666657</v>
      </c>
      <c r="J88" s="232">
        <v>296.58333333333326</v>
      </c>
      <c r="K88" s="231">
        <v>292.75</v>
      </c>
      <c r="L88" s="231">
        <v>288.2</v>
      </c>
      <c r="M88" s="231">
        <v>3.2563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1116.6500000000001</v>
      </c>
      <c r="D89" s="232">
        <v>1119.1333333333334</v>
      </c>
      <c r="E89" s="232">
        <v>1111.5666666666668</v>
      </c>
      <c r="F89" s="232">
        <v>1106.4833333333333</v>
      </c>
      <c r="G89" s="232">
        <v>1098.9166666666667</v>
      </c>
      <c r="H89" s="232">
        <v>1124.2166666666669</v>
      </c>
      <c r="I89" s="232">
        <v>1131.7833333333335</v>
      </c>
      <c r="J89" s="232">
        <v>1136.866666666667</v>
      </c>
      <c r="K89" s="231">
        <v>1126.7</v>
      </c>
      <c r="L89" s="231">
        <v>1114.05</v>
      </c>
      <c r="M89" s="231">
        <v>18.343240000000002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1783.25</v>
      </c>
      <c r="D90" s="232">
        <v>1792.25</v>
      </c>
      <c r="E90" s="232">
        <v>1771</v>
      </c>
      <c r="F90" s="232">
        <v>1758.75</v>
      </c>
      <c r="G90" s="232">
        <v>1737.5</v>
      </c>
      <c r="H90" s="232">
        <v>1804.5</v>
      </c>
      <c r="I90" s="232">
        <v>1825.75</v>
      </c>
      <c r="J90" s="232">
        <v>1838</v>
      </c>
      <c r="K90" s="231">
        <v>1813.5</v>
      </c>
      <c r="L90" s="231">
        <v>1780</v>
      </c>
      <c r="M90" s="231">
        <v>1.79382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1630.7</v>
      </c>
      <c r="D91" s="232">
        <v>1634.55</v>
      </c>
      <c r="E91" s="232">
        <v>1623.1499999999999</v>
      </c>
      <c r="F91" s="232">
        <v>1615.6</v>
      </c>
      <c r="G91" s="232">
        <v>1604.1999999999998</v>
      </c>
      <c r="H91" s="232">
        <v>1642.1</v>
      </c>
      <c r="I91" s="232">
        <v>1653.5</v>
      </c>
      <c r="J91" s="232">
        <v>1661.05</v>
      </c>
      <c r="K91" s="231">
        <v>1645.95</v>
      </c>
      <c r="L91" s="231">
        <v>1627</v>
      </c>
      <c r="M91" s="231">
        <v>103.50082999999999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491.25</v>
      </c>
      <c r="D92" s="232">
        <v>492.61666666666662</v>
      </c>
      <c r="E92" s="232">
        <v>488.63333333333321</v>
      </c>
      <c r="F92" s="232">
        <v>486.01666666666659</v>
      </c>
      <c r="G92" s="232">
        <v>482.03333333333319</v>
      </c>
      <c r="H92" s="232">
        <v>495.23333333333323</v>
      </c>
      <c r="I92" s="232">
        <v>499.2166666666667</v>
      </c>
      <c r="J92" s="232">
        <v>501.83333333333326</v>
      </c>
      <c r="K92" s="231">
        <v>496.6</v>
      </c>
      <c r="L92" s="231">
        <v>490</v>
      </c>
      <c r="M92" s="231">
        <v>23.362819999999999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1210.2</v>
      </c>
      <c r="D93" s="232">
        <v>1214.75</v>
      </c>
      <c r="E93" s="232">
        <v>1204.05</v>
      </c>
      <c r="F93" s="232">
        <v>1197.8999999999999</v>
      </c>
      <c r="G93" s="232">
        <v>1187.1999999999998</v>
      </c>
      <c r="H93" s="232">
        <v>1220.9000000000001</v>
      </c>
      <c r="I93" s="232">
        <v>1231.5999999999999</v>
      </c>
      <c r="J93" s="232">
        <v>1237.7500000000002</v>
      </c>
      <c r="K93" s="231">
        <v>1225.45</v>
      </c>
      <c r="L93" s="231">
        <v>1208.5999999999999</v>
      </c>
      <c r="M93" s="231">
        <v>2.1931400000000001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2443.8000000000002</v>
      </c>
      <c r="D94" s="232">
        <v>2458.2833333333333</v>
      </c>
      <c r="E94" s="232">
        <v>2425.5166666666664</v>
      </c>
      <c r="F94" s="232">
        <v>2407.2333333333331</v>
      </c>
      <c r="G94" s="232">
        <v>2374.4666666666662</v>
      </c>
      <c r="H94" s="232">
        <v>2476.5666666666666</v>
      </c>
      <c r="I94" s="232">
        <v>2509.3333333333339</v>
      </c>
      <c r="J94" s="232">
        <v>2527.6166666666668</v>
      </c>
      <c r="K94" s="231">
        <v>2491.0500000000002</v>
      </c>
      <c r="L94" s="231">
        <v>2440</v>
      </c>
      <c r="M94" s="231">
        <v>2.44591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408.85</v>
      </c>
      <c r="D95" s="232">
        <v>411.7833333333333</v>
      </c>
      <c r="E95" s="232">
        <v>405.06666666666661</v>
      </c>
      <c r="F95" s="232">
        <v>401.2833333333333</v>
      </c>
      <c r="G95" s="232">
        <v>394.56666666666661</v>
      </c>
      <c r="H95" s="232">
        <v>415.56666666666661</v>
      </c>
      <c r="I95" s="232">
        <v>422.2833333333333</v>
      </c>
      <c r="J95" s="232">
        <v>426.06666666666661</v>
      </c>
      <c r="K95" s="231">
        <v>418.5</v>
      </c>
      <c r="L95" s="231">
        <v>408</v>
      </c>
      <c r="M95" s="231">
        <v>69.821789999999993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2862.7</v>
      </c>
      <c r="D96" s="232">
        <v>2863.8333333333335</v>
      </c>
      <c r="E96" s="232">
        <v>2833.8666666666668</v>
      </c>
      <c r="F96" s="232">
        <v>2805.0333333333333</v>
      </c>
      <c r="G96" s="232">
        <v>2775.0666666666666</v>
      </c>
      <c r="H96" s="232">
        <v>2892.666666666667</v>
      </c>
      <c r="I96" s="232">
        <v>2922.6333333333332</v>
      </c>
      <c r="J96" s="232">
        <v>2951.4666666666672</v>
      </c>
      <c r="K96" s="231">
        <v>2893.8</v>
      </c>
      <c r="L96" s="231">
        <v>2835</v>
      </c>
      <c r="M96" s="231">
        <v>13.390330000000001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226.85</v>
      </c>
      <c r="D97" s="232">
        <v>225.9666666666667</v>
      </c>
      <c r="E97" s="232">
        <v>224.43333333333339</v>
      </c>
      <c r="F97" s="232">
        <v>222.01666666666671</v>
      </c>
      <c r="G97" s="232">
        <v>220.48333333333341</v>
      </c>
      <c r="H97" s="232">
        <v>228.38333333333338</v>
      </c>
      <c r="I97" s="232">
        <v>229.91666666666669</v>
      </c>
      <c r="J97" s="232">
        <v>232.33333333333337</v>
      </c>
      <c r="K97" s="231">
        <v>227.5</v>
      </c>
      <c r="L97" s="231">
        <v>223.55</v>
      </c>
      <c r="M97" s="231">
        <v>40.697279999999999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2461.4</v>
      </c>
      <c r="D98" s="232">
        <v>2470.0833333333335</v>
      </c>
      <c r="E98" s="232">
        <v>2448.2166666666672</v>
      </c>
      <c r="F98" s="232">
        <v>2435.0333333333338</v>
      </c>
      <c r="G98" s="232">
        <v>2413.1666666666674</v>
      </c>
      <c r="H98" s="232">
        <v>2483.2666666666669</v>
      </c>
      <c r="I98" s="232">
        <v>2505.1333333333328</v>
      </c>
      <c r="J98" s="232">
        <v>2518.3166666666666</v>
      </c>
      <c r="K98" s="231">
        <v>2491.9499999999998</v>
      </c>
      <c r="L98" s="231">
        <v>2456.9</v>
      </c>
      <c r="M98" s="231">
        <v>10.389099999999999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311.64999999999998</v>
      </c>
      <c r="D99" s="232">
        <v>311.56666666666666</v>
      </c>
      <c r="E99" s="232">
        <v>310.13333333333333</v>
      </c>
      <c r="F99" s="232">
        <v>308.61666666666667</v>
      </c>
      <c r="G99" s="232">
        <v>307.18333333333334</v>
      </c>
      <c r="H99" s="232">
        <v>313.08333333333331</v>
      </c>
      <c r="I99" s="232">
        <v>314.51666666666659</v>
      </c>
      <c r="J99" s="232">
        <v>316.0333333333333</v>
      </c>
      <c r="K99" s="231">
        <v>313</v>
      </c>
      <c r="L99" s="231">
        <v>310.05</v>
      </c>
      <c r="M99" s="231">
        <v>2.3820600000000001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35842.6</v>
      </c>
      <c r="D100" s="232">
        <v>35947.533333333333</v>
      </c>
      <c r="E100" s="232">
        <v>35395.066666666666</v>
      </c>
      <c r="F100" s="232">
        <v>34947.533333333333</v>
      </c>
      <c r="G100" s="232">
        <v>34395.066666666666</v>
      </c>
      <c r="H100" s="232">
        <v>36395.066666666666</v>
      </c>
      <c r="I100" s="232">
        <v>36947.533333333326</v>
      </c>
      <c r="J100" s="232">
        <v>37395.066666666666</v>
      </c>
      <c r="K100" s="231">
        <v>36500</v>
      </c>
      <c r="L100" s="231">
        <v>35500</v>
      </c>
      <c r="M100" s="231">
        <v>6.4829999999999999E-2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2667.1</v>
      </c>
      <c r="D101" s="232">
        <v>2673.7333333333336</v>
      </c>
      <c r="E101" s="232">
        <v>2655.4666666666672</v>
      </c>
      <c r="F101" s="232">
        <v>2643.8333333333335</v>
      </c>
      <c r="G101" s="232">
        <v>2625.5666666666671</v>
      </c>
      <c r="H101" s="232">
        <v>2685.3666666666672</v>
      </c>
      <c r="I101" s="232">
        <v>2703.6333333333337</v>
      </c>
      <c r="J101" s="232">
        <v>2715.2666666666673</v>
      </c>
      <c r="K101" s="231">
        <v>2692</v>
      </c>
      <c r="L101" s="231">
        <v>2662.1</v>
      </c>
      <c r="M101" s="231">
        <v>19.634250000000002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855.95</v>
      </c>
      <c r="D102" s="232">
        <v>859.9666666666667</v>
      </c>
      <c r="E102" s="232">
        <v>850.13333333333344</v>
      </c>
      <c r="F102" s="232">
        <v>844.31666666666672</v>
      </c>
      <c r="G102" s="232">
        <v>834.48333333333346</v>
      </c>
      <c r="H102" s="232">
        <v>865.78333333333342</v>
      </c>
      <c r="I102" s="232">
        <v>875.61666666666667</v>
      </c>
      <c r="J102" s="232">
        <v>881.43333333333339</v>
      </c>
      <c r="K102" s="231">
        <v>869.8</v>
      </c>
      <c r="L102" s="231">
        <v>854.15</v>
      </c>
      <c r="M102" s="231">
        <v>106.2444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1084.05</v>
      </c>
      <c r="D103" s="232">
        <v>1087.7166666666667</v>
      </c>
      <c r="E103" s="232">
        <v>1076.4333333333334</v>
      </c>
      <c r="F103" s="232">
        <v>1068.8166666666666</v>
      </c>
      <c r="G103" s="232">
        <v>1057.5333333333333</v>
      </c>
      <c r="H103" s="232">
        <v>1095.3333333333335</v>
      </c>
      <c r="I103" s="232">
        <v>1106.6166666666668</v>
      </c>
      <c r="J103" s="232">
        <v>1114.2333333333336</v>
      </c>
      <c r="K103" s="231">
        <v>1099</v>
      </c>
      <c r="L103" s="231">
        <v>1080.0999999999999</v>
      </c>
      <c r="M103" s="231">
        <v>2.5997300000000001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397.6</v>
      </c>
      <c r="D104" s="232">
        <v>400.86666666666673</v>
      </c>
      <c r="E104" s="232">
        <v>392.93333333333345</v>
      </c>
      <c r="F104" s="232">
        <v>388.26666666666671</v>
      </c>
      <c r="G104" s="232">
        <v>380.33333333333343</v>
      </c>
      <c r="H104" s="232">
        <v>405.53333333333347</v>
      </c>
      <c r="I104" s="232">
        <v>413.46666666666675</v>
      </c>
      <c r="J104" s="232">
        <v>418.1333333333335</v>
      </c>
      <c r="K104" s="231">
        <v>408.8</v>
      </c>
      <c r="L104" s="231">
        <v>396.2</v>
      </c>
      <c r="M104" s="231">
        <v>12.578060000000001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471.35</v>
      </c>
      <c r="D105" s="232">
        <v>470.4666666666667</v>
      </c>
      <c r="E105" s="232">
        <v>464.98333333333341</v>
      </c>
      <c r="F105" s="232">
        <v>458.61666666666673</v>
      </c>
      <c r="G105" s="232">
        <v>453.13333333333344</v>
      </c>
      <c r="H105" s="232">
        <v>476.83333333333337</v>
      </c>
      <c r="I105" s="232">
        <v>482.31666666666672</v>
      </c>
      <c r="J105" s="232">
        <v>488.68333333333334</v>
      </c>
      <c r="K105" s="231">
        <v>475.95</v>
      </c>
      <c r="L105" s="231">
        <v>464.1</v>
      </c>
      <c r="M105" s="231">
        <v>3.04975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57.2</v>
      </c>
      <c r="D106" s="232">
        <v>57.35</v>
      </c>
      <c r="E106" s="232">
        <v>56.85</v>
      </c>
      <c r="F106" s="232">
        <v>56.5</v>
      </c>
      <c r="G106" s="232">
        <v>56</v>
      </c>
      <c r="H106" s="232">
        <v>57.7</v>
      </c>
      <c r="I106" s="232">
        <v>58.2</v>
      </c>
      <c r="J106" s="232">
        <v>58.550000000000004</v>
      </c>
      <c r="K106" s="231">
        <v>57.85</v>
      </c>
      <c r="L106" s="231">
        <v>57</v>
      </c>
      <c r="M106" s="231">
        <v>154.49160000000001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387.5</v>
      </c>
      <c r="D107" s="232">
        <v>388.91666666666669</v>
      </c>
      <c r="E107" s="232">
        <v>384.23333333333335</v>
      </c>
      <c r="F107" s="232">
        <v>380.96666666666664</v>
      </c>
      <c r="G107" s="232">
        <v>376.2833333333333</v>
      </c>
      <c r="H107" s="232">
        <v>392.18333333333339</v>
      </c>
      <c r="I107" s="232">
        <v>396.86666666666667</v>
      </c>
      <c r="J107" s="232">
        <v>400.13333333333344</v>
      </c>
      <c r="K107" s="231">
        <v>393.6</v>
      </c>
      <c r="L107" s="231">
        <v>385.65</v>
      </c>
      <c r="M107" s="231">
        <v>96.342830000000006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4940.25</v>
      </c>
      <c r="D108" s="232">
        <v>4970.3666666666668</v>
      </c>
      <c r="E108" s="232">
        <v>4890.7333333333336</v>
      </c>
      <c r="F108" s="232">
        <v>4841.2166666666672</v>
      </c>
      <c r="G108" s="232">
        <v>4761.5833333333339</v>
      </c>
      <c r="H108" s="232">
        <v>5019.8833333333332</v>
      </c>
      <c r="I108" s="232">
        <v>5099.5166666666664</v>
      </c>
      <c r="J108" s="232">
        <v>5149.0333333333328</v>
      </c>
      <c r="K108" s="231">
        <v>5050</v>
      </c>
      <c r="L108" s="231">
        <v>4920.8500000000004</v>
      </c>
      <c r="M108" s="231">
        <v>1.0965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285.35000000000002</v>
      </c>
      <c r="D109" s="232">
        <v>286.86666666666667</v>
      </c>
      <c r="E109" s="232">
        <v>283.08333333333337</v>
      </c>
      <c r="F109" s="232">
        <v>280.81666666666672</v>
      </c>
      <c r="G109" s="232">
        <v>277.03333333333342</v>
      </c>
      <c r="H109" s="232">
        <v>289.13333333333333</v>
      </c>
      <c r="I109" s="232">
        <v>292.91666666666663</v>
      </c>
      <c r="J109" s="232">
        <v>295.18333333333328</v>
      </c>
      <c r="K109" s="231">
        <v>290.64999999999998</v>
      </c>
      <c r="L109" s="231">
        <v>284.60000000000002</v>
      </c>
      <c r="M109" s="231">
        <v>7.4573400000000003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148.15</v>
      </c>
      <c r="D110" s="232">
        <v>149.25</v>
      </c>
      <c r="E110" s="232">
        <v>146.30000000000001</v>
      </c>
      <c r="F110" s="232">
        <v>144.45000000000002</v>
      </c>
      <c r="G110" s="232">
        <v>141.50000000000003</v>
      </c>
      <c r="H110" s="232">
        <v>151.1</v>
      </c>
      <c r="I110" s="232">
        <v>154.04999999999998</v>
      </c>
      <c r="J110" s="232">
        <v>155.89999999999998</v>
      </c>
      <c r="K110" s="231">
        <v>152.19999999999999</v>
      </c>
      <c r="L110" s="231">
        <v>147.4</v>
      </c>
      <c r="M110" s="231">
        <v>80.758920000000003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321.8</v>
      </c>
      <c r="D111" s="232">
        <v>324.51666666666665</v>
      </c>
      <c r="E111" s="232">
        <v>318.33333333333331</v>
      </c>
      <c r="F111" s="232">
        <v>314.86666666666667</v>
      </c>
      <c r="G111" s="232">
        <v>308.68333333333334</v>
      </c>
      <c r="H111" s="232">
        <v>327.98333333333329</v>
      </c>
      <c r="I111" s="232">
        <v>334.16666666666669</v>
      </c>
      <c r="J111" s="232">
        <v>337.63333333333327</v>
      </c>
      <c r="K111" s="231">
        <v>330.7</v>
      </c>
      <c r="L111" s="231">
        <v>321.05</v>
      </c>
      <c r="M111" s="231">
        <v>36.85557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78.7</v>
      </c>
      <c r="D112" s="232">
        <v>78.899999999999991</v>
      </c>
      <c r="E112" s="232">
        <v>78.34999999999998</v>
      </c>
      <c r="F112" s="232">
        <v>77.999999999999986</v>
      </c>
      <c r="G112" s="232">
        <v>77.449999999999974</v>
      </c>
      <c r="H112" s="232">
        <v>79.249999999999986</v>
      </c>
      <c r="I112" s="232">
        <v>79.8</v>
      </c>
      <c r="J112" s="232">
        <v>80.149999999999991</v>
      </c>
      <c r="K112" s="231">
        <v>79.45</v>
      </c>
      <c r="L112" s="231">
        <v>78.55</v>
      </c>
      <c r="M112" s="231">
        <v>61.357509999999998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615.04999999999995</v>
      </c>
      <c r="D113" s="232">
        <v>616.81666666666661</v>
      </c>
      <c r="E113" s="232">
        <v>612.23333333333323</v>
      </c>
      <c r="F113" s="232">
        <v>609.41666666666663</v>
      </c>
      <c r="G113" s="232">
        <v>604.83333333333326</v>
      </c>
      <c r="H113" s="232">
        <v>619.63333333333321</v>
      </c>
      <c r="I113" s="232">
        <v>624.2166666666667</v>
      </c>
      <c r="J113" s="232">
        <v>627.03333333333319</v>
      </c>
      <c r="K113" s="231">
        <v>621.4</v>
      </c>
      <c r="L113" s="231">
        <v>614</v>
      </c>
      <c r="M113" s="231">
        <v>7.0515999999999996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446.55</v>
      </c>
      <c r="D114" s="232">
        <v>448.75</v>
      </c>
      <c r="E114" s="232">
        <v>443.2</v>
      </c>
      <c r="F114" s="232">
        <v>439.84999999999997</v>
      </c>
      <c r="G114" s="232">
        <v>434.29999999999995</v>
      </c>
      <c r="H114" s="232">
        <v>452.1</v>
      </c>
      <c r="I114" s="232">
        <v>457.65</v>
      </c>
      <c r="J114" s="232">
        <v>461.00000000000006</v>
      </c>
      <c r="K114" s="231">
        <v>454.3</v>
      </c>
      <c r="L114" s="231">
        <v>445.4</v>
      </c>
      <c r="M114" s="231">
        <v>20.801729999999999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156.75</v>
      </c>
      <c r="D115" s="232">
        <v>158</v>
      </c>
      <c r="E115" s="232">
        <v>154.9</v>
      </c>
      <c r="F115" s="232">
        <v>153.05000000000001</v>
      </c>
      <c r="G115" s="232">
        <v>149.95000000000002</v>
      </c>
      <c r="H115" s="232">
        <v>159.85</v>
      </c>
      <c r="I115" s="232">
        <v>162.95000000000002</v>
      </c>
      <c r="J115" s="232">
        <v>164.79999999999998</v>
      </c>
      <c r="K115" s="231">
        <v>161.1</v>
      </c>
      <c r="L115" s="231">
        <v>156.15</v>
      </c>
      <c r="M115" s="231">
        <v>44.250819999999997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1169.8</v>
      </c>
      <c r="D116" s="232">
        <v>1171.5833333333333</v>
      </c>
      <c r="E116" s="232">
        <v>1160.5166666666664</v>
      </c>
      <c r="F116" s="232">
        <v>1151.2333333333331</v>
      </c>
      <c r="G116" s="232">
        <v>1140.1666666666663</v>
      </c>
      <c r="H116" s="232">
        <v>1180.8666666666666</v>
      </c>
      <c r="I116" s="232">
        <v>1191.9333333333336</v>
      </c>
      <c r="J116" s="232">
        <v>1201.2166666666667</v>
      </c>
      <c r="K116" s="231">
        <v>1182.6500000000001</v>
      </c>
      <c r="L116" s="231">
        <v>1162.3</v>
      </c>
      <c r="M116" s="231">
        <v>30.8672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3511.7</v>
      </c>
      <c r="D117" s="232">
        <v>3525.8833333333332</v>
      </c>
      <c r="E117" s="232">
        <v>3486.8166666666666</v>
      </c>
      <c r="F117" s="232">
        <v>3461.9333333333334</v>
      </c>
      <c r="G117" s="232">
        <v>3422.8666666666668</v>
      </c>
      <c r="H117" s="232">
        <v>3550.7666666666664</v>
      </c>
      <c r="I117" s="232">
        <v>3589.833333333333</v>
      </c>
      <c r="J117" s="232">
        <v>3614.7166666666662</v>
      </c>
      <c r="K117" s="231">
        <v>3564.95</v>
      </c>
      <c r="L117" s="231">
        <v>3501</v>
      </c>
      <c r="M117" s="231">
        <v>2.61768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1480.4</v>
      </c>
      <c r="D118" s="232">
        <v>1484.45</v>
      </c>
      <c r="E118" s="232">
        <v>1470.5500000000002</v>
      </c>
      <c r="F118" s="232">
        <v>1460.7</v>
      </c>
      <c r="G118" s="232">
        <v>1446.8000000000002</v>
      </c>
      <c r="H118" s="232">
        <v>1494.3000000000002</v>
      </c>
      <c r="I118" s="232">
        <v>1508.2000000000003</v>
      </c>
      <c r="J118" s="232">
        <v>1518.0500000000002</v>
      </c>
      <c r="K118" s="231">
        <v>1498.35</v>
      </c>
      <c r="L118" s="231">
        <v>1474.6</v>
      </c>
      <c r="M118" s="231">
        <v>51.046559999999999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1867.05</v>
      </c>
      <c r="D119" s="232">
        <v>1880.7833333333335</v>
      </c>
      <c r="E119" s="232">
        <v>1850.2666666666671</v>
      </c>
      <c r="F119" s="232">
        <v>1833.4833333333336</v>
      </c>
      <c r="G119" s="232">
        <v>1802.9666666666672</v>
      </c>
      <c r="H119" s="232">
        <v>1897.5666666666671</v>
      </c>
      <c r="I119" s="232">
        <v>1928.0833333333335</v>
      </c>
      <c r="J119" s="232">
        <v>1944.866666666667</v>
      </c>
      <c r="K119" s="231">
        <v>1911.3</v>
      </c>
      <c r="L119" s="231">
        <v>1864</v>
      </c>
      <c r="M119" s="231">
        <v>3.6930100000000001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800.1</v>
      </c>
      <c r="D120" s="232">
        <v>798.41666666666663</v>
      </c>
      <c r="E120" s="232">
        <v>795.0333333333333</v>
      </c>
      <c r="F120" s="232">
        <v>789.9666666666667</v>
      </c>
      <c r="G120" s="232">
        <v>786.58333333333337</v>
      </c>
      <c r="H120" s="232">
        <v>803.48333333333323</v>
      </c>
      <c r="I120" s="232">
        <v>806.86666666666667</v>
      </c>
      <c r="J120" s="232">
        <v>811.93333333333317</v>
      </c>
      <c r="K120" s="231">
        <v>801.8</v>
      </c>
      <c r="L120" s="231">
        <v>793.35</v>
      </c>
      <c r="M120" s="231">
        <v>1.94011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269.75</v>
      </c>
      <c r="D121" s="232">
        <v>271.41666666666669</v>
      </c>
      <c r="E121" s="232">
        <v>265.83333333333337</v>
      </c>
      <c r="F121" s="232">
        <v>261.91666666666669</v>
      </c>
      <c r="G121" s="232">
        <v>256.33333333333337</v>
      </c>
      <c r="H121" s="232">
        <v>275.33333333333337</v>
      </c>
      <c r="I121" s="232">
        <v>280.91666666666674</v>
      </c>
      <c r="J121" s="232">
        <v>284.83333333333337</v>
      </c>
      <c r="K121" s="231">
        <v>277</v>
      </c>
      <c r="L121" s="231">
        <v>267.5</v>
      </c>
      <c r="M121" s="231">
        <v>20.887350000000001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680.2</v>
      </c>
      <c r="D122" s="232">
        <v>681.56666666666672</v>
      </c>
      <c r="E122" s="232">
        <v>671.18333333333339</v>
      </c>
      <c r="F122" s="232">
        <v>662.16666666666663</v>
      </c>
      <c r="G122" s="232">
        <v>651.7833333333333</v>
      </c>
      <c r="H122" s="232">
        <v>690.58333333333348</v>
      </c>
      <c r="I122" s="232">
        <v>700.96666666666692</v>
      </c>
      <c r="J122" s="232">
        <v>709.98333333333358</v>
      </c>
      <c r="K122" s="231">
        <v>691.95</v>
      </c>
      <c r="L122" s="231">
        <v>672.55</v>
      </c>
      <c r="M122" s="231">
        <v>63.369329999999998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577.95000000000005</v>
      </c>
      <c r="D123" s="232">
        <v>581.40000000000009</v>
      </c>
      <c r="E123" s="232">
        <v>573.20000000000016</v>
      </c>
      <c r="F123" s="232">
        <v>568.45000000000005</v>
      </c>
      <c r="G123" s="232">
        <v>560.25000000000011</v>
      </c>
      <c r="H123" s="232">
        <v>586.1500000000002</v>
      </c>
      <c r="I123" s="232">
        <v>594.35</v>
      </c>
      <c r="J123" s="232">
        <v>599.10000000000025</v>
      </c>
      <c r="K123" s="231">
        <v>589.6</v>
      </c>
      <c r="L123" s="231">
        <v>576.65</v>
      </c>
      <c r="M123" s="231">
        <v>18.13203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460.6</v>
      </c>
      <c r="D124" s="232">
        <v>460.68333333333334</v>
      </c>
      <c r="E124" s="232">
        <v>454.36666666666667</v>
      </c>
      <c r="F124" s="232">
        <v>448.13333333333333</v>
      </c>
      <c r="G124" s="232">
        <v>441.81666666666666</v>
      </c>
      <c r="H124" s="232">
        <v>466.91666666666669</v>
      </c>
      <c r="I124" s="232">
        <v>473.23333333333341</v>
      </c>
      <c r="J124" s="232">
        <v>479.4666666666667</v>
      </c>
      <c r="K124" s="231">
        <v>467</v>
      </c>
      <c r="L124" s="231">
        <v>454.45</v>
      </c>
      <c r="M124" s="231">
        <v>25.36073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1716.7</v>
      </c>
      <c r="D125" s="232">
        <v>1724.9833333333333</v>
      </c>
      <c r="E125" s="232">
        <v>1705.4166666666667</v>
      </c>
      <c r="F125" s="232">
        <v>1694.1333333333334</v>
      </c>
      <c r="G125" s="232">
        <v>1674.5666666666668</v>
      </c>
      <c r="H125" s="232">
        <v>1736.2666666666667</v>
      </c>
      <c r="I125" s="232">
        <v>1755.8333333333333</v>
      </c>
      <c r="J125" s="232">
        <v>1767.1166666666666</v>
      </c>
      <c r="K125" s="231">
        <v>1744.55</v>
      </c>
      <c r="L125" s="231">
        <v>1713.7</v>
      </c>
      <c r="M125" s="231">
        <v>69.283159999999995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91.75</v>
      </c>
      <c r="D126" s="232">
        <v>92.083333333333329</v>
      </c>
      <c r="E126" s="232">
        <v>90.86666666666666</v>
      </c>
      <c r="F126" s="232">
        <v>89.983333333333334</v>
      </c>
      <c r="G126" s="232">
        <v>88.766666666666666</v>
      </c>
      <c r="H126" s="232">
        <v>92.966666666666654</v>
      </c>
      <c r="I126" s="232">
        <v>94.183333333333323</v>
      </c>
      <c r="J126" s="232">
        <v>95.066666666666649</v>
      </c>
      <c r="K126" s="231">
        <v>93.3</v>
      </c>
      <c r="L126" s="231">
        <v>91.2</v>
      </c>
      <c r="M126" s="231">
        <v>38.562399999999997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3712</v>
      </c>
      <c r="D127" s="232">
        <v>3708.3333333333335</v>
      </c>
      <c r="E127" s="232">
        <v>3675.7166666666672</v>
      </c>
      <c r="F127" s="232">
        <v>3639.4333333333338</v>
      </c>
      <c r="G127" s="232">
        <v>3606.8166666666675</v>
      </c>
      <c r="H127" s="232">
        <v>3744.6166666666668</v>
      </c>
      <c r="I127" s="232">
        <v>3777.2333333333327</v>
      </c>
      <c r="J127" s="232">
        <v>3813.5166666666664</v>
      </c>
      <c r="K127" s="231">
        <v>3740.95</v>
      </c>
      <c r="L127" s="231">
        <v>3672.05</v>
      </c>
      <c r="M127" s="231">
        <v>1.6477999999999999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355</v>
      </c>
      <c r="D128" s="232">
        <v>356.81666666666666</v>
      </c>
      <c r="E128" s="232">
        <v>352.63333333333333</v>
      </c>
      <c r="F128" s="232">
        <v>350.26666666666665</v>
      </c>
      <c r="G128" s="232">
        <v>346.08333333333331</v>
      </c>
      <c r="H128" s="232">
        <v>359.18333333333334</v>
      </c>
      <c r="I128" s="232">
        <v>363.36666666666662</v>
      </c>
      <c r="J128" s="232">
        <v>365.73333333333335</v>
      </c>
      <c r="K128" s="231">
        <v>361</v>
      </c>
      <c r="L128" s="231">
        <v>354.45</v>
      </c>
      <c r="M128" s="231">
        <v>7.0821199999999997</v>
      </c>
      <c r="N128" s="1"/>
      <c r="O128" s="1"/>
    </row>
    <row r="129" spans="1:15" ht="12.75" customHeight="1">
      <c r="A129" s="214">
        <v>120</v>
      </c>
      <c r="B129" s="217" t="s">
        <v>869</v>
      </c>
      <c r="C129" s="231">
        <v>4738</v>
      </c>
      <c r="D129" s="232">
        <v>4759</v>
      </c>
      <c r="E129" s="232">
        <v>4699</v>
      </c>
      <c r="F129" s="232">
        <v>4660</v>
      </c>
      <c r="G129" s="232">
        <v>4600</v>
      </c>
      <c r="H129" s="232">
        <v>4798</v>
      </c>
      <c r="I129" s="232">
        <v>4858</v>
      </c>
      <c r="J129" s="232">
        <v>4897</v>
      </c>
      <c r="K129" s="231">
        <v>4819</v>
      </c>
      <c r="L129" s="231">
        <v>4720</v>
      </c>
      <c r="M129" s="231">
        <v>2.2519399999999998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2193.1999999999998</v>
      </c>
      <c r="D130" s="232">
        <v>2187.9</v>
      </c>
      <c r="E130" s="232">
        <v>2176.8000000000002</v>
      </c>
      <c r="F130" s="232">
        <v>2160.4</v>
      </c>
      <c r="G130" s="232">
        <v>2149.3000000000002</v>
      </c>
      <c r="H130" s="232">
        <v>2204.3000000000002</v>
      </c>
      <c r="I130" s="232">
        <v>2215.3999999999996</v>
      </c>
      <c r="J130" s="232">
        <v>2231.8000000000002</v>
      </c>
      <c r="K130" s="231">
        <v>2199</v>
      </c>
      <c r="L130" s="231">
        <v>2171.5</v>
      </c>
      <c r="M130" s="231">
        <v>18.739329999999999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314.25</v>
      </c>
      <c r="D131" s="232">
        <v>316.16666666666669</v>
      </c>
      <c r="E131" s="232">
        <v>311.08333333333337</v>
      </c>
      <c r="F131" s="232">
        <v>307.91666666666669</v>
      </c>
      <c r="G131" s="232">
        <v>302.83333333333337</v>
      </c>
      <c r="H131" s="232">
        <v>319.33333333333337</v>
      </c>
      <c r="I131" s="232">
        <v>324.41666666666674</v>
      </c>
      <c r="J131" s="232">
        <v>327.58333333333337</v>
      </c>
      <c r="K131" s="231">
        <v>321.25</v>
      </c>
      <c r="L131" s="231">
        <v>313</v>
      </c>
      <c r="M131" s="231">
        <v>15.320119999999999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598.54999999999995</v>
      </c>
      <c r="D132" s="232">
        <v>599.13333333333333</v>
      </c>
      <c r="E132" s="232">
        <v>591.91666666666663</v>
      </c>
      <c r="F132" s="232">
        <v>585.2833333333333</v>
      </c>
      <c r="G132" s="232">
        <v>578.06666666666661</v>
      </c>
      <c r="H132" s="232">
        <v>605.76666666666665</v>
      </c>
      <c r="I132" s="232">
        <v>612.98333333333335</v>
      </c>
      <c r="J132" s="232">
        <v>619.61666666666667</v>
      </c>
      <c r="K132" s="231">
        <v>606.35</v>
      </c>
      <c r="L132" s="231">
        <v>592.5</v>
      </c>
      <c r="M132" s="231">
        <v>14.65695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4047.65</v>
      </c>
      <c r="D133" s="232">
        <v>4030.8833333333332</v>
      </c>
      <c r="E133" s="232">
        <v>3932.7666666666664</v>
      </c>
      <c r="F133" s="232">
        <v>3817.8833333333332</v>
      </c>
      <c r="G133" s="232">
        <v>3719.7666666666664</v>
      </c>
      <c r="H133" s="232">
        <v>4145.7666666666664</v>
      </c>
      <c r="I133" s="232">
        <v>4243.8833333333332</v>
      </c>
      <c r="J133" s="232">
        <v>4358.7666666666664</v>
      </c>
      <c r="K133" s="231">
        <v>4129</v>
      </c>
      <c r="L133" s="231">
        <v>3916</v>
      </c>
      <c r="M133" s="231">
        <v>3.21956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658.05</v>
      </c>
      <c r="D134" s="232">
        <v>660.31666666666672</v>
      </c>
      <c r="E134" s="232">
        <v>654.28333333333342</v>
      </c>
      <c r="F134" s="232">
        <v>650.51666666666665</v>
      </c>
      <c r="G134" s="232">
        <v>644.48333333333335</v>
      </c>
      <c r="H134" s="232">
        <v>664.08333333333348</v>
      </c>
      <c r="I134" s="232">
        <v>670.11666666666679</v>
      </c>
      <c r="J134" s="232">
        <v>673.88333333333355</v>
      </c>
      <c r="K134" s="231">
        <v>666.35</v>
      </c>
      <c r="L134" s="231">
        <v>656.55</v>
      </c>
      <c r="M134" s="231">
        <v>4.80016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85596.9</v>
      </c>
      <c r="D135" s="232">
        <v>86041.983333333337</v>
      </c>
      <c r="E135" s="232">
        <v>84914.916666666672</v>
      </c>
      <c r="F135" s="232">
        <v>84232.933333333334</v>
      </c>
      <c r="G135" s="232">
        <v>83105.866666666669</v>
      </c>
      <c r="H135" s="232">
        <v>86723.966666666674</v>
      </c>
      <c r="I135" s="232">
        <v>87851.033333333326</v>
      </c>
      <c r="J135" s="232">
        <v>88533.016666666677</v>
      </c>
      <c r="K135" s="231">
        <v>87169.05</v>
      </c>
      <c r="L135" s="231">
        <v>85360</v>
      </c>
      <c r="M135" s="231">
        <v>6.4019999999999994E-2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250.85</v>
      </c>
      <c r="D136" s="232">
        <v>251.91666666666666</v>
      </c>
      <c r="E136" s="232">
        <v>248.13333333333333</v>
      </c>
      <c r="F136" s="232">
        <v>245.41666666666666</v>
      </c>
      <c r="G136" s="232">
        <v>241.63333333333333</v>
      </c>
      <c r="H136" s="232">
        <v>254.63333333333333</v>
      </c>
      <c r="I136" s="232">
        <v>258.41666666666669</v>
      </c>
      <c r="J136" s="232">
        <v>261.13333333333333</v>
      </c>
      <c r="K136" s="231">
        <v>255.7</v>
      </c>
      <c r="L136" s="231">
        <v>249.2</v>
      </c>
      <c r="M136" s="231">
        <v>23.029959999999999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1248.1500000000001</v>
      </c>
      <c r="D137" s="232">
        <v>1262.6333333333332</v>
      </c>
      <c r="E137" s="232">
        <v>1230.4666666666665</v>
      </c>
      <c r="F137" s="232">
        <v>1212.7833333333333</v>
      </c>
      <c r="G137" s="232">
        <v>1180.6166666666666</v>
      </c>
      <c r="H137" s="232">
        <v>1280.3166666666664</v>
      </c>
      <c r="I137" s="232">
        <v>1312.4833333333333</v>
      </c>
      <c r="J137" s="232">
        <v>1330.1666666666663</v>
      </c>
      <c r="K137" s="231">
        <v>1294.8</v>
      </c>
      <c r="L137" s="231">
        <v>1244.95</v>
      </c>
      <c r="M137" s="231">
        <v>35.965769999999999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492.85</v>
      </c>
      <c r="D138" s="232">
        <v>494.11666666666662</v>
      </c>
      <c r="E138" s="232">
        <v>490.73333333333323</v>
      </c>
      <c r="F138" s="232">
        <v>488.61666666666662</v>
      </c>
      <c r="G138" s="232">
        <v>485.23333333333323</v>
      </c>
      <c r="H138" s="232">
        <v>496.23333333333323</v>
      </c>
      <c r="I138" s="232">
        <v>499.61666666666656</v>
      </c>
      <c r="J138" s="232">
        <v>501.73333333333323</v>
      </c>
      <c r="K138" s="231">
        <v>497.5</v>
      </c>
      <c r="L138" s="231">
        <v>492</v>
      </c>
      <c r="M138" s="231">
        <v>7.7911900000000003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8541.9500000000007</v>
      </c>
      <c r="D139" s="232">
        <v>8604.3333333333339</v>
      </c>
      <c r="E139" s="232">
        <v>8471.6666666666679</v>
      </c>
      <c r="F139" s="232">
        <v>8401.3833333333332</v>
      </c>
      <c r="G139" s="232">
        <v>8268.7166666666672</v>
      </c>
      <c r="H139" s="232">
        <v>8674.6166666666686</v>
      </c>
      <c r="I139" s="232">
        <v>8807.2833333333365</v>
      </c>
      <c r="J139" s="232">
        <v>8877.5666666666693</v>
      </c>
      <c r="K139" s="231">
        <v>8737</v>
      </c>
      <c r="L139" s="231">
        <v>8534.0499999999993</v>
      </c>
      <c r="M139" s="231">
        <v>4.3146599999999999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675</v>
      </c>
      <c r="D140" s="232">
        <v>679.69999999999993</v>
      </c>
      <c r="E140" s="232">
        <v>668.34999999999991</v>
      </c>
      <c r="F140" s="232">
        <v>661.69999999999993</v>
      </c>
      <c r="G140" s="232">
        <v>650.34999999999991</v>
      </c>
      <c r="H140" s="232">
        <v>686.34999999999991</v>
      </c>
      <c r="I140" s="232">
        <v>697.7</v>
      </c>
      <c r="J140" s="232">
        <v>704.34999999999991</v>
      </c>
      <c r="K140" s="231">
        <v>691.05</v>
      </c>
      <c r="L140" s="231">
        <v>673.05</v>
      </c>
      <c r="M140" s="231">
        <v>3.5092699999999999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453.2</v>
      </c>
      <c r="D141" s="232">
        <v>448.21666666666664</v>
      </c>
      <c r="E141" s="232">
        <v>441.0333333333333</v>
      </c>
      <c r="F141" s="232">
        <v>428.86666666666667</v>
      </c>
      <c r="G141" s="232">
        <v>421.68333333333334</v>
      </c>
      <c r="H141" s="232">
        <v>460.38333333333327</v>
      </c>
      <c r="I141" s="232">
        <v>467.56666666666655</v>
      </c>
      <c r="J141" s="232">
        <v>479.73333333333323</v>
      </c>
      <c r="K141" s="231">
        <v>455.4</v>
      </c>
      <c r="L141" s="231">
        <v>436.05</v>
      </c>
      <c r="M141" s="231">
        <v>25.275089999999999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48.95</v>
      </c>
      <c r="D142" s="232">
        <v>49.316666666666663</v>
      </c>
      <c r="E142" s="232">
        <v>48.483333333333327</v>
      </c>
      <c r="F142" s="232">
        <v>48.016666666666666</v>
      </c>
      <c r="G142" s="232">
        <v>47.18333333333333</v>
      </c>
      <c r="H142" s="232">
        <v>49.783333333333324</v>
      </c>
      <c r="I142" s="232">
        <v>50.616666666666667</v>
      </c>
      <c r="J142" s="232">
        <v>51.083333333333321</v>
      </c>
      <c r="K142" s="231">
        <v>50.15</v>
      </c>
      <c r="L142" s="231">
        <v>48.85</v>
      </c>
      <c r="M142" s="231">
        <v>43.13214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2104.9</v>
      </c>
      <c r="D143" s="232">
        <v>2119.4833333333336</v>
      </c>
      <c r="E143" s="232">
        <v>2084.0166666666673</v>
      </c>
      <c r="F143" s="232">
        <v>2063.1333333333337</v>
      </c>
      <c r="G143" s="232">
        <v>2027.6666666666674</v>
      </c>
      <c r="H143" s="232">
        <v>2140.3666666666672</v>
      </c>
      <c r="I143" s="232">
        <v>2175.8333333333335</v>
      </c>
      <c r="J143" s="232">
        <v>2196.7166666666672</v>
      </c>
      <c r="K143" s="231">
        <v>2154.9499999999998</v>
      </c>
      <c r="L143" s="231">
        <v>2098.6</v>
      </c>
      <c r="M143" s="231">
        <v>1.4505699999999999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943.85</v>
      </c>
      <c r="D144" s="232">
        <v>950.1</v>
      </c>
      <c r="E144" s="232">
        <v>934.30000000000007</v>
      </c>
      <c r="F144" s="232">
        <v>924.75</v>
      </c>
      <c r="G144" s="232">
        <v>908.95</v>
      </c>
      <c r="H144" s="232">
        <v>959.65000000000009</v>
      </c>
      <c r="I144" s="232">
        <v>975.45</v>
      </c>
      <c r="J144" s="232">
        <v>985.00000000000011</v>
      </c>
      <c r="K144" s="231">
        <v>965.9</v>
      </c>
      <c r="L144" s="231">
        <v>940.55</v>
      </c>
      <c r="M144" s="231">
        <v>3.87798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179.45</v>
      </c>
      <c r="D145" s="232">
        <v>179.88333333333333</v>
      </c>
      <c r="E145" s="232">
        <v>177.56666666666666</v>
      </c>
      <c r="F145" s="232">
        <v>175.68333333333334</v>
      </c>
      <c r="G145" s="232">
        <v>173.36666666666667</v>
      </c>
      <c r="H145" s="232">
        <v>181.76666666666665</v>
      </c>
      <c r="I145" s="232">
        <v>184.08333333333331</v>
      </c>
      <c r="J145" s="232">
        <v>185.96666666666664</v>
      </c>
      <c r="K145" s="231">
        <v>182.2</v>
      </c>
      <c r="L145" s="231">
        <v>178</v>
      </c>
      <c r="M145" s="231">
        <v>188.74546000000001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82.5</v>
      </c>
      <c r="D146" s="232">
        <v>82.9</v>
      </c>
      <c r="E146" s="232">
        <v>82.000000000000014</v>
      </c>
      <c r="F146" s="232">
        <v>81.500000000000014</v>
      </c>
      <c r="G146" s="232">
        <v>80.600000000000023</v>
      </c>
      <c r="H146" s="232">
        <v>83.4</v>
      </c>
      <c r="I146" s="232">
        <v>84.299999999999983</v>
      </c>
      <c r="J146" s="232">
        <v>84.8</v>
      </c>
      <c r="K146" s="231">
        <v>83.8</v>
      </c>
      <c r="L146" s="231">
        <v>82.4</v>
      </c>
      <c r="M146" s="231">
        <v>99.116789999999995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4217.1499999999996</v>
      </c>
      <c r="D147" s="232">
        <v>4243.8666666666659</v>
      </c>
      <c r="E147" s="232">
        <v>4173.7833333333319</v>
      </c>
      <c r="F147" s="232">
        <v>4130.4166666666661</v>
      </c>
      <c r="G147" s="232">
        <v>4060.3333333333321</v>
      </c>
      <c r="H147" s="232">
        <v>4287.2333333333318</v>
      </c>
      <c r="I147" s="232">
        <v>4357.3166666666657</v>
      </c>
      <c r="J147" s="232">
        <v>4400.6833333333316</v>
      </c>
      <c r="K147" s="231">
        <v>4313.95</v>
      </c>
      <c r="L147" s="231">
        <v>4200.5</v>
      </c>
      <c r="M147" s="231">
        <v>1.6480999999999999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18535.7</v>
      </c>
      <c r="D148" s="232">
        <v>18514.899999999998</v>
      </c>
      <c r="E148" s="232">
        <v>18450.799999999996</v>
      </c>
      <c r="F148" s="232">
        <v>18365.899999999998</v>
      </c>
      <c r="G148" s="232">
        <v>18301.799999999996</v>
      </c>
      <c r="H148" s="232">
        <v>18599.799999999996</v>
      </c>
      <c r="I148" s="232">
        <v>18663.899999999994</v>
      </c>
      <c r="J148" s="232">
        <v>18748.799999999996</v>
      </c>
      <c r="K148" s="231">
        <v>18579</v>
      </c>
      <c r="L148" s="231">
        <v>18430</v>
      </c>
      <c r="M148" s="231">
        <v>0.56615000000000004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224.05</v>
      </c>
      <c r="D149" s="232">
        <v>225.31666666666669</v>
      </c>
      <c r="E149" s="232">
        <v>222.23333333333338</v>
      </c>
      <c r="F149" s="232">
        <v>220.41666666666669</v>
      </c>
      <c r="G149" s="232">
        <v>217.33333333333337</v>
      </c>
      <c r="H149" s="232">
        <v>227.13333333333338</v>
      </c>
      <c r="I149" s="232">
        <v>230.2166666666667</v>
      </c>
      <c r="J149" s="232">
        <v>232.03333333333339</v>
      </c>
      <c r="K149" s="231">
        <v>228.4</v>
      </c>
      <c r="L149" s="231">
        <v>223.5</v>
      </c>
      <c r="M149" s="231">
        <v>3.4426999999999999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889.35</v>
      </c>
      <c r="D150" s="232">
        <v>895.36666666666667</v>
      </c>
      <c r="E150" s="232">
        <v>880.98333333333335</v>
      </c>
      <c r="F150" s="232">
        <v>872.61666666666667</v>
      </c>
      <c r="G150" s="232">
        <v>858.23333333333335</v>
      </c>
      <c r="H150" s="232">
        <v>903.73333333333335</v>
      </c>
      <c r="I150" s="232">
        <v>918.11666666666679</v>
      </c>
      <c r="J150" s="232">
        <v>926.48333333333335</v>
      </c>
      <c r="K150" s="231">
        <v>909.75</v>
      </c>
      <c r="L150" s="231">
        <v>887</v>
      </c>
      <c r="M150" s="231">
        <v>2.3273999999999999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156.30000000000001</v>
      </c>
      <c r="D151" s="232">
        <v>157.16666666666669</v>
      </c>
      <c r="E151" s="232">
        <v>155.18333333333337</v>
      </c>
      <c r="F151" s="232">
        <v>154.06666666666669</v>
      </c>
      <c r="G151" s="232">
        <v>152.08333333333337</v>
      </c>
      <c r="H151" s="232">
        <v>158.28333333333336</v>
      </c>
      <c r="I151" s="232">
        <v>160.26666666666671</v>
      </c>
      <c r="J151" s="232">
        <v>161.38333333333335</v>
      </c>
      <c r="K151" s="231">
        <v>159.15</v>
      </c>
      <c r="L151" s="231">
        <v>156.05000000000001</v>
      </c>
      <c r="M151" s="231">
        <v>53.140219999999999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267.8</v>
      </c>
      <c r="D152" s="232">
        <v>267.48333333333329</v>
      </c>
      <c r="E152" s="232">
        <v>263.46666666666658</v>
      </c>
      <c r="F152" s="232">
        <v>259.13333333333327</v>
      </c>
      <c r="G152" s="232">
        <v>255.11666666666656</v>
      </c>
      <c r="H152" s="232">
        <v>271.81666666666661</v>
      </c>
      <c r="I152" s="232">
        <v>275.83333333333337</v>
      </c>
      <c r="J152" s="232">
        <v>280.16666666666663</v>
      </c>
      <c r="K152" s="231">
        <v>271.5</v>
      </c>
      <c r="L152" s="231">
        <v>263.14999999999998</v>
      </c>
      <c r="M152" s="231">
        <v>23.49746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606.04999999999995</v>
      </c>
      <c r="D153" s="232">
        <v>611.25</v>
      </c>
      <c r="E153" s="232">
        <v>596.95000000000005</v>
      </c>
      <c r="F153" s="232">
        <v>587.85</v>
      </c>
      <c r="G153" s="232">
        <v>573.55000000000007</v>
      </c>
      <c r="H153" s="232">
        <v>620.35</v>
      </c>
      <c r="I153" s="232">
        <v>634.65</v>
      </c>
      <c r="J153" s="232">
        <v>643.75</v>
      </c>
      <c r="K153" s="231">
        <v>625.54999999999995</v>
      </c>
      <c r="L153" s="231">
        <v>602.15</v>
      </c>
      <c r="M153" s="231">
        <v>18.113579999999999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3227.1</v>
      </c>
      <c r="D154" s="232">
        <v>3233.7333333333336</v>
      </c>
      <c r="E154" s="232">
        <v>3208.4666666666672</v>
      </c>
      <c r="F154" s="232">
        <v>3189.8333333333335</v>
      </c>
      <c r="G154" s="232">
        <v>3164.5666666666671</v>
      </c>
      <c r="H154" s="232">
        <v>3252.3666666666672</v>
      </c>
      <c r="I154" s="232">
        <v>3277.6333333333337</v>
      </c>
      <c r="J154" s="232">
        <v>3296.2666666666673</v>
      </c>
      <c r="K154" s="231">
        <v>3259</v>
      </c>
      <c r="L154" s="231">
        <v>3215.1</v>
      </c>
      <c r="M154" s="231">
        <v>0.47498000000000001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567.95000000000005</v>
      </c>
      <c r="D155" s="232">
        <v>569.80000000000007</v>
      </c>
      <c r="E155" s="232">
        <v>562.15000000000009</v>
      </c>
      <c r="F155" s="232">
        <v>556.35</v>
      </c>
      <c r="G155" s="232">
        <v>548.70000000000005</v>
      </c>
      <c r="H155" s="232">
        <v>575.60000000000014</v>
      </c>
      <c r="I155" s="232">
        <v>583.25</v>
      </c>
      <c r="J155" s="232">
        <v>589.05000000000018</v>
      </c>
      <c r="K155" s="231">
        <v>577.45000000000005</v>
      </c>
      <c r="L155" s="231">
        <v>564</v>
      </c>
      <c r="M155" s="231">
        <v>13.386889999999999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3098.2</v>
      </c>
      <c r="D156" s="232">
        <v>3119.25</v>
      </c>
      <c r="E156" s="232">
        <v>3068.55</v>
      </c>
      <c r="F156" s="232">
        <v>3038.9</v>
      </c>
      <c r="G156" s="232">
        <v>2988.2000000000003</v>
      </c>
      <c r="H156" s="232">
        <v>3148.9</v>
      </c>
      <c r="I156" s="232">
        <v>3199.6</v>
      </c>
      <c r="J156" s="232">
        <v>3229.25</v>
      </c>
      <c r="K156" s="231">
        <v>3169.95</v>
      </c>
      <c r="L156" s="231">
        <v>3089.6</v>
      </c>
      <c r="M156" s="231">
        <v>1.8733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36653.949999999997</v>
      </c>
      <c r="D157" s="232">
        <v>36884.48333333333</v>
      </c>
      <c r="E157" s="232">
        <v>36319.96666666666</v>
      </c>
      <c r="F157" s="232">
        <v>35985.98333333333</v>
      </c>
      <c r="G157" s="232">
        <v>35421.46666666666</v>
      </c>
      <c r="H157" s="232">
        <v>37218.46666666666</v>
      </c>
      <c r="I157" s="232">
        <v>37782.983333333337</v>
      </c>
      <c r="J157" s="232">
        <v>38116.96666666666</v>
      </c>
      <c r="K157" s="231">
        <v>37449</v>
      </c>
      <c r="L157" s="231">
        <v>36550.5</v>
      </c>
      <c r="M157" s="231">
        <v>0.13994000000000001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1012.7</v>
      </c>
      <c r="D158" s="232">
        <v>1011.9</v>
      </c>
      <c r="E158" s="232">
        <v>998.8</v>
      </c>
      <c r="F158" s="232">
        <v>984.9</v>
      </c>
      <c r="G158" s="232">
        <v>971.8</v>
      </c>
      <c r="H158" s="232">
        <v>1025.8</v>
      </c>
      <c r="I158" s="232">
        <v>1038.9000000000001</v>
      </c>
      <c r="J158" s="232">
        <v>1052.8</v>
      </c>
      <c r="K158" s="231">
        <v>1025</v>
      </c>
      <c r="L158" s="231">
        <v>998</v>
      </c>
      <c r="M158" s="231">
        <v>2.4261300000000001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4817.6000000000004</v>
      </c>
      <c r="D159" s="232">
        <v>4848</v>
      </c>
      <c r="E159" s="232">
        <v>4777.6000000000004</v>
      </c>
      <c r="F159" s="232">
        <v>4737.6000000000004</v>
      </c>
      <c r="G159" s="232">
        <v>4667.2000000000007</v>
      </c>
      <c r="H159" s="232">
        <v>4888</v>
      </c>
      <c r="I159" s="232">
        <v>4958.3999999999996</v>
      </c>
      <c r="J159" s="232">
        <v>4998.3999999999996</v>
      </c>
      <c r="K159" s="231">
        <v>4918.3999999999996</v>
      </c>
      <c r="L159" s="231">
        <v>4808</v>
      </c>
      <c r="M159" s="231">
        <v>1.2194100000000001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230.7</v>
      </c>
      <c r="D160" s="232">
        <v>231.93333333333331</v>
      </c>
      <c r="E160" s="232">
        <v>228.81666666666661</v>
      </c>
      <c r="F160" s="232">
        <v>226.93333333333331</v>
      </c>
      <c r="G160" s="232">
        <v>223.81666666666661</v>
      </c>
      <c r="H160" s="232">
        <v>233.81666666666661</v>
      </c>
      <c r="I160" s="232">
        <v>236.93333333333334</v>
      </c>
      <c r="J160" s="232">
        <v>238.81666666666661</v>
      </c>
      <c r="K160" s="231">
        <v>235.05</v>
      </c>
      <c r="L160" s="231">
        <v>230.05</v>
      </c>
      <c r="M160" s="231">
        <v>69.827590000000001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2308.5500000000002</v>
      </c>
      <c r="D161" s="232">
        <v>2323.1833333333334</v>
      </c>
      <c r="E161" s="232">
        <v>2287.3666666666668</v>
      </c>
      <c r="F161" s="232">
        <v>2266.1833333333334</v>
      </c>
      <c r="G161" s="232">
        <v>2230.3666666666668</v>
      </c>
      <c r="H161" s="232">
        <v>2344.3666666666668</v>
      </c>
      <c r="I161" s="232">
        <v>2380.1833333333334</v>
      </c>
      <c r="J161" s="232">
        <v>2401.3666666666668</v>
      </c>
      <c r="K161" s="231">
        <v>2359</v>
      </c>
      <c r="L161" s="231">
        <v>2302</v>
      </c>
      <c r="M161" s="231">
        <v>3.06514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3084.2</v>
      </c>
      <c r="D162" s="232">
        <v>3092.7166666666667</v>
      </c>
      <c r="E162" s="232">
        <v>3068.4833333333336</v>
      </c>
      <c r="F162" s="232">
        <v>3052.7666666666669</v>
      </c>
      <c r="G162" s="232">
        <v>3028.5333333333338</v>
      </c>
      <c r="H162" s="232">
        <v>3108.4333333333334</v>
      </c>
      <c r="I162" s="232">
        <v>3132.6666666666661</v>
      </c>
      <c r="J162" s="232">
        <v>3148.3833333333332</v>
      </c>
      <c r="K162" s="231">
        <v>3116.95</v>
      </c>
      <c r="L162" s="231">
        <v>3077</v>
      </c>
      <c r="M162" s="231">
        <v>1.9154100000000001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298.25</v>
      </c>
      <c r="D163" s="232">
        <v>297.41666666666669</v>
      </c>
      <c r="E163" s="232">
        <v>294.88333333333338</v>
      </c>
      <c r="F163" s="232">
        <v>291.51666666666671</v>
      </c>
      <c r="G163" s="232">
        <v>288.98333333333341</v>
      </c>
      <c r="H163" s="232">
        <v>300.78333333333336</v>
      </c>
      <c r="I163" s="232">
        <v>303.31666666666666</v>
      </c>
      <c r="J163" s="232">
        <v>306.68333333333334</v>
      </c>
      <c r="K163" s="231">
        <v>299.95</v>
      </c>
      <c r="L163" s="231">
        <v>294.05</v>
      </c>
      <c r="M163" s="231">
        <v>16.31183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168.15</v>
      </c>
      <c r="D164" s="232">
        <v>168.43333333333334</v>
      </c>
      <c r="E164" s="232">
        <v>166.26666666666668</v>
      </c>
      <c r="F164" s="232">
        <v>164.38333333333335</v>
      </c>
      <c r="G164" s="232">
        <v>162.2166666666667</v>
      </c>
      <c r="H164" s="232">
        <v>170.31666666666666</v>
      </c>
      <c r="I164" s="232">
        <v>172.48333333333329</v>
      </c>
      <c r="J164" s="232">
        <v>174.36666666666665</v>
      </c>
      <c r="K164" s="231">
        <v>170.6</v>
      </c>
      <c r="L164" s="231">
        <v>166.55</v>
      </c>
      <c r="M164" s="231">
        <v>130.23750999999999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225.8</v>
      </c>
      <c r="D165" s="232">
        <v>227.25</v>
      </c>
      <c r="E165" s="232">
        <v>224.05</v>
      </c>
      <c r="F165" s="232">
        <v>222.3</v>
      </c>
      <c r="G165" s="232">
        <v>219.10000000000002</v>
      </c>
      <c r="H165" s="232">
        <v>229</v>
      </c>
      <c r="I165" s="232">
        <v>232.2</v>
      </c>
      <c r="J165" s="232">
        <v>233.95</v>
      </c>
      <c r="K165" s="231">
        <v>230.45</v>
      </c>
      <c r="L165" s="231">
        <v>225.5</v>
      </c>
      <c r="M165" s="231">
        <v>104.5624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404.4</v>
      </c>
      <c r="D166" s="232">
        <v>403.91666666666669</v>
      </c>
      <c r="E166" s="232">
        <v>400.48333333333335</v>
      </c>
      <c r="F166" s="232">
        <v>396.56666666666666</v>
      </c>
      <c r="G166" s="232">
        <v>393.13333333333333</v>
      </c>
      <c r="H166" s="232">
        <v>407.83333333333337</v>
      </c>
      <c r="I166" s="232">
        <v>411.26666666666665</v>
      </c>
      <c r="J166" s="232">
        <v>415.18333333333339</v>
      </c>
      <c r="K166" s="231">
        <v>407.35</v>
      </c>
      <c r="L166" s="231">
        <v>400</v>
      </c>
      <c r="M166" s="231">
        <v>2.5485899999999999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13827.4</v>
      </c>
      <c r="D167" s="232">
        <v>13853.483333333332</v>
      </c>
      <c r="E167" s="232">
        <v>13774.916666666664</v>
      </c>
      <c r="F167" s="232">
        <v>13722.433333333332</v>
      </c>
      <c r="G167" s="232">
        <v>13643.866666666665</v>
      </c>
      <c r="H167" s="232">
        <v>13905.966666666664</v>
      </c>
      <c r="I167" s="232">
        <v>13984.533333333333</v>
      </c>
      <c r="J167" s="232">
        <v>14037.016666666663</v>
      </c>
      <c r="K167" s="231">
        <v>13932.05</v>
      </c>
      <c r="L167" s="231">
        <v>13801</v>
      </c>
      <c r="M167" s="231">
        <v>2.7740000000000001E-2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50.9</v>
      </c>
      <c r="D168" s="232">
        <v>51.116666666666674</v>
      </c>
      <c r="E168" s="232">
        <v>50.483333333333348</v>
      </c>
      <c r="F168" s="232">
        <v>50.066666666666677</v>
      </c>
      <c r="G168" s="232">
        <v>49.433333333333351</v>
      </c>
      <c r="H168" s="232">
        <v>51.533333333333346</v>
      </c>
      <c r="I168" s="232">
        <v>52.166666666666671</v>
      </c>
      <c r="J168" s="232">
        <v>52.583333333333343</v>
      </c>
      <c r="K168" s="231">
        <v>51.75</v>
      </c>
      <c r="L168" s="231">
        <v>50.7</v>
      </c>
      <c r="M168" s="231">
        <v>267.84782000000001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126.05</v>
      </c>
      <c r="D169" s="232">
        <v>126.39999999999999</v>
      </c>
      <c r="E169" s="232">
        <v>124.35</v>
      </c>
      <c r="F169" s="232">
        <v>122.65</v>
      </c>
      <c r="G169" s="232">
        <v>120.60000000000001</v>
      </c>
      <c r="H169" s="232">
        <v>128.09999999999997</v>
      </c>
      <c r="I169" s="232">
        <v>130.14999999999998</v>
      </c>
      <c r="J169" s="232">
        <v>131.84999999999997</v>
      </c>
      <c r="K169" s="231">
        <v>128.44999999999999</v>
      </c>
      <c r="L169" s="231">
        <v>124.7</v>
      </c>
      <c r="M169" s="231">
        <v>130.20658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2359.25</v>
      </c>
      <c r="D170" s="232">
        <v>2377.0833333333335</v>
      </c>
      <c r="E170" s="232">
        <v>2337.2666666666669</v>
      </c>
      <c r="F170" s="232">
        <v>2315.2833333333333</v>
      </c>
      <c r="G170" s="232">
        <v>2275.4666666666667</v>
      </c>
      <c r="H170" s="232">
        <v>2399.0666666666671</v>
      </c>
      <c r="I170" s="232">
        <v>2438.8833333333337</v>
      </c>
      <c r="J170" s="232">
        <v>2460.8666666666672</v>
      </c>
      <c r="K170" s="231">
        <v>2416.9</v>
      </c>
      <c r="L170" s="231">
        <v>2355.1</v>
      </c>
      <c r="M170" s="231">
        <v>74.925089999999997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767.1</v>
      </c>
      <c r="D171" s="232">
        <v>763.1</v>
      </c>
      <c r="E171" s="232">
        <v>754.55000000000007</v>
      </c>
      <c r="F171" s="232">
        <v>742</v>
      </c>
      <c r="G171" s="232">
        <v>733.45</v>
      </c>
      <c r="H171" s="232">
        <v>775.65000000000009</v>
      </c>
      <c r="I171" s="232">
        <v>784.2</v>
      </c>
      <c r="J171" s="232">
        <v>796.75000000000011</v>
      </c>
      <c r="K171" s="231">
        <v>771.65</v>
      </c>
      <c r="L171" s="231">
        <v>750.55</v>
      </c>
      <c r="M171" s="231">
        <v>18.986440000000002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1096.7</v>
      </c>
      <c r="D172" s="232">
        <v>1107.8</v>
      </c>
      <c r="E172" s="232">
        <v>1080.8999999999999</v>
      </c>
      <c r="F172" s="232">
        <v>1065.0999999999999</v>
      </c>
      <c r="G172" s="232">
        <v>1038.1999999999998</v>
      </c>
      <c r="H172" s="232">
        <v>1123.5999999999999</v>
      </c>
      <c r="I172" s="232">
        <v>1150.5</v>
      </c>
      <c r="J172" s="232">
        <v>1166.3</v>
      </c>
      <c r="K172" s="231">
        <v>1134.7</v>
      </c>
      <c r="L172" s="231">
        <v>1092</v>
      </c>
      <c r="M172" s="231">
        <v>12.39659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2300.5500000000002</v>
      </c>
      <c r="D173" s="232">
        <v>2308.35</v>
      </c>
      <c r="E173" s="232">
        <v>2282.1999999999998</v>
      </c>
      <c r="F173" s="232">
        <v>2263.85</v>
      </c>
      <c r="G173" s="232">
        <v>2237.6999999999998</v>
      </c>
      <c r="H173" s="232">
        <v>2326.6999999999998</v>
      </c>
      <c r="I173" s="232">
        <v>2352.8500000000004</v>
      </c>
      <c r="J173" s="232">
        <v>2371.1999999999998</v>
      </c>
      <c r="K173" s="231">
        <v>2334.5</v>
      </c>
      <c r="L173" s="231">
        <v>2290</v>
      </c>
      <c r="M173" s="231">
        <v>5.6019199999999998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82.7</v>
      </c>
      <c r="D174" s="232">
        <v>82.833333333333343</v>
      </c>
      <c r="E174" s="232">
        <v>81.76666666666668</v>
      </c>
      <c r="F174" s="232">
        <v>80.833333333333343</v>
      </c>
      <c r="G174" s="232">
        <v>79.76666666666668</v>
      </c>
      <c r="H174" s="232">
        <v>83.76666666666668</v>
      </c>
      <c r="I174" s="232">
        <v>84.833333333333343</v>
      </c>
      <c r="J174" s="232">
        <v>85.76666666666668</v>
      </c>
      <c r="K174" s="231">
        <v>83.9</v>
      </c>
      <c r="L174" s="231">
        <v>81.900000000000006</v>
      </c>
      <c r="M174" s="231">
        <v>62.600549999999998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25560.85</v>
      </c>
      <c r="D175" s="232">
        <v>25838.583333333332</v>
      </c>
      <c r="E175" s="232">
        <v>25227.266666666663</v>
      </c>
      <c r="F175" s="232">
        <v>24893.683333333331</v>
      </c>
      <c r="G175" s="232">
        <v>24282.366666666661</v>
      </c>
      <c r="H175" s="232">
        <v>26172.166666666664</v>
      </c>
      <c r="I175" s="232">
        <v>26783.483333333337</v>
      </c>
      <c r="J175" s="232">
        <v>27117.066666666666</v>
      </c>
      <c r="K175" s="231">
        <v>26449.9</v>
      </c>
      <c r="L175" s="231">
        <v>25505</v>
      </c>
      <c r="M175" s="231">
        <v>0.45801999999999998</v>
      </c>
      <c r="N175" s="1"/>
      <c r="O175" s="1"/>
    </row>
    <row r="176" spans="1:15" ht="12.75" customHeight="1">
      <c r="A176" s="214">
        <v>167</v>
      </c>
      <c r="B176" t="s">
        <v>872</v>
      </c>
      <c r="C176" s="279" t="e">
        <v>#N/A</v>
      </c>
      <c r="D176" s="280" t="e">
        <v>#N/A</v>
      </c>
      <c r="E176" s="280" t="e">
        <v>#N/A</v>
      </c>
      <c r="F176" s="280" t="e">
        <v>#N/A</v>
      </c>
      <c r="G176" s="280" t="e">
        <v>#N/A</v>
      </c>
      <c r="H176" s="280" t="e">
        <v>#N/A</v>
      </c>
      <c r="I176" s="280" t="e">
        <v>#N/A</v>
      </c>
      <c r="J176" s="280" t="e">
        <v>#N/A</v>
      </c>
      <c r="K176" s="279" t="e">
        <v>#N/A</v>
      </c>
      <c r="L176" s="279" t="e">
        <v>#N/A</v>
      </c>
      <c r="M176" s="279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3299.3</v>
      </c>
      <c r="D177" s="232">
        <v>3302.2666666666664</v>
      </c>
      <c r="E177" s="232">
        <v>3282.7333333333327</v>
      </c>
      <c r="F177" s="232">
        <v>3266.1666666666661</v>
      </c>
      <c r="G177" s="232">
        <v>3246.6333333333323</v>
      </c>
      <c r="H177" s="232">
        <v>3318.833333333333</v>
      </c>
      <c r="I177" s="232">
        <v>3338.3666666666668</v>
      </c>
      <c r="J177" s="232">
        <v>3354.9333333333334</v>
      </c>
      <c r="K177" s="231">
        <v>3321.8</v>
      </c>
      <c r="L177" s="231">
        <v>3285.7</v>
      </c>
      <c r="M177" s="231">
        <v>3.2317100000000001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446.5</v>
      </c>
      <c r="D178" s="232">
        <v>450.5</v>
      </c>
      <c r="E178" s="232">
        <v>441.05</v>
      </c>
      <c r="F178" s="232">
        <v>435.6</v>
      </c>
      <c r="G178" s="232">
        <v>426.15000000000003</v>
      </c>
      <c r="H178" s="232">
        <v>455.95</v>
      </c>
      <c r="I178" s="232">
        <v>465.40000000000003</v>
      </c>
      <c r="J178" s="232">
        <v>470.84999999999997</v>
      </c>
      <c r="K178" s="231">
        <v>459.95</v>
      </c>
      <c r="L178" s="231">
        <v>445.05</v>
      </c>
      <c r="M178" s="231">
        <v>7.0423600000000004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558.9</v>
      </c>
      <c r="D179" s="232">
        <v>560.88333333333333</v>
      </c>
      <c r="E179" s="232">
        <v>556.01666666666665</v>
      </c>
      <c r="F179" s="232">
        <v>553.13333333333333</v>
      </c>
      <c r="G179" s="232">
        <v>548.26666666666665</v>
      </c>
      <c r="H179" s="232">
        <v>563.76666666666665</v>
      </c>
      <c r="I179" s="232">
        <v>568.63333333333321</v>
      </c>
      <c r="J179" s="232">
        <v>571.51666666666665</v>
      </c>
      <c r="K179" s="231">
        <v>565.75</v>
      </c>
      <c r="L179" s="231">
        <v>558</v>
      </c>
      <c r="M179" s="231">
        <v>89.934229999999999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87.75</v>
      </c>
      <c r="D180" s="232">
        <v>88.083333333333329</v>
      </c>
      <c r="E180" s="232">
        <v>87.166666666666657</v>
      </c>
      <c r="F180" s="232">
        <v>86.583333333333329</v>
      </c>
      <c r="G180" s="232">
        <v>85.666666666666657</v>
      </c>
      <c r="H180" s="232">
        <v>88.666666666666657</v>
      </c>
      <c r="I180" s="232">
        <v>89.583333333333314</v>
      </c>
      <c r="J180" s="232">
        <v>90.166666666666657</v>
      </c>
      <c r="K180" s="231">
        <v>89</v>
      </c>
      <c r="L180" s="231">
        <v>87.5</v>
      </c>
      <c r="M180" s="231">
        <v>125.85135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952.7</v>
      </c>
      <c r="D181" s="232">
        <v>953.08333333333337</v>
      </c>
      <c r="E181" s="232">
        <v>946.76666666666677</v>
      </c>
      <c r="F181" s="232">
        <v>940.83333333333337</v>
      </c>
      <c r="G181" s="232">
        <v>934.51666666666677</v>
      </c>
      <c r="H181" s="232">
        <v>959.01666666666677</v>
      </c>
      <c r="I181" s="232">
        <v>965.33333333333337</v>
      </c>
      <c r="J181" s="232">
        <v>971.26666666666677</v>
      </c>
      <c r="K181" s="231">
        <v>959.4</v>
      </c>
      <c r="L181" s="231">
        <v>947.15</v>
      </c>
      <c r="M181" s="231">
        <v>29.94556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441.9</v>
      </c>
      <c r="D182" s="232">
        <v>443.51666666666665</v>
      </c>
      <c r="E182" s="232">
        <v>439.43333333333328</v>
      </c>
      <c r="F182" s="232">
        <v>436.96666666666664</v>
      </c>
      <c r="G182" s="232">
        <v>432.88333333333327</v>
      </c>
      <c r="H182" s="232">
        <v>445.98333333333329</v>
      </c>
      <c r="I182" s="232">
        <v>450.06666666666666</v>
      </c>
      <c r="J182" s="232">
        <v>452.5333333333333</v>
      </c>
      <c r="K182" s="231">
        <v>447.6</v>
      </c>
      <c r="L182" s="231">
        <v>441.05</v>
      </c>
      <c r="M182" s="231">
        <v>7.0456200000000004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575.95000000000005</v>
      </c>
      <c r="D183" s="232">
        <v>576.31666666666672</v>
      </c>
      <c r="E183" s="232">
        <v>570.18333333333339</v>
      </c>
      <c r="F183" s="232">
        <v>564.41666666666663</v>
      </c>
      <c r="G183" s="232">
        <v>558.2833333333333</v>
      </c>
      <c r="H183" s="232">
        <v>582.08333333333348</v>
      </c>
      <c r="I183" s="232">
        <v>588.21666666666692</v>
      </c>
      <c r="J183" s="232">
        <v>593.98333333333358</v>
      </c>
      <c r="K183" s="231">
        <v>582.45000000000005</v>
      </c>
      <c r="L183" s="231">
        <v>570.54999999999995</v>
      </c>
      <c r="M183" s="231">
        <v>2.7403400000000002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1086.55</v>
      </c>
      <c r="D184" s="232">
        <v>1093.6333333333332</v>
      </c>
      <c r="E184" s="232">
        <v>1076.3666666666663</v>
      </c>
      <c r="F184" s="232">
        <v>1066.1833333333332</v>
      </c>
      <c r="G184" s="232">
        <v>1048.9166666666663</v>
      </c>
      <c r="H184" s="232">
        <v>1103.8166666666664</v>
      </c>
      <c r="I184" s="232">
        <v>1121.0833333333333</v>
      </c>
      <c r="J184" s="232">
        <v>1131.2666666666664</v>
      </c>
      <c r="K184" s="231">
        <v>1110.9000000000001</v>
      </c>
      <c r="L184" s="231">
        <v>1083.45</v>
      </c>
      <c r="M184" s="231">
        <v>9.0672200000000007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993.25</v>
      </c>
      <c r="D185" s="232">
        <v>999.93333333333339</v>
      </c>
      <c r="E185" s="232">
        <v>983.96666666666681</v>
      </c>
      <c r="F185" s="232">
        <v>974.68333333333339</v>
      </c>
      <c r="G185" s="232">
        <v>958.71666666666681</v>
      </c>
      <c r="H185" s="232">
        <v>1009.2166666666668</v>
      </c>
      <c r="I185" s="232">
        <v>1025.1833333333334</v>
      </c>
      <c r="J185" s="232">
        <v>1034.4666666666667</v>
      </c>
      <c r="K185" s="231">
        <v>1015.9</v>
      </c>
      <c r="L185" s="231">
        <v>990.65</v>
      </c>
      <c r="M185" s="231">
        <v>5.9504400000000004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1215.0999999999999</v>
      </c>
      <c r="D186" s="232">
        <v>1220.5833333333333</v>
      </c>
      <c r="E186" s="232">
        <v>1204.3166666666666</v>
      </c>
      <c r="F186" s="232">
        <v>1193.5333333333333</v>
      </c>
      <c r="G186" s="232">
        <v>1177.2666666666667</v>
      </c>
      <c r="H186" s="232">
        <v>1231.3666666666666</v>
      </c>
      <c r="I186" s="232">
        <v>1247.6333333333334</v>
      </c>
      <c r="J186" s="232">
        <v>1258.4166666666665</v>
      </c>
      <c r="K186" s="231">
        <v>1236.8499999999999</v>
      </c>
      <c r="L186" s="231">
        <v>1209.8</v>
      </c>
      <c r="M186" s="231">
        <v>3.9560499999999998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3336.85</v>
      </c>
      <c r="D187" s="232">
        <v>3350.9</v>
      </c>
      <c r="E187" s="232">
        <v>3316.8</v>
      </c>
      <c r="F187" s="232">
        <v>3296.75</v>
      </c>
      <c r="G187" s="232">
        <v>3262.65</v>
      </c>
      <c r="H187" s="232">
        <v>3370.9500000000003</v>
      </c>
      <c r="I187" s="232">
        <v>3405.0499999999997</v>
      </c>
      <c r="J187" s="232">
        <v>3425.1000000000004</v>
      </c>
      <c r="K187" s="231">
        <v>3385</v>
      </c>
      <c r="L187" s="231">
        <v>3330.85</v>
      </c>
      <c r="M187" s="231">
        <v>16.484999999999999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709.25</v>
      </c>
      <c r="D188" s="232">
        <v>713.4</v>
      </c>
      <c r="E188" s="232">
        <v>703.94999999999993</v>
      </c>
      <c r="F188" s="232">
        <v>698.65</v>
      </c>
      <c r="G188" s="232">
        <v>689.19999999999993</v>
      </c>
      <c r="H188" s="232">
        <v>718.69999999999993</v>
      </c>
      <c r="I188" s="232">
        <v>728.15</v>
      </c>
      <c r="J188" s="232">
        <v>733.44999999999993</v>
      </c>
      <c r="K188" s="231">
        <v>722.85</v>
      </c>
      <c r="L188" s="231">
        <v>708.1</v>
      </c>
      <c r="M188" s="231">
        <v>9.0554400000000008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6284.55</v>
      </c>
      <c r="D189" s="232">
        <v>6308.166666666667</v>
      </c>
      <c r="E189" s="232">
        <v>6236.3833333333341</v>
      </c>
      <c r="F189" s="232">
        <v>6188.2166666666672</v>
      </c>
      <c r="G189" s="232">
        <v>6116.4333333333343</v>
      </c>
      <c r="H189" s="232">
        <v>6356.3333333333339</v>
      </c>
      <c r="I189" s="232">
        <v>6428.1166666666668</v>
      </c>
      <c r="J189" s="232">
        <v>6476.2833333333338</v>
      </c>
      <c r="K189" s="231">
        <v>6379.95</v>
      </c>
      <c r="L189" s="231">
        <v>6260</v>
      </c>
      <c r="M189" s="231">
        <v>0.91113999999999995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432.2</v>
      </c>
      <c r="D190" s="232">
        <v>435.18333333333334</v>
      </c>
      <c r="E190" s="232">
        <v>428.31666666666666</v>
      </c>
      <c r="F190" s="232">
        <v>424.43333333333334</v>
      </c>
      <c r="G190" s="232">
        <v>417.56666666666666</v>
      </c>
      <c r="H190" s="232">
        <v>439.06666666666666</v>
      </c>
      <c r="I190" s="232">
        <v>445.93333333333334</v>
      </c>
      <c r="J190" s="232">
        <v>449.81666666666666</v>
      </c>
      <c r="K190" s="231">
        <v>442.05</v>
      </c>
      <c r="L190" s="231">
        <v>431.3</v>
      </c>
      <c r="M190" s="231">
        <v>56.967370000000003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209.75</v>
      </c>
      <c r="D191" s="232">
        <v>210.63333333333333</v>
      </c>
      <c r="E191" s="232">
        <v>208.51666666666665</v>
      </c>
      <c r="F191" s="232">
        <v>207.28333333333333</v>
      </c>
      <c r="G191" s="232">
        <v>205.16666666666666</v>
      </c>
      <c r="H191" s="232">
        <v>211.86666666666665</v>
      </c>
      <c r="I191" s="232">
        <v>213.98333333333332</v>
      </c>
      <c r="J191" s="232">
        <v>215.21666666666664</v>
      </c>
      <c r="K191" s="231">
        <v>212.75</v>
      </c>
      <c r="L191" s="231">
        <v>209.4</v>
      </c>
      <c r="M191" s="231">
        <v>74.818070000000006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108.2</v>
      </c>
      <c r="D192" s="232">
        <v>108.21666666666665</v>
      </c>
      <c r="E192" s="232">
        <v>107.48333333333331</v>
      </c>
      <c r="F192" s="232">
        <v>106.76666666666665</v>
      </c>
      <c r="G192" s="232">
        <v>106.0333333333333</v>
      </c>
      <c r="H192" s="232">
        <v>108.93333333333331</v>
      </c>
      <c r="I192" s="232">
        <v>109.66666666666666</v>
      </c>
      <c r="J192" s="232">
        <v>110.38333333333331</v>
      </c>
      <c r="K192" s="231">
        <v>108.95</v>
      </c>
      <c r="L192" s="231">
        <v>107.5</v>
      </c>
      <c r="M192" s="231">
        <v>519.67448999999999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65.150000000000006</v>
      </c>
      <c r="D193" s="232">
        <v>66.600000000000009</v>
      </c>
      <c r="E193" s="232">
        <v>63.700000000000017</v>
      </c>
      <c r="F193" s="232">
        <v>62.250000000000014</v>
      </c>
      <c r="G193" s="232">
        <v>59.350000000000023</v>
      </c>
      <c r="H193" s="232">
        <v>68.050000000000011</v>
      </c>
      <c r="I193" s="232">
        <v>70.950000000000017</v>
      </c>
      <c r="J193" s="232">
        <v>72.400000000000006</v>
      </c>
      <c r="K193" s="231">
        <v>69.5</v>
      </c>
      <c r="L193" s="231">
        <v>65.150000000000006</v>
      </c>
      <c r="M193" s="231">
        <v>32.581829999999997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1060</v>
      </c>
      <c r="D194" s="232">
        <v>1066.8999999999999</v>
      </c>
      <c r="E194" s="232">
        <v>1050.4499999999998</v>
      </c>
      <c r="F194" s="232">
        <v>1040.8999999999999</v>
      </c>
      <c r="G194" s="232">
        <v>1024.4499999999998</v>
      </c>
      <c r="H194" s="232">
        <v>1076.4499999999998</v>
      </c>
      <c r="I194" s="232">
        <v>1092.9000000000001</v>
      </c>
      <c r="J194" s="232">
        <v>1102.4499999999998</v>
      </c>
      <c r="K194" s="231">
        <v>1083.3499999999999</v>
      </c>
      <c r="L194" s="231">
        <v>1057.3499999999999</v>
      </c>
      <c r="M194" s="231">
        <v>25.507549999999998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729.9</v>
      </c>
      <c r="D195" s="232">
        <v>734.80000000000007</v>
      </c>
      <c r="E195" s="232">
        <v>719.10000000000014</v>
      </c>
      <c r="F195" s="232">
        <v>708.30000000000007</v>
      </c>
      <c r="G195" s="232">
        <v>692.60000000000014</v>
      </c>
      <c r="H195" s="232">
        <v>745.60000000000014</v>
      </c>
      <c r="I195" s="232">
        <v>761.30000000000018</v>
      </c>
      <c r="J195" s="232">
        <v>772.10000000000014</v>
      </c>
      <c r="K195" s="231">
        <v>750.5</v>
      </c>
      <c r="L195" s="231">
        <v>724</v>
      </c>
      <c r="M195" s="231">
        <v>5.2841699999999996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2368.25</v>
      </c>
      <c r="D196" s="232">
        <v>2380.4</v>
      </c>
      <c r="E196" s="232">
        <v>2352.8500000000004</v>
      </c>
      <c r="F196" s="232">
        <v>2337.4500000000003</v>
      </c>
      <c r="G196" s="232">
        <v>2309.9000000000005</v>
      </c>
      <c r="H196" s="232">
        <v>2395.8000000000002</v>
      </c>
      <c r="I196" s="232">
        <v>2423.3500000000004</v>
      </c>
      <c r="J196" s="232">
        <v>2438.75</v>
      </c>
      <c r="K196" s="231">
        <v>2407.9499999999998</v>
      </c>
      <c r="L196" s="231">
        <v>2365</v>
      </c>
      <c r="M196" s="231">
        <v>6.0107100000000004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1498.45</v>
      </c>
      <c r="D197" s="232">
        <v>1506.2666666666667</v>
      </c>
      <c r="E197" s="232">
        <v>1488.4833333333333</v>
      </c>
      <c r="F197" s="232">
        <v>1478.5166666666667</v>
      </c>
      <c r="G197" s="232">
        <v>1460.7333333333333</v>
      </c>
      <c r="H197" s="232">
        <v>1516.2333333333333</v>
      </c>
      <c r="I197" s="232">
        <v>1534.0166666666667</v>
      </c>
      <c r="J197" s="232">
        <v>1543.9833333333333</v>
      </c>
      <c r="K197" s="231">
        <v>1524.05</v>
      </c>
      <c r="L197" s="231">
        <v>1496.3</v>
      </c>
      <c r="M197" s="231">
        <v>1.0558700000000001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533.35</v>
      </c>
      <c r="D198" s="232">
        <v>532.85</v>
      </c>
      <c r="E198" s="232">
        <v>528.55000000000007</v>
      </c>
      <c r="F198" s="232">
        <v>523.75</v>
      </c>
      <c r="G198" s="232">
        <v>519.45000000000005</v>
      </c>
      <c r="H198" s="232">
        <v>537.65000000000009</v>
      </c>
      <c r="I198" s="232">
        <v>541.95000000000005</v>
      </c>
      <c r="J198" s="232">
        <v>546.75000000000011</v>
      </c>
      <c r="K198" s="231">
        <v>537.15</v>
      </c>
      <c r="L198" s="231">
        <v>528.04999999999995</v>
      </c>
      <c r="M198" s="231">
        <v>5.56576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1335</v>
      </c>
      <c r="D199" s="232">
        <v>1343.3666666666668</v>
      </c>
      <c r="E199" s="232">
        <v>1319.8333333333335</v>
      </c>
      <c r="F199" s="232">
        <v>1304.6666666666667</v>
      </c>
      <c r="G199" s="232">
        <v>1281.1333333333334</v>
      </c>
      <c r="H199" s="232">
        <v>1358.5333333333335</v>
      </c>
      <c r="I199" s="232">
        <v>1382.0666666666668</v>
      </c>
      <c r="J199" s="232">
        <v>1397.2333333333336</v>
      </c>
      <c r="K199" s="231">
        <v>1366.9</v>
      </c>
      <c r="L199" s="231">
        <v>1328.2</v>
      </c>
      <c r="M199" s="231">
        <v>6.2527600000000003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30.7</v>
      </c>
      <c r="D200" s="232">
        <v>31.033333333333331</v>
      </c>
      <c r="E200" s="232">
        <v>30.216666666666661</v>
      </c>
      <c r="F200" s="232">
        <v>29.733333333333331</v>
      </c>
      <c r="G200" s="232">
        <v>28.916666666666661</v>
      </c>
      <c r="H200" s="232">
        <v>31.516666666666662</v>
      </c>
      <c r="I200" s="232">
        <v>32.333333333333329</v>
      </c>
      <c r="J200" s="232">
        <v>32.816666666666663</v>
      </c>
      <c r="K200" s="231">
        <v>31.85</v>
      </c>
      <c r="L200" s="231">
        <v>30.55</v>
      </c>
      <c r="M200" s="231">
        <v>50.821240000000003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2748.8</v>
      </c>
      <c r="D201" s="232">
        <v>2754.3500000000004</v>
      </c>
      <c r="E201" s="232">
        <v>2725.8000000000006</v>
      </c>
      <c r="F201" s="232">
        <v>2702.8</v>
      </c>
      <c r="G201" s="232">
        <v>2674.2500000000005</v>
      </c>
      <c r="H201" s="232">
        <v>2777.3500000000008</v>
      </c>
      <c r="I201" s="232">
        <v>2805.9</v>
      </c>
      <c r="J201" s="232">
        <v>2828.900000000001</v>
      </c>
      <c r="K201" s="231">
        <v>2782.9</v>
      </c>
      <c r="L201" s="231">
        <v>2731.35</v>
      </c>
      <c r="M201" s="231">
        <v>0.82979000000000003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712.1</v>
      </c>
      <c r="D202" s="232">
        <v>715.41666666666663</v>
      </c>
      <c r="E202" s="232">
        <v>707.63333333333321</v>
      </c>
      <c r="F202" s="232">
        <v>703.16666666666663</v>
      </c>
      <c r="G202" s="232">
        <v>695.38333333333321</v>
      </c>
      <c r="H202" s="232">
        <v>719.88333333333321</v>
      </c>
      <c r="I202" s="232">
        <v>727.66666666666674</v>
      </c>
      <c r="J202" s="232">
        <v>732.13333333333321</v>
      </c>
      <c r="K202" s="231">
        <v>723.2</v>
      </c>
      <c r="L202" s="231">
        <v>710.95</v>
      </c>
      <c r="M202" s="231">
        <v>12.124510000000001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7242.95</v>
      </c>
      <c r="D203" s="232">
        <v>7250.4333333333343</v>
      </c>
      <c r="E203" s="232">
        <v>7199.6166666666686</v>
      </c>
      <c r="F203" s="232">
        <v>7156.2833333333347</v>
      </c>
      <c r="G203" s="232">
        <v>7105.466666666669</v>
      </c>
      <c r="H203" s="232">
        <v>7293.7666666666682</v>
      </c>
      <c r="I203" s="232">
        <v>7344.5833333333339</v>
      </c>
      <c r="J203" s="232">
        <v>7387.9166666666679</v>
      </c>
      <c r="K203" s="231">
        <v>7301.25</v>
      </c>
      <c r="L203" s="231">
        <v>7207.1</v>
      </c>
      <c r="M203" s="231">
        <v>1.5880799999999999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72.25</v>
      </c>
      <c r="D204" s="232">
        <v>72.63333333333334</v>
      </c>
      <c r="E204" s="232">
        <v>71.366666666666674</v>
      </c>
      <c r="F204" s="232">
        <v>70.483333333333334</v>
      </c>
      <c r="G204" s="232">
        <v>69.216666666666669</v>
      </c>
      <c r="H204" s="232">
        <v>73.51666666666668</v>
      </c>
      <c r="I204" s="232">
        <v>74.78333333333336</v>
      </c>
      <c r="J204" s="232">
        <v>75.666666666666686</v>
      </c>
      <c r="K204" s="231">
        <v>73.900000000000006</v>
      </c>
      <c r="L204" s="231">
        <v>71.75</v>
      </c>
      <c r="M204" s="231">
        <v>83.444890000000001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1440</v>
      </c>
      <c r="D205" s="232">
        <v>1445.6833333333334</v>
      </c>
      <c r="E205" s="232">
        <v>1428.4666666666667</v>
      </c>
      <c r="F205" s="232">
        <v>1416.9333333333334</v>
      </c>
      <c r="G205" s="232">
        <v>1399.7166666666667</v>
      </c>
      <c r="H205" s="232">
        <v>1457.2166666666667</v>
      </c>
      <c r="I205" s="232">
        <v>1474.4333333333334</v>
      </c>
      <c r="J205" s="232">
        <v>1485.9666666666667</v>
      </c>
      <c r="K205" s="231">
        <v>1462.9</v>
      </c>
      <c r="L205" s="231">
        <v>1434.15</v>
      </c>
      <c r="M205" s="231">
        <v>2.4878800000000001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744.75</v>
      </c>
      <c r="D206" s="232">
        <v>747.7833333333333</v>
      </c>
      <c r="E206" s="232">
        <v>739.26666666666665</v>
      </c>
      <c r="F206" s="232">
        <v>733.7833333333333</v>
      </c>
      <c r="G206" s="232">
        <v>725.26666666666665</v>
      </c>
      <c r="H206" s="232">
        <v>753.26666666666665</v>
      </c>
      <c r="I206" s="232">
        <v>761.7833333333333</v>
      </c>
      <c r="J206" s="232">
        <v>767.26666666666665</v>
      </c>
      <c r="K206" s="231">
        <v>756.3</v>
      </c>
      <c r="L206" s="231">
        <v>742.3</v>
      </c>
      <c r="M206" s="231">
        <v>5.5065099999999996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1345.75</v>
      </c>
      <c r="D207" s="232">
        <v>1353.0666666666668</v>
      </c>
      <c r="E207" s="232">
        <v>1327.8333333333337</v>
      </c>
      <c r="F207" s="232">
        <v>1309.916666666667</v>
      </c>
      <c r="G207" s="232">
        <v>1284.6833333333338</v>
      </c>
      <c r="H207" s="232">
        <v>1370.9833333333336</v>
      </c>
      <c r="I207" s="232">
        <v>1396.2166666666667</v>
      </c>
      <c r="J207" s="232">
        <v>1414.1333333333334</v>
      </c>
      <c r="K207" s="231">
        <v>1378.3</v>
      </c>
      <c r="L207" s="231">
        <v>1335.15</v>
      </c>
      <c r="M207" s="231">
        <v>13.90394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285.5</v>
      </c>
      <c r="D208" s="232">
        <v>286.96666666666664</v>
      </c>
      <c r="E208" s="232">
        <v>283.13333333333327</v>
      </c>
      <c r="F208" s="232">
        <v>280.76666666666665</v>
      </c>
      <c r="G208" s="232">
        <v>276.93333333333328</v>
      </c>
      <c r="H208" s="232">
        <v>289.33333333333326</v>
      </c>
      <c r="I208" s="232">
        <v>293.16666666666663</v>
      </c>
      <c r="J208" s="232">
        <v>295.53333333333325</v>
      </c>
      <c r="K208" s="231">
        <v>290.8</v>
      </c>
      <c r="L208" s="231">
        <v>284.60000000000002</v>
      </c>
      <c r="M208" s="231">
        <v>61.759219999999999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6.85</v>
      </c>
      <c r="D209" s="232">
        <v>6.8999999999999995</v>
      </c>
      <c r="E209" s="232">
        <v>6.7999999999999989</v>
      </c>
      <c r="F209" s="232">
        <v>6.7499999999999991</v>
      </c>
      <c r="G209" s="232">
        <v>6.6499999999999986</v>
      </c>
      <c r="H209" s="232">
        <v>6.9499999999999993</v>
      </c>
      <c r="I209" s="232">
        <v>7.0499999999999989</v>
      </c>
      <c r="J209" s="232">
        <v>7.1</v>
      </c>
      <c r="K209" s="231">
        <v>7</v>
      </c>
      <c r="L209" s="231">
        <v>6.85</v>
      </c>
      <c r="M209" s="231">
        <v>398.76830999999999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891.1</v>
      </c>
      <c r="D210" s="232">
        <v>898.88333333333333</v>
      </c>
      <c r="E210" s="232">
        <v>880.7166666666667</v>
      </c>
      <c r="F210" s="232">
        <v>870.33333333333337</v>
      </c>
      <c r="G210" s="232">
        <v>852.16666666666674</v>
      </c>
      <c r="H210" s="232">
        <v>909.26666666666665</v>
      </c>
      <c r="I210" s="232">
        <v>927.43333333333339</v>
      </c>
      <c r="J210" s="232">
        <v>937.81666666666661</v>
      </c>
      <c r="K210" s="231">
        <v>917.05</v>
      </c>
      <c r="L210" s="231">
        <v>888.5</v>
      </c>
      <c r="M210" s="231">
        <v>14.6577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1363.65</v>
      </c>
      <c r="D211" s="232">
        <v>1361.2333333333333</v>
      </c>
      <c r="E211" s="232">
        <v>1346.9166666666667</v>
      </c>
      <c r="F211" s="232">
        <v>1330.1833333333334</v>
      </c>
      <c r="G211" s="232">
        <v>1315.8666666666668</v>
      </c>
      <c r="H211" s="232">
        <v>1377.9666666666667</v>
      </c>
      <c r="I211" s="232">
        <v>1392.2833333333333</v>
      </c>
      <c r="J211" s="232">
        <v>1409.0166666666667</v>
      </c>
      <c r="K211" s="231">
        <v>1375.55</v>
      </c>
      <c r="L211" s="231">
        <v>1344.5</v>
      </c>
      <c r="M211" s="231">
        <v>1.0216400000000001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390.1</v>
      </c>
      <c r="D212" s="232">
        <v>391.18333333333339</v>
      </c>
      <c r="E212" s="232">
        <v>388.51666666666677</v>
      </c>
      <c r="F212" s="232">
        <v>386.93333333333339</v>
      </c>
      <c r="G212" s="232">
        <v>384.26666666666677</v>
      </c>
      <c r="H212" s="232">
        <v>392.76666666666677</v>
      </c>
      <c r="I212" s="232">
        <v>395.43333333333339</v>
      </c>
      <c r="J212" s="232">
        <v>397.01666666666677</v>
      </c>
      <c r="K212" s="231">
        <v>393.85</v>
      </c>
      <c r="L212" s="231">
        <v>389.6</v>
      </c>
      <c r="M212" s="231">
        <v>20.785270000000001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16.55</v>
      </c>
      <c r="D213" s="232">
        <v>16.666666666666668</v>
      </c>
      <c r="E213" s="232">
        <v>16.383333333333336</v>
      </c>
      <c r="F213" s="232">
        <v>16.216666666666669</v>
      </c>
      <c r="G213" s="232">
        <v>15.933333333333337</v>
      </c>
      <c r="H213" s="232">
        <v>16.833333333333336</v>
      </c>
      <c r="I213" s="232">
        <v>17.116666666666667</v>
      </c>
      <c r="J213" s="232">
        <v>17.283333333333335</v>
      </c>
      <c r="K213" s="231">
        <v>16.95</v>
      </c>
      <c r="L213" s="231">
        <v>16.5</v>
      </c>
      <c r="M213" s="231">
        <v>995.57952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193.8</v>
      </c>
      <c r="D214" s="232">
        <v>194.68333333333331</v>
      </c>
      <c r="E214" s="232">
        <v>191.51666666666662</v>
      </c>
      <c r="F214" s="232">
        <v>189.23333333333332</v>
      </c>
      <c r="G214" s="232">
        <v>186.06666666666663</v>
      </c>
      <c r="H214" s="232">
        <v>196.96666666666661</v>
      </c>
      <c r="I214" s="232">
        <v>200.1333333333333</v>
      </c>
      <c r="J214" s="232">
        <v>202.4166666666666</v>
      </c>
      <c r="K214" s="231">
        <v>197.85</v>
      </c>
      <c r="L214" s="231">
        <v>192.4</v>
      </c>
      <c r="M214" s="231">
        <v>41.366120000000002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54.05</v>
      </c>
      <c r="D215" s="232">
        <v>54.766666666666673</v>
      </c>
      <c r="E215" s="232">
        <v>53.183333333333344</v>
      </c>
      <c r="F215" s="232">
        <v>52.31666666666667</v>
      </c>
      <c r="G215" s="232">
        <v>50.733333333333341</v>
      </c>
      <c r="H215" s="232">
        <v>55.633333333333347</v>
      </c>
      <c r="I215" s="232">
        <v>57.216666666666676</v>
      </c>
      <c r="J215" s="232">
        <v>58.08333333333335</v>
      </c>
      <c r="K215" s="231">
        <v>56.35</v>
      </c>
      <c r="L215" s="231">
        <v>53.9</v>
      </c>
      <c r="M215" s="231">
        <v>560.21946000000003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468.7</v>
      </c>
      <c r="D216" s="232">
        <v>470.36666666666662</v>
      </c>
      <c r="E216" s="232">
        <v>465.33333333333326</v>
      </c>
      <c r="F216" s="232">
        <v>461.96666666666664</v>
      </c>
      <c r="G216" s="232">
        <v>456.93333333333328</v>
      </c>
      <c r="H216" s="232">
        <v>473.73333333333323</v>
      </c>
      <c r="I216" s="232">
        <v>478.76666666666665</v>
      </c>
      <c r="J216" s="232">
        <v>482.13333333333321</v>
      </c>
      <c r="K216" s="231">
        <v>475.4</v>
      </c>
      <c r="L216" s="231">
        <v>467</v>
      </c>
      <c r="M216" s="231">
        <v>5.5190299999999999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F24" sqref="F2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3"/>
      <c r="B1" s="36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44995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6" t="s">
        <v>16</v>
      </c>
      <c r="B9" s="358" t="s">
        <v>18</v>
      </c>
      <c r="C9" s="362" t="s">
        <v>20</v>
      </c>
      <c r="D9" s="362" t="s">
        <v>21</v>
      </c>
      <c r="E9" s="353" t="s">
        <v>22</v>
      </c>
      <c r="F9" s="354"/>
      <c r="G9" s="355"/>
      <c r="H9" s="353" t="s">
        <v>23</v>
      </c>
      <c r="I9" s="354"/>
      <c r="J9" s="355"/>
      <c r="K9" s="23"/>
      <c r="L9" s="24"/>
      <c r="M9" s="50"/>
      <c r="N9" s="1"/>
      <c r="O9" s="1"/>
    </row>
    <row r="10" spans="1:15" ht="42.75" customHeight="1">
      <c r="A10" s="360"/>
      <c r="B10" s="361"/>
      <c r="C10" s="361"/>
      <c r="D10" s="36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23536.2</v>
      </c>
      <c r="D11" s="232">
        <v>23579.066666666666</v>
      </c>
      <c r="E11" s="232">
        <v>23357.133333333331</v>
      </c>
      <c r="F11" s="232">
        <v>23178.066666666666</v>
      </c>
      <c r="G11" s="232">
        <v>22956.133333333331</v>
      </c>
      <c r="H11" s="232">
        <v>23758.133333333331</v>
      </c>
      <c r="I11" s="232">
        <v>23980.066666666666</v>
      </c>
      <c r="J11" s="232">
        <v>24159.133333333331</v>
      </c>
      <c r="K11" s="231">
        <v>23801</v>
      </c>
      <c r="L11" s="231">
        <v>23400</v>
      </c>
      <c r="M11" s="231">
        <v>2.385E-2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3388</v>
      </c>
      <c r="D12" s="232">
        <v>3400.6666666666665</v>
      </c>
      <c r="E12" s="232">
        <v>3367.333333333333</v>
      </c>
      <c r="F12" s="232">
        <v>3346.6666666666665</v>
      </c>
      <c r="G12" s="232">
        <v>3313.333333333333</v>
      </c>
      <c r="H12" s="232">
        <v>3421.333333333333</v>
      </c>
      <c r="I12" s="232">
        <v>3454.6666666666661</v>
      </c>
      <c r="J12" s="232">
        <v>3475.333333333333</v>
      </c>
      <c r="K12" s="231">
        <v>3434</v>
      </c>
      <c r="L12" s="231">
        <v>3380</v>
      </c>
      <c r="M12" s="231">
        <v>3.3344999999999998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1860.1</v>
      </c>
      <c r="D13" s="232">
        <v>1868.3166666666666</v>
      </c>
      <c r="E13" s="232">
        <v>1840.6333333333332</v>
      </c>
      <c r="F13" s="232">
        <v>1821.1666666666665</v>
      </c>
      <c r="G13" s="232">
        <v>1793.4833333333331</v>
      </c>
      <c r="H13" s="232">
        <v>1887.7833333333333</v>
      </c>
      <c r="I13" s="232">
        <v>1915.4666666666667</v>
      </c>
      <c r="J13" s="232">
        <v>1934.9333333333334</v>
      </c>
      <c r="K13" s="231">
        <v>1896</v>
      </c>
      <c r="L13" s="231">
        <v>1848.85</v>
      </c>
      <c r="M13" s="231">
        <v>5.7654300000000003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2752.3</v>
      </c>
      <c r="D14" s="232">
        <v>2770.2000000000003</v>
      </c>
      <c r="E14" s="232">
        <v>2715.4500000000007</v>
      </c>
      <c r="F14" s="232">
        <v>2678.6000000000004</v>
      </c>
      <c r="G14" s="232">
        <v>2623.8500000000008</v>
      </c>
      <c r="H14" s="232">
        <v>2807.0500000000006</v>
      </c>
      <c r="I14" s="232">
        <v>2861.7999999999997</v>
      </c>
      <c r="J14" s="232">
        <v>2898.6500000000005</v>
      </c>
      <c r="K14" s="231">
        <v>2824.95</v>
      </c>
      <c r="L14" s="231">
        <v>2733.35</v>
      </c>
      <c r="M14" s="231">
        <v>0.45856999999999998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1210.7</v>
      </c>
      <c r="D15" s="232">
        <v>1212.0166666666667</v>
      </c>
      <c r="E15" s="232">
        <v>1194.0333333333333</v>
      </c>
      <c r="F15" s="232">
        <v>1177.3666666666666</v>
      </c>
      <c r="G15" s="232">
        <v>1159.3833333333332</v>
      </c>
      <c r="H15" s="232">
        <v>1228.6833333333334</v>
      </c>
      <c r="I15" s="232">
        <v>1246.6666666666665</v>
      </c>
      <c r="J15" s="232">
        <v>1263.3333333333335</v>
      </c>
      <c r="K15" s="231">
        <v>1230</v>
      </c>
      <c r="L15" s="231">
        <v>1195.3499999999999</v>
      </c>
      <c r="M15" s="231">
        <v>5.0304900000000004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623.75</v>
      </c>
      <c r="D16" s="232">
        <v>627.63333333333333</v>
      </c>
      <c r="E16" s="232">
        <v>618.61666666666667</v>
      </c>
      <c r="F16" s="232">
        <v>613.48333333333335</v>
      </c>
      <c r="G16" s="232">
        <v>604.4666666666667</v>
      </c>
      <c r="H16" s="232">
        <v>632.76666666666665</v>
      </c>
      <c r="I16" s="232">
        <v>641.7833333333333</v>
      </c>
      <c r="J16" s="232">
        <v>646.91666666666663</v>
      </c>
      <c r="K16" s="231">
        <v>636.65</v>
      </c>
      <c r="L16" s="231">
        <v>622.5</v>
      </c>
      <c r="M16" s="231">
        <v>9.5354299999999999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352.55</v>
      </c>
      <c r="D17" s="232">
        <v>355.05</v>
      </c>
      <c r="E17" s="232">
        <v>349.5</v>
      </c>
      <c r="F17" s="232">
        <v>346.45</v>
      </c>
      <c r="G17" s="232">
        <v>340.9</v>
      </c>
      <c r="H17" s="232">
        <v>358.1</v>
      </c>
      <c r="I17" s="232">
        <v>363.65000000000009</v>
      </c>
      <c r="J17" s="232">
        <v>366.70000000000005</v>
      </c>
      <c r="K17" s="231">
        <v>360.6</v>
      </c>
      <c r="L17" s="231">
        <v>352</v>
      </c>
      <c r="M17" s="231">
        <v>0.92320999999999998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1818.6</v>
      </c>
      <c r="D18" s="232">
        <v>1820.1166666666668</v>
      </c>
      <c r="E18" s="232">
        <v>1802.2333333333336</v>
      </c>
      <c r="F18" s="232">
        <v>1785.8666666666668</v>
      </c>
      <c r="G18" s="232">
        <v>1767.9833333333336</v>
      </c>
      <c r="H18" s="232">
        <v>1836.4833333333336</v>
      </c>
      <c r="I18" s="232">
        <v>1854.3666666666668</v>
      </c>
      <c r="J18" s="232">
        <v>1870.7333333333336</v>
      </c>
      <c r="K18" s="231">
        <v>1838</v>
      </c>
      <c r="L18" s="231">
        <v>1803.75</v>
      </c>
      <c r="M18" s="231">
        <v>0.52010000000000001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20680.150000000001</v>
      </c>
      <c r="D19" s="232">
        <v>20718.666666666668</v>
      </c>
      <c r="E19" s="232">
        <v>20521.683333333334</v>
      </c>
      <c r="F19" s="232">
        <v>20363.216666666667</v>
      </c>
      <c r="G19" s="232">
        <v>20166.233333333334</v>
      </c>
      <c r="H19" s="232">
        <v>20877.133333333335</v>
      </c>
      <c r="I19" s="232">
        <v>21074.116666666665</v>
      </c>
      <c r="J19" s="232">
        <v>21232.583333333336</v>
      </c>
      <c r="K19" s="231">
        <v>20915.650000000001</v>
      </c>
      <c r="L19" s="231">
        <v>20560.2</v>
      </c>
      <c r="M19" s="231">
        <v>0.10144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1953.15</v>
      </c>
      <c r="D20" s="232">
        <v>1975.7833333333335</v>
      </c>
      <c r="E20" s="232">
        <v>1882.7166666666672</v>
      </c>
      <c r="F20" s="232">
        <v>1812.2833333333335</v>
      </c>
      <c r="G20" s="232">
        <v>1719.2166666666672</v>
      </c>
      <c r="H20" s="232">
        <v>2046.2166666666672</v>
      </c>
      <c r="I20" s="232">
        <v>2139.2833333333333</v>
      </c>
      <c r="J20" s="232">
        <v>2209.7166666666672</v>
      </c>
      <c r="K20" s="231">
        <v>2068.85</v>
      </c>
      <c r="L20" s="231">
        <v>1905.35</v>
      </c>
      <c r="M20" s="231">
        <v>126.27794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650.20000000000005</v>
      </c>
      <c r="D21" s="232">
        <v>650.20000000000005</v>
      </c>
      <c r="E21" s="232">
        <v>650.20000000000005</v>
      </c>
      <c r="F21" s="232">
        <v>650.20000000000005</v>
      </c>
      <c r="G21" s="232">
        <v>650.20000000000005</v>
      </c>
      <c r="H21" s="232">
        <v>650.20000000000005</v>
      </c>
      <c r="I21" s="232">
        <v>650.20000000000005</v>
      </c>
      <c r="J21" s="232">
        <v>650.20000000000005</v>
      </c>
      <c r="K21" s="231">
        <v>650.20000000000005</v>
      </c>
      <c r="L21" s="231">
        <v>650.20000000000005</v>
      </c>
      <c r="M21" s="231">
        <v>7.84131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697.25</v>
      </c>
      <c r="D22" s="232">
        <v>699.94999999999993</v>
      </c>
      <c r="E22" s="232">
        <v>683.29999999999984</v>
      </c>
      <c r="F22" s="232">
        <v>669.34999999999991</v>
      </c>
      <c r="G22" s="232">
        <v>652.69999999999982</v>
      </c>
      <c r="H22" s="232">
        <v>713.89999999999986</v>
      </c>
      <c r="I22" s="232">
        <v>730.55</v>
      </c>
      <c r="J22" s="232">
        <v>744.49999999999989</v>
      </c>
      <c r="K22" s="231">
        <v>716.6</v>
      </c>
      <c r="L22" s="231">
        <v>686</v>
      </c>
      <c r="M22" s="231">
        <v>170.41388000000001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904.4</v>
      </c>
      <c r="D23" s="232">
        <v>897.33333333333337</v>
      </c>
      <c r="E23" s="232">
        <v>890.26666666666677</v>
      </c>
      <c r="F23" s="232">
        <v>876.13333333333344</v>
      </c>
      <c r="G23" s="232">
        <v>869.06666666666683</v>
      </c>
      <c r="H23" s="232">
        <v>911.4666666666667</v>
      </c>
      <c r="I23" s="232">
        <v>918.5333333333333</v>
      </c>
      <c r="J23" s="232">
        <v>932.66666666666663</v>
      </c>
      <c r="K23" s="231">
        <v>904.4</v>
      </c>
      <c r="L23" s="231">
        <v>883.2</v>
      </c>
      <c r="M23" s="231">
        <v>12.61116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861.4</v>
      </c>
      <c r="D24" s="232">
        <v>861.4</v>
      </c>
      <c r="E24" s="232">
        <v>861.4</v>
      </c>
      <c r="F24" s="232">
        <v>861.4</v>
      </c>
      <c r="G24" s="232">
        <v>861.4</v>
      </c>
      <c r="H24" s="232">
        <v>861.4</v>
      </c>
      <c r="I24" s="232">
        <v>861.4</v>
      </c>
      <c r="J24" s="232">
        <v>861.4</v>
      </c>
      <c r="K24" s="231">
        <v>861.4</v>
      </c>
      <c r="L24" s="231">
        <v>861.4</v>
      </c>
      <c r="M24" s="231">
        <v>9.5748499999999996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474.4</v>
      </c>
      <c r="D25" s="232">
        <v>474</v>
      </c>
      <c r="E25" s="232">
        <v>463.55</v>
      </c>
      <c r="F25" s="232">
        <v>452.7</v>
      </c>
      <c r="G25" s="232">
        <v>442.25</v>
      </c>
      <c r="H25" s="232">
        <v>484.85</v>
      </c>
      <c r="I25" s="232">
        <v>495.30000000000007</v>
      </c>
      <c r="J25" s="232">
        <v>506.15000000000003</v>
      </c>
      <c r="K25" s="231">
        <v>484.45</v>
      </c>
      <c r="L25" s="231">
        <v>463.15</v>
      </c>
      <c r="M25" s="231">
        <v>164.04680999999999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156.65</v>
      </c>
      <c r="D26" s="232">
        <v>157.36666666666667</v>
      </c>
      <c r="E26" s="232">
        <v>155.38333333333335</v>
      </c>
      <c r="F26" s="232">
        <v>154.11666666666667</v>
      </c>
      <c r="G26" s="232">
        <v>152.13333333333335</v>
      </c>
      <c r="H26" s="232">
        <v>158.63333333333335</v>
      </c>
      <c r="I26" s="232">
        <v>160.6166666666667</v>
      </c>
      <c r="J26" s="232">
        <v>161.88333333333335</v>
      </c>
      <c r="K26" s="231">
        <v>159.35</v>
      </c>
      <c r="L26" s="231">
        <v>156.1</v>
      </c>
      <c r="M26" s="231">
        <v>20.59355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235.05</v>
      </c>
      <c r="D27" s="232">
        <v>235.06666666666669</v>
      </c>
      <c r="E27" s="232">
        <v>232.78333333333339</v>
      </c>
      <c r="F27" s="232">
        <v>230.51666666666671</v>
      </c>
      <c r="G27" s="232">
        <v>228.23333333333341</v>
      </c>
      <c r="H27" s="232">
        <v>237.33333333333337</v>
      </c>
      <c r="I27" s="232">
        <v>239.61666666666667</v>
      </c>
      <c r="J27" s="232">
        <v>241.88333333333335</v>
      </c>
      <c r="K27" s="231">
        <v>237.35</v>
      </c>
      <c r="L27" s="231">
        <v>232.8</v>
      </c>
      <c r="M27" s="231">
        <v>24.352709999999998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374.9</v>
      </c>
      <c r="D28" s="232">
        <v>374.8</v>
      </c>
      <c r="E28" s="232">
        <v>372.6</v>
      </c>
      <c r="F28" s="232">
        <v>370.3</v>
      </c>
      <c r="G28" s="232">
        <v>368.1</v>
      </c>
      <c r="H28" s="232">
        <v>377.1</v>
      </c>
      <c r="I28" s="232">
        <v>379.29999999999995</v>
      </c>
      <c r="J28" s="232">
        <v>381.6</v>
      </c>
      <c r="K28" s="231">
        <v>377</v>
      </c>
      <c r="L28" s="231">
        <v>372.5</v>
      </c>
      <c r="M28" s="231">
        <v>1.49024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382.15</v>
      </c>
      <c r="D29" s="232">
        <v>384.90000000000003</v>
      </c>
      <c r="E29" s="232">
        <v>377.80000000000007</v>
      </c>
      <c r="F29" s="232">
        <v>373.45000000000005</v>
      </c>
      <c r="G29" s="232">
        <v>366.35000000000008</v>
      </c>
      <c r="H29" s="232">
        <v>389.25000000000006</v>
      </c>
      <c r="I29" s="232">
        <v>396.35000000000008</v>
      </c>
      <c r="J29" s="232">
        <v>400.70000000000005</v>
      </c>
      <c r="K29" s="231">
        <v>392</v>
      </c>
      <c r="L29" s="231">
        <v>380.55</v>
      </c>
      <c r="M29" s="231">
        <v>4.5264499999999996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873.25</v>
      </c>
      <c r="D30" s="232">
        <v>873.51666666666677</v>
      </c>
      <c r="E30" s="232">
        <v>868.03333333333353</v>
      </c>
      <c r="F30" s="232">
        <v>862.81666666666672</v>
      </c>
      <c r="G30" s="232">
        <v>857.33333333333348</v>
      </c>
      <c r="H30" s="232">
        <v>878.73333333333358</v>
      </c>
      <c r="I30" s="232">
        <v>884.21666666666692</v>
      </c>
      <c r="J30" s="232">
        <v>889.43333333333362</v>
      </c>
      <c r="K30" s="231">
        <v>879</v>
      </c>
      <c r="L30" s="231">
        <v>868.3</v>
      </c>
      <c r="M30" s="231">
        <v>0.10989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1002</v>
      </c>
      <c r="D31" s="232">
        <v>1012</v>
      </c>
      <c r="E31" s="232">
        <v>989.75</v>
      </c>
      <c r="F31" s="232">
        <v>977.5</v>
      </c>
      <c r="G31" s="232">
        <v>955.25</v>
      </c>
      <c r="H31" s="232">
        <v>1024.25</v>
      </c>
      <c r="I31" s="232">
        <v>1046.5</v>
      </c>
      <c r="J31" s="232">
        <v>1058.75</v>
      </c>
      <c r="K31" s="231">
        <v>1034.25</v>
      </c>
      <c r="L31" s="231">
        <v>999.75</v>
      </c>
      <c r="M31" s="231">
        <v>3.4637199999999999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1227.6500000000001</v>
      </c>
      <c r="D32" s="232">
        <v>1231.8333333333333</v>
      </c>
      <c r="E32" s="232">
        <v>1215.8166666666666</v>
      </c>
      <c r="F32" s="232">
        <v>1203.9833333333333</v>
      </c>
      <c r="G32" s="232">
        <v>1187.9666666666667</v>
      </c>
      <c r="H32" s="232">
        <v>1243.6666666666665</v>
      </c>
      <c r="I32" s="232">
        <v>1259.6833333333334</v>
      </c>
      <c r="J32" s="232">
        <v>1271.5166666666664</v>
      </c>
      <c r="K32" s="231">
        <v>1247.8499999999999</v>
      </c>
      <c r="L32" s="231">
        <v>1220</v>
      </c>
      <c r="M32" s="231">
        <v>0.95730000000000004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504.9</v>
      </c>
      <c r="D33" s="232">
        <v>508.45</v>
      </c>
      <c r="E33" s="232">
        <v>498.69999999999993</v>
      </c>
      <c r="F33" s="232">
        <v>492.49999999999994</v>
      </c>
      <c r="G33" s="232">
        <v>482.74999999999989</v>
      </c>
      <c r="H33" s="232">
        <v>514.65</v>
      </c>
      <c r="I33" s="232">
        <v>524.40000000000009</v>
      </c>
      <c r="J33" s="232">
        <v>530.6</v>
      </c>
      <c r="K33" s="231">
        <v>518.20000000000005</v>
      </c>
      <c r="L33" s="231">
        <v>502.25</v>
      </c>
      <c r="M33" s="231">
        <v>0.66449999999999998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3163.8</v>
      </c>
      <c r="D34" s="232">
        <v>3158.6999999999994</v>
      </c>
      <c r="E34" s="232">
        <v>3142.2999999999988</v>
      </c>
      <c r="F34" s="232">
        <v>3120.7999999999993</v>
      </c>
      <c r="G34" s="232">
        <v>3104.3999999999987</v>
      </c>
      <c r="H34" s="232">
        <v>3180.1999999999989</v>
      </c>
      <c r="I34" s="232">
        <v>3196.5999999999995</v>
      </c>
      <c r="J34" s="232">
        <v>3218.099999999999</v>
      </c>
      <c r="K34" s="231">
        <v>3175.1</v>
      </c>
      <c r="L34" s="231">
        <v>3137.2</v>
      </c>
      <c r="M34" s="231">
        <v>0.21323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2503.3000000000002</v>
      </c>
      <c r="D35" s="232">
        <v>2512.4333333333334</v>
      </c>
      <c r="E35" s="232">
        <v>2484.8666666666668</v>
      </c>
      <c r="F35" s="232">
        <v>2466.4333333333334</v>
      </c>
      <c r="G35" s="232">
        <v>2438.8666666666668</v>
      </c>
      <c r="H35" s="232">
        <v>2530.8666666666668</v>
      </c>
      <c r="I35" s="232">
        <v>2558.4333333333334</v>
      </c>
      <c r="J35" s="232">
        <v>2576.8666666666668</v>
      </c>
      <c r="K35" s="231">
        <v>2540</v>
      </c>
      <c r="L35" s="231">
        <v>2494</v>
      </c>
      <c r="M35" s="231">
        <v>0.18770999999999999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378.45</v>
      </c>
      <c r="D36" s="232">
        <v>376.7833333333333</v>
      </c>
      <c r="E36" s="232">
        <v>373.76666666666659</v>
      </c>
      <c r="F36" s="232">
        <v>369.08333333333331</v>
      </c>
      <c r="G36" s="232">
        <v>366.06666666666661</v>
      </c>
      <c r="H36" s="232">
        <v>381.46666666666658</v>
      </c>
      <c r="I36" s="232">
        <v>384.48333333333323</v>
      </c>
      <c r="J36" s="232">
        <v>389.16666666666657</v>
      </c>
      <c r="K36" s="231">
        <v>379.8</v>
      </c>
      <c r="L36" s="231">
        <v>372.1</v>
      </c>
      <c r="M36" s="231">
        <v>3.5587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13.2</v>
      </c>
      <c r="D37" s="232">
        <v>13.316666666666668</v>
      </c>
      <c r="E37" s="232">
        <v>12.983333333333336</v>
      </c>
      <c r="F37" s="232">
        <v>12.766666666666667</v>
      </c>
      <c r="G37" s="232">
        <v>12.433333333333335</v>
      </c>
      <c r="H37" s="232">
        <v>13.533333333333337</v>
      </c>
      <c r="I37" s="232">
        <v>13.866666666666669</v>
      </c>
      <c r="J37" s="232">
        <v>14.083333333333337</v>
      </c>
      <c r="K37" s="231">
        <v>13.65</v>
      </c>
      <c r="L37" s="231">
        <v>13.1</v>
      </c>
      <c r="M37" s="231">
        <v>27.30705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573.65</v>
      </c>
      <c r="D38" s="232">
        <v>572.58333333333337</v>
      </c>
      <c r="E38" s="232">
        <v>568.16666666666674</v>
      </c>
      <c r="F38" s="232">
        <v>562.68333333333339</v>
      </c>
      <c r="G38" s="232">
        <v>558.26666666666677</v>
      </c>
      <c r="H38" s="232">
        <v>578.06666666666672</v>
      </c>
      <c r="I38" s="232">
        <v>582.48333333333346</v>
      </c>
      <c r="J38" s="232">
        <v>587.9666666666667</v>
      </c>
      <c r="K38" s="231">
        <v>577</v>
      </c>
      <c r="L38" s="231">
        <v>567.1</v>
      </c>
      <c r="M38" s="231">
        <v>1.9349799999999999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2017.3</v>
      </c>
      <c r="D39" s="232">
        <v>2018.9166666666667</v>
      </c>
      <c r="E39" s="232">
        <v>1990.3833333333334</v>
      </c>
      <c r="F39" s="232">
        <v>1963.4666666666667</v>
      </c>
      <c r="G39" s="232">
        <v>1934.9333333333334</v>
      </c>
      <c r="H39" s="232">
        <v>2045.8333333333335</v>
      </c>
      <c r="I39" s="232">
        <v>2074.3666666666668</v>
      </c>
      <c r="J39" s="232">
        <v>2101.2833333333338</v>
      </c>
      <c r="K39" s="231">
        <v>2047.45</v>
      </c>
      <c r="L39" s="231">
        <v>1992</v>
      </c>
      <c r="M39" s="231">
        <v>0.40821000000000002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384.7</v>
      </c>
      <c r="D40" s="232">
        <v>387.56666666666666</v>
      </c>
      <c r="E40" s="232">
        <v>380.13333333333333</v>
      </c>
      <c r="F40" s="232">
        <v>375.56666666666666</v>
      </c>
      <c r="G40" s="232">
        <v>368.13333333333333</v>
      </c>
      <c r="H40" s="232">
        <v>392.13333333333333</v>
      </c>
      <c r="I40" s="232">
        <v>399.56666666666661</v>
      </c>
      <c r="J40" s="232">
        <v>404.13333333333333</v>
      </c>
      <c r="K40" s="231">
        <v>395</v>
      </c>
      <c r="L40" s="231">
        <v>383</v>
      </c>
      <c r="M40" s="231">
        <v>104.96899999999999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1120.25</v>
      </c>
      <c r="D41" s="232">
        <v>1125.3333333333333</v>
      </c>
      <c r="E41" s="232">
        <v>1105.9166666666665</v>
      </c>
      <c r="F41" s="232">
        <v>1091.5833333333333</v>
      </c>
      <c r="G41" s="232">
        <v>1072.1666666666665</v>
      </c>
      <c r="H41" s="232">
        <v>1139.6666666666665</v>
      </c>
      <c r="I41" s="232">
        <v>1159.083333333333</v>
      </c>
      <c r="J41" s="232">
        <v>1173.4166666666665</v>
      </c>
      <c r="K41" s="231">
        <v>1144.75</v>
      </c>
      <c r="L41" s="231">
        <v>1111</v>
      </c>
      <c r="M41" s="231">
        <v>2.7856700000000001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742.65</v>
      </c>
      <c r="D42" s="232">
        <v>742.68333333333339</v>
      </c>
      <c r="E42" s="232">
        <v>738.36666666666679</v>
      </c>
      <c r="F42" s="232">
        <v>734.08333333333337</v>
      </c>
      <c r="G42" s="232">
        <v>729.76666666666677</v>
      </c>
      <c r="H42" s="232">
        <v>746.96666666666681</v>
      </c>
      <c r="I42" s="232">
        <v>751.28333333333342</v>
      </c>
      <c r="J42" s="232">
        <v>755.56666666666683</v>
      </c>
      <c r="K42" s="231">
        <v>747</v>
      </c>
      <c r="L42" s="231">
        <v>738.4</v>
      </c>
      <c r="M42" s="231">
        <v>0.43973000000000001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4418.1499999999996</v>
      </c>
      <c r="D43" s="232">
        <v>4447.1833333333334</v>
      </c>
      <c r="E43" s="232">
        <v>4356.1166666666668</v>
      </c>
      <c r="F43" s="232">
        <v>4294.083333333333</v>
      </c>
      <c r="G43" s="232">
        <v>4203.0166666666664</v>
      </c>
      <c r="H43" s="232">
        <v>4509.2166666666672</v>
      </c>
      <c r="I43" s="232">
        <v>4600.2833333333347</v>
      </c>
      <c r="J43" s="232">
        <v>4662.3166666666675</v>
      </c>
      <c r="K43" s="231">
        <v>4538.25</v>
      </c>
      <c r="L43" s="231">
        <v>4385.1499999999996</v>
      </c>
      <c r="M43" s="231">
        <v>6.8468499999999999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314.2</v>
      </c>
      <c r="D44" s="232">
        <v>317.5333333333333</v>
      </c>
      <c r="E44" s="232">
        <v>310.21666666666658</v>
      </c>
      <c r="F44" s="232">
        <v>306.23333333333329</v>
      </c>
      <c r="G44" s="232">
        <v>298.91666666666657</v>
      </c>
      <c r="H44" s="232">
        <v>321.51666666666659</v>
      </c>
      <c r="I44" s="232">
        <v>328.83333333333331</v>
      </c>
      <c r="J44" s="232">
        <v>332.81666666666661</v>
      </c>
      <c r="K44" s="231">
        <v>324.85000000000002</v>
      </c>
      <c r="L44" s="231">
        <v>313.55</v>
      </c>
      <c r="M44" s="231">
        <v>14.93511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245.35</v>
      </c>
      <c r="D45" s="232">
        <v>252.46666666666667</v>
      </c>
      <c r="E45" s="232">
        <v>236.53333333333336</v>
      </c>
      <c r="F45" s="232">
        <v>227.7166666666667</v>
      </c>
      <c r="G45" s="232">
        <v>211.78333333333339</v>
      </c>
      <c r="H45" s="232">
        <v>261.2833333333333</v>
      </c>
      <c r="I45" s="232">
        <v>277.2166666666667</v>
      </c>
      <c r="J45" s="232">
        <v>286.0333333333333</v>
      </c>
      <c r="K45" s="231">
        <v>268.39999999999998</v>
      </c>
      <c r="L45" s="231">
        <v>243.65</v>
      </c>
      <c r="M45" s="231">
        <v>11.94317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488.85</v>
      </c>
      <c r="D46" s="232">
        <v>489.25</v>
      </c>
      <c r="E46" s="232">
        <v>485.05</v>
      </c>
      <c r="F46" s="232">
        <v>481.25</v>
      </c>
      <c r="G46" s="232">
        <v>477.05</v>
      </c>
      <c r="H46" s="232">
        <v>493.05</v>
      </c>
      <c r="I46" s="232">
        <v>497.25000000000006</v>
      </c>
      <c r="J46" s="232">
        <v>501.05</v>
      </c>
      <c r="K46" s="231">
        <v>493.45</v>
      </c>
      <c r="L46" s="231">
        <v>485.45</v>
      </c>
      <c r="M46" s="231">
        <v>0.17502000000000001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144.85</v>
      </c>
      <c r="D47" s="232">
        <v>145.29999999999998</v>
      </c>
      <c r="E47" s="232">
        <v>144.14999999999998</v>
      </c>
      <c r="F47" s="232">
        <v>143.44999999999999</v>
      </c>
      <c r="G47" s="232">
        <v>142.29999999999998</v>
      </c>
      <c r="H47" s="232">
        <v>145.99999999999997</v>
      </c>
      <c r="I47" s="232">
        <v>147.15</v>
      </c>
      <c r="J47" s="232">
        <v>147.84999999999997</v>
      </c>
      <c r="K47" s="231">
        <v>146.44999999999999</v>
      </c>
      <c r="L47" s="231">
        <v>144.6</v>
      </c>
      <c r="M47" s="231">
        <v>28.216989999999999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2853.55</v>
      </c>
      <c r="D48" s="232">
        <v>2854.2833333333333</v>
      </c>
      <c r="E48" s="232">
        <v>2836.1166666666668</v>
      </c>
      <c r="F48" s="232">
        <v>2818.6833333333334</v>
      </c>
      <c r="G48" s="232">
        <v>2800.5166666666669</v>
      </c>
      <c r="H48" s="232">
        <v>2871.7166666666667</v>
      </c>
      <c r="I48" s="232">
        <v>2889.8833333333337</v>
      </c>
      <c r="J48" s="232">
        <v>2907.3166666666666</v>
      </c>
      <c r="K48" s="231">
        <v>2872.45</v>
      </c>
      <c r="L48" s="231">
        <v>2836.85</v>
      </c>
      <c r="M48" s="231">
        <v>7.7422399999999998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230.4</v>
      </c>
      <c r="D49" s="232">
        <v>231.13333333333335</v>
      </c>
      <c r="E49" s="232">
        <v>228.31666666666672</v>
      </c>
      <c r="F49" s="232">
        <v>226.23333333333338</v>
      </c>
      <c r="G49" s="232">
        <v>223.41666666666674</v>
      </c>
      <c r="H49" s="232">
        <v>233.2166666666667</v>
      </c>
      <c r="I49" s="232">
        <v>236.03333333333336</v>
      </c>
      <c r="J49" s="232">
        <v>238.11666666666667</v>
      </c>
      <c r="K49" s="231">
        <v>233.95</v>
      </c>
      <c r="L49" s="231">
        <v>229.05</v>
      </c>
      <c r="M49" s="231">
        <v>0.85912999999999995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3336.15</v>
      </c>
      <c r="D50" s="232">
        <v>3348.0333333333333</v>
      </c>
      <c r="E50" s="232">
        <v>3316.1166666666668</v>
      </c>
      <c r="F50" s="232">
        <v>3296.0833333333335</v>
      </c>
      <c r="G50" s="232">
        <v>3264.166666666667</v>
      </c>
      <c r="H50" s="232">
        <v>3368.0666666666666</v>
      </c>
      <c r="I50" s="232">
        <v>3399.9833333333336</v>
      </c>
      <c r="J50" s="232">
        <v>3420.0166666666664</v>
      </c>
      <c r="K50" s="231">
        <v>3379.95</v>
      </c>
      <c r="L50" s="231">
        <v>3328</v>
      </c>
      <c r="M50" s="231">
        <v>2.2550000000000001E-2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1922.2</v>
      </c>
      <c r="D51" s="232">
        <v>1926.6499999999999</v>
      </c>
      <c r="E51" s="232">
        <v>1904.5499999999997</v>
      </c>
      <c r="F51" s="232">
        <v>1886.8999999999999</v>
      </c>
      <c r="G51" s="232">
        <v>1864.7999999999997</v>
      </c>
      <c r="H51" s="232">
        <v>1944.2999999999997</v>
      </c>
      <c r="I51" s="232">
        <v>1966.3999999999996</v>
      </c>
      <c r="J51" s="232">
        <v>1984.0499999999997</v>
      </c>
      <c r="K51" s="231">
        <v>1948.75</v>
      </c>
      <c r="L51" s="231">
        <v>1909</v>
      </c>
      <c r="M51" s="231">
        <v>2.1938399999999998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6953.8</v>
      </c>
      <c r="D52" s="232">
        <v>6954.8499999999995</v>
      </c>
      <c r="E52" s="232">
        <v>6901.9999999999991</v>
      </c>
      <c r="F52" s="232">
        <v>6850.2</v>
      </c>
      <c r="G52" s="232">
        <v>6797.3499999999995</v>
      </c>
      <c r="H52" s="232">
        <v>7006.6499999999987</v>
      </c>
      <c r="I52" s="232">
        <v>7059.4999999999991</v>
      </c>
      <c r="J52" s="232">
        <v>7111.2999999999984</v>
      </c>
      <c r="K52" s="231">
        <v>7007.7</v>
      </c>
      <c r="L52" s="231">
        <v>6903.05</v>
      </c>
      <c r="M52" s="231">
        <v>0.31141000000000002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457.5</v>
      </c>
      <c r="D53" s="232">
        <v>460.08333333333331</v>
      </c>
      <c r="E53" s="232">
        <v>453.66666666666663</v>
      </c>
      <c r="F53" s="232">
        <v>449.83333333333331</v>
      </c>
      <c r="G53" s="232">
        <v>443.41666666666663</v>
      </c>
      <c r="H53" s="232">
        <v>463.91666666666663</v>
      </c>
      <c r="I53" s="232">
        <v>470.33333333333326</v>
      </c>
      <c r="J53" s="232">
        <v>474.16666666666663</v>
      </c>
      <c r="K53" s="231">
        <v>466.5</v>
      </c>
      <c r="L53" s="231">
        <v>456.25</v>
      </c>
      <c r="M53" s="231">
        <v>9.2294199999999993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370.45</v>
      </c>
      <c r="D54" s="232">
        <v>371.68333333333339</v>
      </c>
      <c r="E54" s="232">
        <v>368.36666666666679</v>
      </c>
      <c r="F54" s="232">
        <v>366.28333333333342</v>
      </c>
      <c r="G54" s="232">
        <v>362.96666666666681</v>
      </c>
      <c r="H54" s="232">
        <v>373.76666666666677</v>
      </c>
      <c r="I54" s="232">
        <v>377.08333333333337</v>
      </c>
      <c r="J54" s="232">
        <v>379.16666666666674</v>
      </c>
      <c r="K54" s="231">
        <v>375</v>
      </c>
      <c r="L54" s="231">
        <v>369.6</v>
      </c>
      <c r="M54" s="231">
        <v>0.97777999999999998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3397.85</v>
      </c>
      <c r="D55" s="232">
        <v>3398.7166666666667</v>
      </c>
      <c r="E55" s="232">
        <v>3384.1333333333332</v>
      </c>
      <c r="F55" s="232">
        <v>3370.4166666666665</v>
      </c>
      <c r="G55" s="232">
        <v>3355.833333333333</v>
      </c>
      <c r="H55" s="232">
        <v>3412.4333333333334</v>
      </c>
      <c r="I55" s="232">
        <v>3427.0166666666664</v>
      </c>
      <c r="J55" s="232">
        <v>3440.7333333333336</v>
      </c>
      <c r="K55" s="231">
        <v>3413.3</v>
      </c>
      <c r="L55" s="231">
        <v>3385</v>
      </c>
      <c r="M55" s="231">
        <v>3.8960599999999999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867.8</v>
      </c>
      <c r="D56" s="232">
        <v>868.01666666666677</v>
      </c>
      <c r="E56" s="232">
        <v>861.78333333333353</v>
      </c>
      <c r="F56" s="232">
        <v>855.76666666666677</v>
      </c>
      <c r="G56" s="232">
        <v>849.53333333333353</v>
      </c>
      <c r="H56" s="232">
        <v>874.03333333333353</v>
      </c>
      <c r="I56" s="232">
        <v>880.26666666666688</v>
      </c>
      <c r="J56" s="232">
        <v>886.28333333333353</v>
      </c>
      <c r="K56" s="231">
        <v>874.25</v>
      </c>
      <c r="L56" s="231">
        <v>862</v>
      </c>
      <c r="M56" s="231">
        <v>147.46064999999999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2410.4</v>
      </c>
      <c r="D57" s="232">
        <v>2424.6166666666663</v>
      </c>
      <c r="E57" s="232">
        <v>2382.2333333333327</v>
      </c>
      <c r="F57" s="232">
        <v>2354.0666666666662</v>
      </c>
      <c r="G57" s="232">
        <v>2311.6833333333325</v>
      </c>
      <c r="H57" s="232">
        <v>2452.7833333333328</v>
      </c>
      <c r="I57" s="232">
        <v>2495.166666666667</v>
      </c>
      <c r="J57" s="232">
        <v>2523.333333333333</v>
      </c>
      <c r="K57" s="231">
        <v>2467</v>
      </c>
      <c r="L57" s="231">
        <v>2396.4499999999998</v>
      </c>
      <c r="M57" s="231">
        <v>0.11620999999999999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457.65</v>
      </c>
      <c r="D58" s="232">
        <v>461.01666666666665</v>
      </c>
      <c r="E58" s="232">
        <v>451.13333333333333</v>
      </c>
      <c r="F58" s="232">
        <v>444.61666666666667</v>
      </c>
      <c r="G58" s="232">
        <v>434.73333333333335</v>
      </c>
      <c r="H58" s="232">
        <v>467.5333333333333</v>
      </c>
      <c r="I58" s="232">
        <v>477.41666666666663</v>
      </c>
      <c r="J58" s="232">
        <v>483.93333333333328</v>
      </c>
      <c r="K58" s="231">
        <v>470.9</v>
      </c>
      <c r="L58" s="231">
        <v>454.5</v>
      </c>
      <c r="M58" s="231">
        <v>7.8354900000000001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3813.5</v>
      </c>
      <c r="D59" s="232">
        <v>3817.75</v>
      </c>
      <c r="E59" s="232">
        <v>3796.75</v>
      </c>
      <c r="F59" s="232">
        <v>3780</v>
      </c>
      <c r="G59" s="232">
        <v>3759</v>
      </c>
      <c r="H59" s="232">
        <v>3834.5</v>
      </c>
      <c r="I59" s="232">
        <v>3855.5</v>
      </c>
      <c r="J59" s="232">
        <v>3872.25</v>
      </c>
      <c r="K59" s="231">
        <v>3838.75</v>
      </c>
      <c r="L59" s="231">
        <v>3801</v>
      </c>
      <c r="M59" s="231">
        <v>2.9589699999999999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1096.0999999999999</v>
      </c>
      <c r="D60" s="232">
        <v>1101.2833333333333</v>
      </c>
      <c r="E60" s="232">
        <v>1087.8166666666666</v>
      </c>
      <c r="F60" s="232">
        <v>1079.5333333333333</v>
      </c>
      <c r="G60" s="232">
        <v>1066.0666666666666</v>
      </c>
      <c r="H60" s="232">
        <v>1109.5666666666666</v>
      </c>
      <c r="I60" s="232">
        <v>1123.0333333333333</v>
      </c>
      <c r="J60" s="232">
        <v>1131.3166666666666</v>
      </c>
      <c r="K60" s="231">
        <v>1114.75</v>
      </c>
      <c r="L60" s="231">
        <v>1093</v>
      </c>
      <c r="M60" s="231">
        <v>0.29311999999999999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5901.3</v>
      </c>
      <c r="D61" s="232">
        <v>5943.8</v>
      </c>
      <c r="E61" s="232">
        <v>5847.6</v>
      </c>
      <c r="F61" s="232">
        <v>5793.9000000000005</v>
      </c>
      <c r="G61" s="232">
        <v>5697.7000000000007</v>
      </c>
      <c r="H61" s="232">
        <v>5997.5</v>
      </c>
      <c r="I61" s="232">
        <v>6093.6999999999989</v>
      </c>
      <c r="J61" s="232">
        <v>6147.4</v>
      </c>
      <c r="K61" s="231">
        <v>6040</v>
      </c>
      <c r="L61" s="231">
        <v>5890.1</v>
      </c>
      <c r="M61" s="231">
        <v>9.4085800000000006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1352.55</v>
      </c>
      <c r="D62" s="232">
        <v>1360.5</v>
      </c>
      <c r="E62" s="232">
        <v>1342.05</v>
      </c>
      <c r="F62" s="232">
        <v>1331.55</v>
      </c>
      <c r="G62" s="232">
        <v>1313.1</v>
      </c>
      <c r="H62" s="232">
        <v>1371</v>
      </c>
      <c r="I62" s="232">
        <v>1389.4499999999998</v>
      </c>
      <c r="J62" s="232">
        <v>1399.95</v>
      </c>
      <c r="K62" s="231">
        <v>1378.95</v>
      </c>
      <c r="L62" s="231">
        <v>1350</v>
      </c>
      <c r="M62" s="231">
        <v>15.450240000000001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6254.25</v>
      </c>
      <c r="D63" s="232">
        <v>6279.5666666666657</v>
      </c>
      <c r="E63" s="232">
        <v>6175.5833333333312</v>
      </c>
      <c r="F63" s="232">
        <v>6096.9166666666652</v>
      </c>
      <c r="G63" s="232">
        <v>5992.9333333333307</v>
      </c>
      <c r="H63" s="232">
        <v>6358.2333333333318</v>
      </c>
      <c r="I63" s="232">
        <v>6462.2166666666653</v>
      </c>
      <c r="J63" s="232">
        <v>6540.8833333333323</v>
      </c>
      <c r="K63" s="231">
        <v>6383.55</v>
      </c>
      <c r="L63" s="231">
        <v>6200.9</v>
      </c>
      <c r="M63" s="231">
        <v>0.13013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2274.25</v>
      </c>
      <c r="D64" s="232">
        <v>2256.0833333333335</v>
      </c>
      <c r="E64" s="232">
        <v>2224.166666666667</v>
      </c>
      <c r="F64" s="232">
        <v>2174.0833333333335</v>
      </c>
      <c r="G64" s="232">
        <v>2142.166666666667</v>
      </c>
      <c r="H64" s="232">
        <v>2306.166666666667</v>
      </c>
      <c r="I64" s="232">
        <v>2338.0833333333339</v>
      </c>
      <c r="J64" s="232">
        <v>2388.166666666667</v>
      </c>
      <c r="K64" s="231">
        <v>2288</v>
      </c>
      <c r="L64" s="231">
        <v>2206</v>
      </c>
      <c r="M64" s="231">
        <v>0.81076999999999999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1982.65</v>
      </c>
      <c r="D65" s="232">
        <v>2005.2166666666665</v>
      </c>
      <c r="E65" s="232">
        <v>1953.4333333333329</v>
      </c>
      <c r="F65" s="232">
        <v>1924.2166666666665</v>
      </c>
      <c r="G65" s="232">
        <v>1872.4333333333329</v>
      </c>
      <c r="H65" s="232">
        <v>2034.4333333333329</v>
      </c>
      <c r="I65" s="232">
        <v>2086.2166666666662</v>
      </c>
      <c r="J65" s="232">
        <v>2115.4333333333329</v>
      </c>
      <c r="K65" s="231">
        <v>2057</v>
      </c>
      <c r="L65" s="231">
        <v>1976</v>
      </c>
      <c r="M65" s="231">
        <v>3.5812400000000002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396.75</v>
      </c>
      <c r="D66" s="232">
        <v>398.2</v>
      </c>
      <c r="E66" s="232">
        <v>392.79999999999995</v>
      </c>
      <c r="F66" s="232">
        <v>388.84999999999997</v>
      </c>
      <c r="G66" s="232">
        <v>383.44999999999993</v>
      </c>
      <c r="H66" s="232">
        <v>402.15</v>
      </c>
      <c r="I66" s="232">
        <v>407.54999999999995</v>
      </c>
      <c r="J66" s="232">
        <v>411.5</v>
      </c>
      <c r="K66" s="231">
        <v>403.6</v>
      </c>
      <c r="L66" s="231">
        <v>394.25</v>
      </c>
      <c r="M66" s="231">
        <v>26.272580000000001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226.85</v>
      </c>
      <c r="D67" s="232">
        <v>228.08333333333334</v>
      </c>
      <c r="E67" s="232">
        <v>224.86666666666667</v>
      </c>
      <c r="F67" s="232">
        <v>222.88333333333333</v>
      </c>
      <c r="G67" s="232">
        <v>219.66666666666666</v>
      </c>
      <c r="H67" s="232">
        <v>230.06666666666669</v>
      </c>
      <c r="I67" s="232">
        <v>233.28333333333333</v>
      </c>
      <c r="J67" s="232">
        <v>235.26666666666671</v>
      </c>
      <c r="K67" s="231">
        <v>231.3</v>
      </c>
      <c r="L67" s="231">
        <v>226.1</v>
      </c>
      <c r="M67" s="231">
        <v>34.820360000000001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171.55</v>
      </c>
      <c r="D68" s="232">
        <v>172.5</v>
      </c>
      <c r="E68" s="232">
        <v>170</v>
      </c>
      <c r="F68" s="232">
        <v>168.45</v>
      </c>
      <c r="G68" s="232">
        <v>165.95</v>
      </c>
      <c r="H68" s="232">
        <v>174.05</v>
      </c>
      <c r="I68" s="232">
        <v>176.55</v>
      </c>
      <c r="J68" s="232">
        <v>178.10000000000002</v>
      </c>
      <c r="K68" s="231">
        <v>175</v>
      </c>
      <c r="L68" s="231">
        <v>170.95</v>
      </c>
      <c r="M68" s="231">
        <v>110.38442999999999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79.349999999999994</v>
      </c>
      <c r="D69" s="232">
        <v>79.86666666666666</v>
      </c>
      <c r="E69" s="232">
        <v>78.133333333333326</v>
      </c>
      <c r="F69" s="232">
        <v>76.916666666666671</v>
      </c>
      <c r="G69" s="232">
        <v>75.183333333333337</v>
      </c>
      <c r="H69" s="232">
        <v>81.083333333333314</v>
      </c>
      <c r="I69" s="232">
        <v>82.816666666666634</v>
      </c>
      <c r="J69" s="232">
        <v>84.033333333333303</v>
      </c>
      <c r="K69" s="231">
        <v>81.599999999999994</v>
      </c>
      <c r="L69" s="231">
        <v>78.650000000000006</v>
      </c>
      <c r="M69" s="231">
        <v>148.61734999999999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27.1</v>
      </c>
      <c r="D70" s="232">
        <v>27.3</v>
      </c>
      <c r="E70" s="232">
        <v>26.8</v>
      </c>
      <c r="F70" s="232">
        <v>26.5</v>
      </c>
      <c r="G70" s="232">
        <v>26</v>
      </c>
      <c r="H70" s="232">
        <v>27.6</v>
      </c>
      <c r="I70" s="232">
        <v>28.1</v>
      </c>
      <c r="J70" s="232">
        <v>28.400000000000002</v>
      </c>
      <c r="K70" s="231">
        <v>27.8</v>
      </c>
      <c r="L70" s="231">
        <v>27</v>
      </c>
      <c r="M70" s="231">
        <v>88.442689999999999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1421</v>
      </c>
      <c r="D71" s="232">
        <v>1424.8333333333333</v>
      </c>
      <c r="E71" s="232">
        <v>1406.7166666666665</v>
      </c>
      <c r="F71" s="232">
        <v>1392.4333333333332</v>
      </c>
      <c r="G71" s="232">
        <v>1374.3166666666664</v>
      </c>
      <c r="H71" s="232">
        <v>1439.1166666666666</v>
      </c>
      <c r="I71" s="232">
        <v>1457.2333333333333</v>
      </c>
      <c r="J71" s="232">
        <v>1471.5166666666667</v>
      </c>
      <c r="K71" s="231">
        <v>1442.95</v>
      </c>
      <c r="L71" s="231">
        <v>1410.55</v>
      </c>
      <c r="M71" s="231">
        <v>4.0080200000000001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4142.1000000000004</v>
      </c>
      <c r="D72" s="232">
        <v>4151.3</v>
      </c>
      <c r="E72" s="232">
        <v>4115.8</v>
      </c>
      <c r="F72" s="232">
        <v>4089.5</v>
      </c>
      <c r="G72" s="232">
        <v>4054</v>
      </c>
      <c r="H72" s="232">
        <v>4177.6000000000004</v>
      </c>
      <c r="I72" s="232">
        <v>4213.1000000000004</v>
      </c>
      <c r="J72" s="232">
        <v>4239.4000000000005</v>
      </c>
      <c r="K72" s="231">
        <v>4186.8</v>
      </c>
      <c r="L72" s="231">
        <v>4125</v>
      </c>
      <c r="M72" s="231">
        <v>7.961E-2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590.1</v>
      </c>
      <c r="D73" s="232">
        <v>588.93333333333339</v>
      </c>
      <c r="E73" s="232">
        <v>584.81666666666683</v>
      </c>
      <c r="F73" s="232">
        <v>579.53333333333342</v>
      </c>
      <c r="G73" s="232">
        <v>575.41666666666686</v>
      </c>
      <c r="H73" s="232">
        <v>594.21666666666681</v>
      </c>
      <c r="I73" s="232">
        <v>598.33333333333337</v>
      </c>
      <c r="J73" s="232">
        <v>603.61666666666679</v>
      </c>
      <c r="K73" s="231">
        <v>593.04999999999995</v>
      </c>
      <c r="L73" s="231">
        <v>583.65</v>
      </c>
      <c r="M73" s="231">
        <v>8.5022500000000001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938.95</v>
      </c>
      <c r="D74" s="232">
        <v>942.19999999999993</v>
      </c>
      <c r="E74" s="232">
        <v>931.74999999999989</v>
      </c>
      <c r="F74" s="232">
        <v>924.55</v>
      </c>
      <c r="G74" s="232">
        <v>914.09999999999991</v>
      </c>
      <c r="H74" s="232">
        <v>949.39999999999986</v>
      </c>
      <c r="I74" s="232">
        <v>959.84999999999991</v>
      </c>
      <c r="J74" s="232">
        <v>967.04999999999984</v>
      </c>
      <c r="K74" s="231">
        <v>952.65</v>
      </c>
      <c r="L74" s="231">
        <v>935</v>
      </c>
      <c r="M74" s="231">
        <v>4.8701600000000003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95.45</v>
      </c>
      <c r="D75" s="232">
        <v>95.866666666666674</v>
      </c>
      <c r="E75" s="232">
        <v>94.833333333333343</v>
      </c>
      <c r="F75" s="232">
        <v>94.216666666666669</v>
      </c>
      <c r="G75" s="232">
        <v>93.183333333333337</v>
      </c>
      <c r="H75" s="232">
        <v>96.483333333333348</v>
      </c>
      <c r="I75" s="232">
        <v>97.51666666666668</v>
      </c>
      <c r="J75" s="232">
        <v>98.133333333333354</v>
      </c>
      <c r="K75" s="231">
        <v>96.9</v>
      </c>
      <c r="L75" s="231">
        <v>95.25</v>
      </c>
      <c r="M75" s="231">
        <v>78.842489999999998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825.2</v>
      </c>
      <c r="D76" s="232">
        <v>831.0333333333333</v>
      </c>
      <c r="E76" s="232">
        <v>817.06666666666661</v>
      </c>
      <c r="F76" s="232">
        <v>808.93333333333328</v>
      </c>
      <c r="G76" s="232">
        <v>794.96666666666658</v>
      </c>
      <c r="H76" s="232">
        <v>839.16666666666663</v>
      </c>
      <c r="I76" s="232">
        <v>853.13333333333333</v>
      </c>
      <c r="J76" s="232">
        <v>861.26666666666665</v>
      </c>
      <c r="K76" s="231">
        <v>845</v>
      </c>
      <c r="L76" s="231">
        <v>822.9</v>
      </c>
      <c r="M76" s="231">
        <v>11.838150000000001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77.400000000000006</v>
      </c>
      <c r="D77" s="232">
        <v>78.183333333333337</v>
      </c>
      <c r="E77" s="232">
        <v>76.416666666666671</v>
      </c>
      <c r="F77" s="232">
        <v>75.433333333333337</v>
      </c>
      <c r="G77" s="232">
        <v>73.666666666666671</v>
      </c>
      <c r="H77" s="232">
        <v>79.166666666666671</v>
      </c>
      <c r="I77" s="232">
        <v>80.933333333333323</v>
      </c>
      <c r="J77" s="232">
        <v>81.916666666666671</v>
      </c>
      <c r="K77" s="231">
        <v>79.95</v>
      </c>
      <c r="L77" s="231">
        <v>77.2</v>
      </c>
      <c r="M77" s="231">
        <v>236.50904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324.85000000000002</v>
      </c>
      <c r="D78" s="232">
        <v>325.09999999999997</v>
      </c>
      <c r="E78" s="232">
        <v>323.29999999999995</v>
      </c>
      <c r="F78" s="232">
        <v>321.75</v>
      </c>
      <c r="G78" s="232">
        <v>319.95</v>
      </c>
      <c r="H78" s="232">
        <v>326.64999999999992</v>
      </c>
      <c r="I78" s="232">
        <v>328.45</v>
      </c>
      <c r="J78" s="232">
        <v>329.99999999999989</v>
      </c>
      <c r="K78" s="231">
        <v>326.89999999999998</v>
      </c>
      <c r="L78" s="231">
        <v>323.55</v>
      </c>
      <c r="M78" s="231">
        <v>19.47766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8627.2000000000007</v>
      </c>
      <c r="D79" s="232">
        <v>8647.75</v>
      </c>
      <c r="E79" s="232">
        <v>8589.4500000000007</v>
      </c>
      <c r="F79" s="232">
        <v>8551.7000000000007</v>
      </c>
      <c r="G79" s="232">
        <v>8493.4000000000015</v>
      </c>
      <c r="H79" s="232">
        <v>8685.5</v>
      </c>
      <c r="I79" s="232">
        <v>8743.7999999999993</v>
      </c>
      <c r="J79" s="232">
        <v>8781.5499999999993</v>
      </c>
      <c r="K79" s="231">
        <v>8706.0499999999993</v>
      </c>
      <c r="L79" s="231">
        <v>8610</v>
      </c>
      <c r="M79" s="231">
        <v>7.6099999999999996E-3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773.4</v>
      </c>
      <c r="D80" s="232">
        <v>779.53333333333342</v>
      </c>
      <c r="E80" s="232">
        <v>764.06666666666683</v>
      </c>
      <c r="F80" s="232">
        <v>754.73333333333346</v>
      </c>
      <c r="G80" s="232">
        <v>739.26666666666688</v>
      </c>
      <c r="H80" s="232">
        <v>788.86666666666679</v>
      </c>
      <c r="I80" s="232">
        <v>804.33333333333326</v>
      </c>
      <c r="J80" s="232">
        <v>813.66666666666674</v>
      </c>
      <c r="K80" s="231">
        <v>795</v>
      </c>
      <c r="L80" s="231">
        <v>770.2</v>
      </c>
      <c r="M80" s="231">
        <v>52.400559999999999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223.85</v>
      </c>
      <c r="D81" s="232">
        <v>224.48333333333335</v>
      </c>
      <c r="E81" s="232">
        <v>222.66666666666669</v>
      </c>
      <c r="F81" s="232">
        <v>221.48333333333335</v>
      </c>
      <c r="G81" s="232">
        <v>219.66666666666669</v>
      </c>
      <c r="H81" s="232">
        <v>225.66666666666669</v>
      </c>
      <c r="I81" s="232">
        <v>227.48333333333335</v>
      </c>
      <c r="J81" s="232">
        <v>228.66666666666669</v>
      </c>
      <c r="K81" s="231">
        <v>226.3</v>
      </c>
      <c r="L81" s="231">
        <v>223.3</v>
      </c>
      <c r="M81" s="231">
        <v>39.43009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896.85</v>
      </c>
      <c r="D82" s="232">
        <v>895.65000000000009</v>
      </c>
      <c r="E82" s="232">
        <v>886.85000000000014</v>
      </c>
      <c r="F82" s="232">
        <v>876.85</v>
      </c>
      <c r="G82" s="232">
        <v>868.05000000000007</v>
      </c>
      <c r="H82" s="232">
        <v>905.6500000000002</v>
      </c>
      <c r="I82" s="232">
        <v>914.45000000000016</v>
      </c>
      <c r="J82" s="232">
        <v>924.45000000000027</v>
      </c>
      <c r="K82" s="231">
        <v>904.45</v>
      </c>
      <c r="L82" s="231">
        <v>885.65</v>
      </c>
      <c r="M82" s="231">
        <v>0.61736000000000002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281.3</v>
      </c>
      <c r="D83" s="232">
        <v>283.7</v>
      </c>
      <c r="E83" s="232">
        <v>278.25</v>
      </c>
      <c r="F83" s="232">
        <v>275.2</v>
      </c>
      <c r="G83" s="232">
        <v>269.75</v>
      </c>
      <c r="H83" s="232">
        <v>286.75</v>
      </c>
      <c r="I83" s="232">
        <v>292.19999999999993</v>
      </c>
      <c r="J83" s="232">
        <v>295.25</v>
      </c>
      <c r="K83" s="231">
        <v>289.14999999999998</v>
      </c>
      <c r="L83" s="231">
        <v>280.64999999999998</v>
      </c>
      <c r="M83" s="231">
        <v>9.4369599999999991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6050.05</v>
      </c>
      <c r="D84" s="232">
        <v>6070.1500000000005</v>
      </c>
      <c r="E84" s="232">
        <v>6009.9000000000015</v>
      </c>
      <c r="F84" s="232">
        <v>5969.7500000000009</v>
      </c>
      <c r="G84" s="232">
        <v>5909.5000000000018</v>
      </c>
      <c r="H84" s="232">
        <v>6110.3000000000011</v>
      </c>
      <c r="I84" s="232">
        <v>6170.5499999999993</v>
      </c>
      <c r="J84" s="232">
        <v>6210.7000000000007</v>
      </c>
      <c r="K84" s="231">
        <v>6130.4</v>
      </c>
      <c r="L84" s="231">
        <v>6030</v>
      </c>
      <c r="M84" s="231">
        <v>0.58121999999999996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1513.7</v>
      </c>
      <c r="D85" s="232">
        <v>1511.7666666666664</v>
      </c>
      <c r="E85" s="232">
        <v>1495.5333333333328</v>
      </c>
      <c r="F85" s="232">
        <v>1477.3666666666663</v>
      </c>
      <c r="G85" s="232">
        <v>1461.1333333333328</v>
      </c>
      <c r="H85" s="232">
        <v>1529.9333333333329</v>
      </c>
      <c r="I85" s="232">
        <v>1546.1666666666665</v>
      </c>
      <c r="J85" s="232">
        <v>1564.333333333333</v>
      </c>
      <c r="K85" s="231">
        <v>1528</v>
      </c>
      <c r="L85" s="231">
        <v>1493.6</v>
      </c>
      <c r="M85" s="231">
        <v>1.4617899999999999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890.65</v>
      </c>
      <c r="D86" s="232">
        <v>888.94999999999993</v>
      </c>
      <c r="E86" s="232">
        <v>884.69999999999982</v>
      </c>
      <c r="F86" s="232">
        <v>878.74999999999989</v>
      </c>
      <c r="G86" s="232">
        <v>874.49999999999977</v>
      </c>
      <c r="H86" s="232">
        <v>894.89999999999986</v>
      </c>
      <c r="I86" s="232">
        <v>899.15000000000009</v>
      </c>
      <c r="J86" s="232">
        <v>905.09999999999991</v>
      </c>
      <c r="K86" s="231">
        <v>893.2</v>
      </c>
      <c r="L86" s="231">
        <v>883</v>
      </c>
      <c r="M86" s="231">
        <v>0.30643999999999999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476.55</v>
      </c>
      <c r="D87" s="232">
        <v>473.15000000000003</v>
      </c>
      <c r="E87" s="232">
        <v>466.35000000000008</v>
      </c>
      <c r="F87" s="232">
        <v>456.15000000000003</v>
      </c>
      <c r="G87" s="232">
        <v>449.35000000000008</v>
      </c>
      <c r="H87" s="232">
        <v>483.35000000000008</v>
      </c>
      <c r="I87" s="232">
        <v>490.15000000000003</v>
      </c>
      <c r="J87" s="232">
        <v>500.35000000000008</v>
      </c>
      <c r="K87" s="231">
        <v>479.95</v>
      </c>
      <c r="L87" s="231">
        <v>462.95</v>
      </c>
      <c r="M87" s="231">
        <v>2.4447700000000001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18470.849999999999</v>
      </c>
      <c r="D88" s="232">
        <v>18609.95</v>
      </c>
      <c r="E88" s="232">
        <v>18270.95</v>
      </c>
      <c r="F88" s="232">
        <v>18071.05</v>
      </c>
      <c r="G88" s="232">
        <v>17732.05</v>
      </c>
      <c r="H88" s="232">
        <v>18809.850000000002</v>
      </c>
      <c r="I88" s="232">
        <v>19148.850000000002</v>
      </c>
      <c r="J88" s="232">
        <v>19348.750000000004</v>
      </c>
      <c r="K88" s="231">
        <v>18948.95</v>
      </c>
      <c r="L88" s="231">
        <v>18410.05</v>
      </c>
      <c r="M88" s="231">
        <v>0.52910000000000001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467.4</v>
      </c>
      <c r="D89" s="232">
        <v>468.15000000000003</v>
      </c>
      <c r="E89" s="232">
        <v>464.30000000000007</v>
      </c>
      <c r="F89" s="232">
        <v>461.20000000000005</v>
      </c>
      <c r="G89" s="232">
        <v>457.35000000000008</v>
      </c>
      <c r="H89" s="232">
        <v>471.25000000000006</v>
      </c>
      <c r="I89" s="232">
        <v>475.10000000000008</v>
      </c>
      <c r="J89" s="232">
        <v>478.20000000000005</v>
      </c>
      <c r="K89" s="231">
        <v>472</v>
      </c>
      <c r="L89" s="231">
        <v>465.05</v>
      </c>
      <c r="M89" s="231">
        <v>2.0943700000000001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21.6</v>
      </c>
      <c r="D90" s="232">
        <v>21.783333333333331</v>
      </c>
      <c r="E90" s="232">
        <v>21.216666666666661</v>
      </c>
      <c r="F90" s="232">
        <v>20.833333333333329</v>
      </c>
      <c r="G90" s="232">
        <v>20.266666666666659</v>
      </c>
      <c r="H90" s="232">
        <v>22.166666666666664</v>
      </c>
      <c r="I90" s="232">
        <v>22.733333333333334</v>
      </c>
      <c r="J90" s="232">
        <v>23.116666666666667</v>
      </c>
      <c r="K90" s="231">
        <v>22.35</v>
      </c>
      <c r="L90" s="231">
        <v>21.4</v>
      </c>
      <c r="M90" s="231">
        <v>244.33622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4291.7</v>
      </c>
      <c r="D91" s="232">
        <v>4305.6333333333341</v>
      </c>
      <c r="E91" s="232">
        <v>4261.2666666666682</v>
      </c>
      <c r="F91" s="232">
        <v>4230.8333333333339</v>
      </c>
      <c r="G91" s="232">
        <v>4186.4666666666681</v>
      </c>
      <c r="H91" s="232">
        <v>4336.0666666666684</v>
      </c>
      <c r="I91" s="232">
        <v>4380.4333333333352</v>
      </c>
      <c r="J91" s="232">
        <v>4410.8666666666686</v>
      </c>
      <c r="K91" s="231">
        <v>4350</v>
      </c>
      <c r="L91" s="231">
        <v>4275.2</v>
      </c>
      <c r="M91" s="231">
        <v>2.4265300000000001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1184.75</v>
      </c>
      <c r="D92" s="232">
        <v>1186.7333333333333</v>
      </c>
      <c r="E92" s="232">
        <v>1170.3166666666666</v>
      </c>
      <c r="F92" s="232">
        <v>1155.8833333333332</v>
      </c>
      <c r="G92" s="232">
        <v>1139.4666666666665</v>
      </c>
      <c r="H92" s="232">
        <v>1201.1666666666667</v>
      </c>
      <c r="I92" s="232">
        <v>1217.5833333333333</v>
      </c>
      <c r="J92" s="232">
        <v>1232.0166666666669</v>
      </c>
      <c r="K92" s="231">
        <v>1203.1500000000001</v>
      </c>
      <c r="L92" s="231">
        <v>1172.3</v>
      </c>
      <c r="M92" s="231">
        <v>0.53117000000000003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579.95000000000005</v>
      </c>
      <c r="D93" s="232">
        <v>577.31666666666672</v>
      </c>
      <c r="E93" s="232">
        <v>561.63333333333344</v>
      </c>
      <c r="F93" s="232">
        <v>543.31666666666672</v>
      </c>
      <c r="G93" s="232">
        <v>527.63333333333344</v>
      </c>
      <c r="H93" s="232">
        <v>595.63333333333344</v>
      </c>
      <c r="I93" s="232">
        <v>611.31666666666661</v>
      </c>
      <c r="J93" s="232">
        <v>629.63333333333344</v>
      </c>
      <c r="K93" s="231">
        <v>593</v>
      </c>
      <c r="L93" s="231">
        <v>559</v>
      </c>
      <c r="M93" s="231">
        <v>6.9817900000000002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71.3</v>
      </c>
      <c r="D94" s="232">
        <v>71.05</v>
      </c>
      <c r="E94" s="232">
        <v>70.199999999999989</v>
      </c>
      <c r="F94" s="232">
        <v>69.099999999999994</v>
      </c>
      <c r="G94" s="232">
        <v>68.249999999999986</v>
      </c>
      <c r="H94" s="232">
        <v>72.149999999999991</v>
      </c>
      <c r="I94" s="232">
        <v>72.999999999999986</v>
      </c>
      <c r="J94" s="232">
        <v>74.099999999999994</v>
      </c>
      <c r="K94" s="231">
        <v>71.900000000000006</v>
      </c>
      <c r="L94" s="231">
        <v>69.95</v>
      </c>
      <c r="M94" s="231">
        <v>99.938810000000004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297.05</v>
      </c>
      <c r="D95" s="232">
        <v>298.98333333333335</v>
      </c>
      <c r="E95" s="232">
        <v>293.16666666666669</v>
      </c>
      <c r="F95" s="232">
        <v>289.28333333333336</v>
      </c>
      <c r="G95" s="232">
        <v>283.4666666666667</v>
      </c>
      <c r="H95" s="232">
        <v>302.86666666666667</v>
      </c>
      <c r="I95" s="232">
        <v>308.68333333333328</v>
      </c>
      <c r="J95" s="232">
        <v>312.56666666666666</v>
      </c>
      <c r="K95" s="231">
        <v>304.8</v>
      </c>
      <c r="L95" s="231">
        <v>295.10000000000002</v>
      </c>
      <c r="M95" s="231">
        <v>18.12978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3328.1</v>
      </c>
      <c r="D96" s="232">
        <v>3340.1833333333329</v>
      </c>
      <c r="E96" s="232">
        <v>3294.6166666666659</v>
      </c>
      <c r="F96" s="232">
        <v>3261.1333333333328</v>
      </c>
      <c r="G96" s="232">
        <v>3215.5666666666657</v>
      </c>
      <c r="H96" s="232">
        <v>3373.6666666666661</v>
      </c>
      <c r="I96" s="232">
        <v>3419.2333333333327</v>
      </c>
      <c r="J96" s="232">
        <v>3452.7166666666662</v>
      </c>
      <c r="K96" s="231">
        <v>3385.75</v>
      </c>
      <c r="L96" s="231">
        <v>3306.7</v>
      </c>
      <c r="M96" s="231">
        <v>0.14041999999999999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238.5</v>
      </c>
      <c r="D97" s="232">
        <v>238.5</v>
      </c>
      <c r="E97" s="232">
        <v>235.3</v>
      </c>
      <c r="F97" s="232">
        <v>232.10000000000002</v>
      </c>
      <c r="G97" s="232">
        <v>228.90000000000003</v>
      </c>
      <c r="H97" s="232">
        <v>241.7</v>
      </c>
      <c r="I97" s="232">
        <v>244.89999999999998</v>
      </c>
      <c r="J97" s="232">
        <v>248.09999999999997</v>
      </c>
      <c r="K97" s="231">
        <v>241.7</v>
      </c>
      <c r="L97" s="231">
        <v>235.3</v>
      </c>
      <c r="M97" s="231">
        <v>1.9683999999999999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400</v>
      </c>
      <c r="D98" s="232">
        <v>399.83333333333331</v>
      </c>
      <c r="E98" s="232">
        <v>396.21666666666664</v>
      </c>
      <c r="F98" s="232">
        <v>392.43333333333334</v>
      </c>
      <c r="G98" s="232">
        <v>388.81666666666666</v>
      </c>
      <c r="H98" s="232">
        <v>403.61666666666662</v>
      </c>
      <c r="I98" s="232">
        <v>407.23333333333329</v>
      </c>
      <c r="J98" s="232">
        <v>411.01666666666659</v>
      </c>
      <c r="K98" s="231">
        <v>403.45</v>
      </c>
      <c r="L98" s="231">
        <v>396.05</v>
      </c>
      <c r="M98" s="231">
        <v>2.3589500000000001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568.5</v>
      </c>
      <c r="D99" s="232">
        <v>571.16666666666663</v>
      </c>
      <c r="E99" s="232">
        <v>562.33333333333326</v>
      </c>
      <c r="F99" s="232">
        <v>556.16666666666663</v>
      </c>
      <c r="G99" s="232">
        <v>547.33333333333326</v>
      </c>
      <c r="H99" s="232">
        <v>577.33333333333326</v>
      </c>
      <c r="I99" s="232">
        <v>586.16666666666652</v>
      </c>
      <c r="J99" s="232">
        <v>592.33333333333326</v>
      </c>
      <c r="K99" s="231">
        <v>580</v>
      </c>
      <c r="L99" s="231">
        <v>565</v>
      </c>
      <c r="M99" s="231">
        <v>4.9627499999999998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310.35000000000002</v>
      </c>
      <c r="D100" s="232">
        <v>311.05</v>
      </c>
      <c r="E100" s="232">
        <v>308.40000000000003</v>
      </c>
      <c r="F100" s="232">
        <v>306.45000000000005</v>
      </c>
      <c r="G100" s="232">
        <v>303.80000000000007</v>
      </c>
      <c r="H100" s="232">
        <v>313</v>
      </c>
      <c r="I100" s="232">
        <v>315.64999999999998</v>
      </c>
      <c r="J100" s="232">
        <v>317.59999999999997</v>
      </c>
      <c r="K100" s="231">
        <v>313.7</v>
      </c>
      <c r="L100" s="231">
        <v>309.10000000000002</v>
      </c>
      <c r="M100" s="231">
        <v>68.506169999999997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663.15</v>
      </c>
      <c r="D101" s="232">
        <v>664.68333333333328</v>
      </c>
      <c r="E101" s="232">
        <v>659.31666666666661</v>
      </c>
      <c r="F101" s="232">
        <v>655.48333333333335</v>
      </c>
      <c r="G101" s="232">
        <v>650.11666666666667</v>
      </c>
      <c r="H101" s="232">
        <v>668.51666666666654</v>
      </c>
      <c r="I101" s="232">
        <v>673.8833333333331</v>
      </c>
      <c r="J101" s="232">
        <v>677.71666666666647</v>
      </c>
      <c r="K101" s="231">
        <v>670.05</v>
      </c>
      <c r="L101" s="231">
        <v>660.85</v>
      </c>
      <c r="M101" s="231">
        <v>0.54049999999999998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672.25</v>
      </c>
      <c r="D102" s="232">
        <v>672.38333333333333</v>
      </c>
      <c r="E102" s="232">
        <v>665.9666666666667</v>
      </c>
      <c r="F102" s="232">
        <v>659.68333333333339</v>
      </c>
      <c r="G102" s="232">
        <v>653.26666666666677</v>
      </c>
      <c r="H102" s="232">
        <v>678.66666666666663</v>
      </c>
      <c r="I102" s="232">
        <v>685.08333333333337</v>
      </c>
      <c r="J102" s="232">
        <v>691.36666666666656</v>
      </c>
      <c r="K102" s="231">
        <v>678.8</v>
      </c>
      <c r="L102" s="231">
        <v>666.1</v>
      </c>
      <c r="M102" s="231">
        <v>1.71244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999.45</v>
      </c>
      <c r="D103" s="232">
        <v>998.98333333333323</v>
      </c>
      <c r="E103" s="232">
        <v>994.96666666666647</v>
      </c>
      <c r="F103" s="232">
        <v>990.48333333333323</v>
      </c>
      <c r="G103" s="232">
        <v>986.46666666666647</v>
      </c>
      <c r="H103" s="232">
        <v>1003.4666666666665</v>
      </c>
      <c r="I103" s="232">
        <v>1007.4833333333331</v>
      </c>
      <c r="J103" s="232">
        <v>1011.9666666666665</v>
      </c>
      <c r="K103" s="231">
        <v>1003</v>
      </c>
      <c r="L103" s="231">
        <v>994.5</v>
      </c>
      <c r="M103" s="231">
        <v>0.57543999999999995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115.6</v>
      </c>
      <c r="D104" s="232">
        <v>115.84999999999998</v>
      </c>
      <c r="E104" s="232">
        <v>114.84999999999997</v>
      </c>
      <c r="F104" s="232">
        <v>114.09999999999998</v>
      </c>
      <c r="G104" s="232">
        <v>113.09999999999997</v>
      </c>
      <c r="H104" s="232">
        <v>116.59999999999997</v>
      </c>
      <c r="I104" s="232">
        <v>117.6</v>
      </c>
      <c r="J104" s="232">
        <v>118.34999999999997</v>
      </c>
      <c r="K104" s="231">
        <v>116.85</v>
      </c>
      <c r="L104" s="231">
        <v>115.1</v>
      </c>
      <c r="M104" s="231">
        <v>3.4525600000000001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1427.15</v>
      </c>
      <c r="D105" s="232">
        <v>1440.9833333333333</v>
      </c>
      <c r="E105" s="232">
        <v>1402.1666666666667</v>
      </c>
      <c r="F105" s="232">
        <v>1377.1833333333334</v>
      </c>
      <c r="G105" s="232">
        <v>1338.3666666666668</v>
      </c>
      <c r="H105" s="232">
        <v>1465.9666666666667</v>
      </c>
      <c r="I105" s="232">
        <v>1504.7833333333333</v>
      </c>
      <c r="J105" s="232">
        <v>1529.7666666666667</v>
      </c>
      <c r="K105" s="231">
        <v>1479.8</v>
      </c>
      <c r="L105" s="231">
        <v>1416</v>
      </c>
      <c r="M105" s="231">
        <v>0.79840999999999995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26.7</v>
      </c>
      <c r="D106" s="232">
        <v>26.833333333333332</v>
      </c>
      <c r="E106" s="232">
        <v>26.416666666666664</v>
      </c>
      <c r="F106" s="232">
        <v>26.133333333333333</v>
      </c>
      <c r="G106" s="232">
        <v>25.716666666666665</v>
      </c>
      <c r="H106" s="232">
        <v>27.116666666666664</v>
      </c>
      <c r="I106" s="232">
        <v>27.533333333333328</v>
      </c>
      <c r="J106" s="232">
        <v>27.816666666666663</v>
      </c>
      <c r="K106" s="231">
        <v>27.25</v>
      </c>
      <c r="L106" s="231">
        <v>26.55</v>
      </c>
      <c r="M106" s="231">
        <v>44.364829999999998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994.9</v>
      </c>
      <c r="D107" s="232">
        <v>1000.7000000000002</v>
      </c>
      <c r="E107" s="232">
        <v>982.40000000000032</v>
      </c>
      <c r="F107" s="232">
        <v>969.9000000000002</v>
      </c>
      <c r="G107" s="232">
        <v>951.60000000000036</v>
      </c>
      <c r="H107" s="232">
        <v>1013.2000000000003</v>
      </c>
      <c r="I107" s="232">
        <v>1031.5000000000002</v>
      </c>
      <c r="J107" s="232">
        <v>1044.0000000000002</v>
      </c>
      <c r="K107" s="231">
        <v>1019</v>
      </c>
      <c r="L107" s="231">
        <v>988.2</v>
      </c>
      <c r="M107" s="231">
        <v>2.87161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507.4</v>
      </c>
      <c r="D108" s="232">
        <v>508.01666666666665</v>
      </c>
      <c r="E108" s="232">
        <v>503.38333333333333</v>
      </c>
      <c r="F108" s="232">
        <v>499.36666666666667</v>
      </c>
      <c r="G108" s="232">
        <v>494.73333333333335</v>
      </c>
      <c r="H108" s="232">
        <v>512.0333333333333</v>
      </c>
      <c r="I108" s="232">
        <v>516.66666666666663</v>
      </c>
      <c r="J108" s="232">
        <v>520.68333333333328</v>
      </c>
      <c r="K108" s="231">
        <v>512.65</v>
      </c>
      <c r="L108" s="231">
        <v>504</v>
      </c>
      <c r="M108" s="231">
        <v>0.56432000000000004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637.70000000000005</v>
      </c>
      <c r="D109" s="232">
        <v>638.6</v>
      </c>
      <c r="E109" s="232">
        <v>631.6</v>
      </c>
      <c r="F109" s="232">
        <v>625.5</v>
      </c>
      <c r="G109" s="232">
        <v>618.5</v>
      </c>
      <c r="H109" s="232">
        <v>644.70000000000005</v>
      </c>
      <c r="I109" s="232">
        <v>651.70000000000005</v>
      </c>
      <c r="J109" s="232">
        <v>657.80000000000007</v>
      </c>
      <c r="K109" s="231">
        <v>645.6</v>
      </c>
      <c r="L109" s="231">
        <v>632.5</v>
      </c>
      <c r="M109" s="231">
        <v>1.3086800000000001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6160.7</v>
      </c>
      <c r="D110" s="232">
        <v>6126.166666666667</v>
      </c>
      <c r="E110" s="232">
        <v>6057.3333333333339</v>
      </c>
      <c r="F110" s="232">
        <v>5953.9666666666672</v>
      </c>
      <c r="G110" s="232">
        <v>5885.1333333333341</v>
      </c>
      <c r="H110" s="232">
        <v>6229.5333333333338</v>
      </c>
      <c r="I110" s="232">
        <v>6298.3666666666677</v>
      </c>
      <c r="J110" s="232">
        <v>6401.7333333333336</v>
      </c>
      <c r="K110" s="231">
        <v>6195</v>
      </c>
      <c r="L110" s="231">
        <v>6022.8</v>
      </c>
      <c r="M110" s="231">
        <v>0.27298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372.55</v>
      </c>
      <c r="D111" s="232">
        <v>371.16666666666669</v>
      </c>
      <c r="E111" s="232">
        <v>365.43333333333339</v>
      </c>
      <c r="F111" s="232">
        <v>358.31666666666672</v>
      </c>
      <c r="G111" s="232">
        <v>352.58333333333343</v>
      </c>
      <c r="H111" s="232">
        <v>378.28333333333336</v>
      </c>
      <c r="I111" s="232">
        <v>384.01666666666659</v>
      </c>
      <c r="J111" s="232">
        <v>391.13333333333333</v>
      </c>
      <c r="K111" s="231">
        <v>376.9</v>
      </c>
      <c r="L111" s="231">
        <v>364.05</v>
      </c>
      <c r="M111" s="231">
        <v>0.84428999999999998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290.2</v>
      </c>
      <c r="D112" s="232">
        <v>291.53333333333336</v>
      </c>
      <c r="E112" s="232">
        <v>287.76666666666671</v>
      </c>
      <c r="F112" s="232">
        <v>285.33333333333337</v>
      </c>
      <c r="G112" s="232">
        <v>281.56666666666672</v>
      </c>
      <c r="H112" s="232">
        <v>293.9666666666667</v>
      </c>
      <c r="I112" s="232">
        <v>297.73333333333335</v>
      </c>
      <c r="J112" s="232">
        <v>300.16666666666669</v>
      </c>
      <c r="K112" s="231">
        <v>295.3</v>
      </c>
      <c r="L112" s="231">
        <v>289.10000000000002</v>
      </c>
      <c r="M112" s="231">
        <v>11.56625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391.7</v>
      </c>
      <c r="D113" s="232">
        <v>395.23333333333335</v>
      </c>
      <c r="E113" s="232">
        <v>385.4666666666667</v>
      </c>
      <c r="F113" s="232">
        <v>379.23333333333335</v>
      </c>
      <c r="G113" s="232">
        <v>369.4666666666667</v>
      </c>
      <c r="H113" s="232">
        <v>401.4666666666667</v>
      </c>
      <c r="I113" s="232">
        <v>411.23333333333335</v>
      </c>
      <c r="J113" s="232">
        <v>417.4666666666667</v>
      </c>
      <c r="K113" s="231">
        <v>405</v>
      </c>
      <c r="L113" s="231">
        <v>389</v>
      </c>
      <c r="M113" s="231">
        <v>0.97904000000000002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569.75</v>
      </c>
      <c r="D114" s="232">
        <v>573.86666666666667</v>
      </c>
      <c r="E114" s="232">
        <v>562.58333333333337</v>
      </c>
      <c r="F114" s="232">
        <v>555.41666666666674</v>
      </c>
      <c r="G114" s="232">
        <v>544.13333333333344</v>
      </c>
      <c r="H114" s="232">
        <v>581.0333333333333</v>
      </c>
      <c r="I114" s="232">
        <v>592.31666666666661</v>
      </c>
      <c r="J114" s="232">
        <v>599.48333333333323</v>
      </c>
      <c r="K114" s="231">
        <v>585.15</v>
      </c>
      <c r="L114" s="231">
        <v>566.70000000000005</v>
      </c>
      <c r="M114" s="231">
        <v>1.36931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766.65</v>
      </c>
      <c r="D115" s="232">
        <v>768.06666666666661</v>
      </c>
      <c r="E115" s="232">
        <v>760.63333333333321</v>
      </c>
      <c r="F115" s="232">
        <v>754.61666666666656</v>
      </c>
      <c r="G115" s="232">
        <v>747.18333333333317</v>
      </c>
      <c r="H115" s="232">
        <v>774.08333333333326</v>
      </c>
      <c r="I115" s="232">
        <v>781.51666666666665</v>
      </c>
      <c r="J115" s="232">
        <v>787.5333333333333</v>
      </c>
      <c r="K115" s="231">
        <v>775.5</v>
      </c>
      <c r="L115" s="231">
        <v>762.05</v>
      </c>
      <c r="M115" s="231">
        <v>11.35186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881.75</v>
      </c>
      <c r="D116" s="232">
        <v>885.19999999999993</v>
      </c>
      <c r="E116" s="232">
        <v>873.54999999999984</v>
      </c>
      <c r="F116" s="232">
        <v>865.34999999999991</v>
      </c>
      <c r="G116" s="232">
        <v>853.69999999999982</v>
      </c>
      <c r="H116" s="232">
        <v>893.39999999999986</v>
      </c>
      <c r="I116" s="232">
        <v>905.05</v>
      </c>
      <c r="J116" s="232">
        <v>913.24999999999989</v>
      </c>
      <c r="K116" s="231">
        <v>896.85</v>
      </c>
      <c r="L116" s="231">
        <v>877</v>
      </c>
      <c r="M116" s="231">
        <v>61.761569999999999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140.25</v>
      </c>
      <c r="D117" s="232">
        <v>140.96666666666667</v>
      </c>
      <c r="E117" s="232">
        <v>139.03333333333333</v>
      </c>
      <c r="F117" s="232">
        <v>137.81666666666666</v>
      </c>
      <c r="G117" s="232">
        <v>135.88333333333333</v>
      </c>
      <c r="H117" s="232">
        <v>142.18333333333334</v>
      </c>
      <c r="I117" s="232">
        <v>144.11666666666667</v>
      </c>
      <c r="J117" s="232">
        <v>145.33333333333334</v>
      </c>
      <c r="K117" s="231">
        <v>142.9</v>
      </c>
      <c r="L117" s="231">
        <v>139.75</v>
      </c>
      <c r="M117" s="231">
        <v>29.6768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1446.55</v>
      </c>
      <c r="D118" s="232">
        <v>1460.2666666666664</v>
      </c>
      <c r="E118" s="232">
        <v>1425.6333333333328</v>
      </c>
      <c r="F118" s="232">
        <v>1404.7166666666662</v>
      </c>
      <c r="G118" s="232">
        <v>1370.0833333333326</v>
      </c>
      <c r="H118" s="232">
        <v>1481.1833333333329</v>
      </c>
      <c r="I118" s="232">
        <v>1515.8166666666666</v>
      </c>
      <c r="J118" s="232">
        <v>1536.7333333333331</v>
      </c>
      <c r="K118" s="231">
        <v>1494.9</v>
      </c>
      <c r="L118" s="231">
        <v>1439.35</v>
      </c>
      <c r="M118" s="231">
        <v>0.54629000000000005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224.8</v>
      </c>
      <c r="D119" s="232">
        <v>225.13333333333333</v>
      </c>
      <c r="E119" s="232">
        <v>223.31666666666666</v>
      </c>
      <c r="F119" s="232">
        <v>221.83333333333334</v>
      </c>
      <c r="G119" s="232">
        <v>220.01666666666668</v>
      </c>
      <c r="H119" s="232">
        <v>226.61666666666665</v>
      </c>
      <c r="I119" s="232">
        <v>228.43333333333331</v>
      </c>
      <c r="J119" s="232">
        <v>229.91666666666663</v>
      </c>
      <c r="K119" s="231">
        <v>226.95</v>
      </c>
      <c r="L119" s="231">
        <v>223.65</v>
      </c>
      <c r="M119" s="231">
        <v>42.634680000000003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470.25</v>
      </c>
      <c r="D120" s="232">
        <v>473.65000000000003</v>
      </c>
      <c r="E120" s="232">
        <v>464.10000000000008</v>
      </c>
      <c r="F120" s="232">
        <v>457.95000000000005</v>
      </c>
      <c r="G120" s="232">
        <v>448.40000000000009</v>
      </c>
      <c r="H120" s="232">
        <v>479.80000000000007</v>
      </c>
      <c r="I120" s="232">
        <v>489.35</v>
      </c>
      <c r="J120" s="232">
        <v>495.50000000000006</v>
      </c>
      <c r="K120" s="231">
        <v>483.2</v>
      </c>
      <c r="L120" s="231">
        <v>467.5</v>
      </c>
      <c r="M120" s="231">
        <v>3.1269300000000002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4255.3500000000004</v>
      </c>
      <c r="D121" s="232">
        <v>4266.0166666666664</v>
      </c>
      <c r="E121" s="232">
        <v>4233.333333333333</v>
      </c>
      <c r="F121" s="232">
        <v>4211.3166666666666</v>
      </c>
      <c r="G121" s="232">
        <v>4178.6333333333332</v>
      </c>
      <c r="H121" s="232">
        <v>4288.0333333333328</v>
      </c>
      <c r="I121" s="232">
        <v>4320.7166666666672</v>
      </c>
      <c r="J121" s="232">
        <v>4342.7333333333327</v>
      </c>
      <c r="K121" s="231">
        <v>4298.7</v>
      </c>
      <c r="L121" s="231">
        <v>4244</v>
      </c>
      <c r="M121" s="231">
        <v>1.35724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1488.85</v>
      </c>
      <c r="D122" s="232">
        <v>1492.8166666666666</v>
      </c>
      <c r="E122" s="232">
        <v>1481.2833333333333</v>
      </c>
      <c r="F122" s="232">
        <v>1473.7166666666667</v>
      </c>
      <c r="G122" s="232">
        <v>1462.1833333333334</v>
      </c>
      <c r="H122" s="232">
        <v>1500.3833333333332</v>
      </c>
      <c r="I122" s="232">
        <v>1511.9166666666665</v>
      </c>
      <c r="J122" s="232">
        <v>1519.4833333333331</v>
      </c>
      <c r="K122" s="231">
        <v>1504.35</v>
      </c>
      <c r="L122" s="231">
        <v>1485.25</v>
      </c>
      <c r="M122" s="231">
        <v>3.9729899999999998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2300.85</v>
      </c>
      <c r="D123" s="232">
        <v>2300.6166666666668</v>
      </c>
      <c r="E123" s="232">
        <v>2290.3333333333335</v>
      </c>
      <c r="F123" s="232">
        <v>2279.8166666666666</v>
      </c>
      <c r="G123" s="232">
        <v>2269.5333333333333</v>
      </c>
      <c r="H123" s="232">
        <v>2311.1333333333337</v>
      </c>
      <c r="I123" s="232">
        <v>2321.4166666666665</v>
      </c>
      <c r="J123" s="232">
        <v>2331.9333333333338</v>
      </c>
      <c r="K123" s="231">
        <v>2310.9</v>
      </c>
      <c r="L123" s="231">
        <v>2290.1</v>
      </c>
      <c r="M123" s="231">
        <v>0.99356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594.85</v>
      </c>
      <c r="D124" s="232">
        <v>599.05000000000007</v>
      </c>
      <c r="E124" s="232">
        <v>588.80000000000018</v>
      </c>
      <c r="F124" s="232">
        <v>582.75000000000011</v>
      </c>
      <c r="G124" s="232">
        <v>572.50000000000023</v>
      </c>
      <c r="H124" s="232">
        <v>605.10000000000014</v>
      </c>
      <c r="I124" s="232">
        <v>615.34999999999991</v>
      </c>
      <c r="J124" s="232">
        <v>621.40000000000009</v>
      </c>
      <c r="K124" s="231">
        <v>609.29999999999995</v>
      </c>
      <c r="L124" s="231">
        <v>593</v>
      </c>
      <c r="M124" s="231">
        <v>11.52608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920.2</v>
      </c>
      <c r="D125" s="232">
        <v>924.18333333333339</v>
      </c>
      <c r="E125" s="232">
        <v>912.56666666666683</v>
      </c>
      <c r="F125" s="232">
        <v>904.93333333333339</v>
      </c>
      <c r="G125" s="232">
        <v>893.31666666666683</v>
      </c>
      <c r="H125" s="232">
        <v>931.81666666666683</v>
      </c>
      <c r="I125" s="232">
        <v>943.43333333333339</v>
      </c>
      <c r="J125" s="232">
        <v>951.06666666666683</v>
      </c>
      <c r="K125" s="231">
        <v>935.8</v>
      </c>
      <c r="L125" s="231">
        <v>916.55</v>
      </c>
      <c r="M125" s="231">
        <v>1.3666499999999999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940.25</v>
      </c>
      <c r="D126" s="232">
        <v>944.35</v>
      </c>
      <c r="E126" s="232">
        <v>931</v>
      </c>
      <c r="F126" s="232">
        <v>921.75</v>
      </c>
      <c r="G126" s="232">
        <v>908.4</v>
      </c>
      <c r="H126" s="232">
        <v>953.6</v>
      </c>
      <c r="I126" s="232">
        <v>966.95000000000016</v>
      </c>
      <c r="J126" s="232">
        <v>976.2</v>
      </c>
      <c r="K126" s="231">
        <v>957.7</v>
      </c>
      <c r="L126" s="231">
        <v>935.1</v>
      </c>
      <c r="M126" s="231">
        <v>0.26774999999999999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300.45</v>
      </c>
      <c r="D127" s="232">
        <v>302.56666666666666</v>
      </c>
      <c r="E127" s="232">
        <v>296.73333333333335</v>
      </c>
      <c r="F127" s="232">
        <v>293.01666666666671</v>
      </c>
      <c r="G127" s="232">
        <v>287.18333333333339</v>
      </c>
      <c r="H127" s="232">
        <v>306.2833333333333</v>
      </c>
      <c r="I127" s="232">
        <v>312.11666666666667</v>
      </c>
      <c r="J127" s="232">
        <v>315.83333333333326</v>
      </c>
      <c r="K127" s="231">
        <v>308.39999999999998</v>
      </c>
      <c r="L127" s="231">
        <v>298.85000000000002</v>
      </c>
      <c r="M127" s="231">
        <v>14.668060000000001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1685.1</v>
      </c>
      <c r="D128" s="232">
        <v>1680.5333333333335</v>
      </c>
      <c r="E128" s="232">
        <v>1667.0666666666671</v>
      </c>
      <c r="F128" s="232">
        <v>1649.0333333333335</v>
      </c>
      <c r="G128" s="232">
        <v>1635.5666666666671</v>
      </c>
      <c r="H128" s="232">
        <v>1698.5666666666671</v>
      </c>
      <c r="I128" s="232">
        <v>1712.0333333333338</v>
      </c>
      <c r="J128" s="232">
        <v>1730.0666666666671</v>
      </c>
      <c r="K128" s="231">
        <v>1694</v>
      </c>
      <c r="L128" s="231">
        <v>1662.5</v>
      </c>
      <c r="M128" s="231">
        <v>7.9991599999999998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956.6</v>
      </c>
      <c r="D129" s="232">
        <v>955.35</v>
      </c>
      <c r="E129" s="232">
        <v>949.25</v>
      </c>
      <c r="F129" s="232">
        <v>941.9</v>
      </c>
      <c r="G129" s="232">
        <v>935.8</v>
      </c>
      <c r="H129" s="232">
        <v>962.7</v>
      </c>
      <c r="I129" s="232">
        <v>968.80000000000018</v>
      </c>
      <c r="J129" s="232">
        <v>976.15000000000009</v>
      </c>
      <c r="K129" s="231">
        <v>961.45</v>
      </c>
      <c r="L129" s="231">
        <v>948</v>
      </c>
      <c r="M129" s="231">
        <v>1.4256899999999999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847.2</v>
      </c>
      <c r="D130" s="232">
        <v>853.73333333333323</v>
      </c>
      <c r="E130" s="232">
        <v>837.46666666666647</v>
      </c>
      <c r="F130" s="232">
        <v>827.73333333333323</v>
      </c>
      <c r="G130" s="232">
        <v>811.46666666666647</v>
      </c>
      <c r="H130" s="232">
        <v>863.46666666666647</v>
      </c>
      <c r="I130" s="232">
        <v>879.73333333333312</v>
      </c>
      <c r="J130" s="232">
        <v>889.46666666666647</v>
      </c>
      <c r="K130" s="231">
        <v>870</v>
      </c>
      <c r="L130" s="231">
        <v>844</v>
      </c>
      <c r="M130" s="231">
        <v>0.18908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357.1</v>
      </c>
      <c r="D131" s="232">
        <v>359.15000000000003</v>
      </c>
      <c r="E131" s="232">
        <v>354.50000000000006</v>
      </c>
      <c r="F131" s="232">
        <v>351.90000000000003</v>
      </c>
      <c r="G131" s="232">
        <v>347.25000000000006</v>
      </c>
      <c r="H131" s="232">
        <v>361.75000000000006</v>
      </c>
      <c r="I131" s="232">
        <v>366.40000000000003</v>
      </c>
      <c r="J131" s="232">
        <v>369.00000000000006</v>
      </c>
      <c r="K131" s="231">
        <v>363.8</v>
      </c>
      <c r="L131" s="231">
        <v>356.55</v>
      </c>
      <c r="M131" s="231">
        <v>17.82741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526.65</v>
      </c>
      <c r="D132" s="232">
        <v>528.6</v>
      </c>
      <c r="E132" s="232">
        <v>524.05000000000007</v>
      </c>
      <c r="F132" s="232">
        <v>521.45000000000005</v>
      </c>
      <c r="G132" s="232">
        <v>516.90000000000009</v>
      </c>
      <c r="H132" s="232">
        <v>531.20000000000005</v>
      </c>
      <c r="I132" s="232">
        <v>535.75</v>
      </c>
      <c r="J132" s="232">
        <v>538.35</v>
      </c>
      <c r="K132" s="231">
        <v>533.15</v>
      </c>
      <c r="L132" s="231">
        <v>526</v>
      </c>
      <c r="M132" s="231">
        <v>15.858449999999999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1824.15</v>
      </c>
      <c r="D133" s="232">
        <v>1827.3666666666668</v>
      </c>
      <c r="E133" s="232">
        <v>1811.0833333333335</v>
      </c>
      <c r="F133" s="232">
        <v>1798.0166666666667</v>
      </c>
      <c r="G133" s="232">
        <v>1781.7333333333333</v>
      </c>
      <c r="H133" s="232">
        <v>1840.4333333333336</v>
      </c>
      <c r="I133" s="232">
        <v>1856.7166666666669</v>
      </c>
      <c r="J133" s="232">
        <v>1869.7833333333338</v>
      </c>
      <c r="K133" s="231">
        <v>1843.65</v>
      </c>
      <c r="L133" s="231">
        <v>1814.3</v>
      </c>
      <c r="M133" s="231">
        <v>2.3153100000000002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647.35</v>
      </c>
      <c r="D134" s="232">
        <v>653.25</v>
      </c>
      <c r="E134" s="232">
        <v>639.70000000000005</v>
      </c>
      <c r="F134" s="232">
        <v>632.05000000000007</v>
      </c>
      <c r="G134" s="232">
        <v>618.50000000000011</v>
      </c>
      <c r="H134" s="232">
        <v>660.9</v>
      </c>
      <c r="I134" s="232">
        <v>674.44999999999993</v>
      </c>
      <c r="J134" s="232">
        <v>682.09999999999991</v>
      </c>
      <c r="K134" s="231">
        <v>666.8</v>
      </c>
      <c r="L134" s="231">
        <v>645.6</v>
      </c>
      <c r="M134" s="231">
        <v>2.51145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1809.1</v>
      </c>
      <c r="D135" s="232">
        <v>1819.25</v>
      </c>
      <c r="E135" s="232">
        <v>1793.85</v>
      </c>
      <c r="F135" s="232">
        <v>1778.6</v>
      </c>
      <c r="G135" s="232">
        <v>1753.1999999999998</v>
      </c>
      <c r="H135" s="232">
        <v>1834.5</v>
      </c>
      <c r="I135" s="232">
        <v>1859.9</v>
      </c>
      <c r="J135" s="232">
        <v>1875.15</v>
      </c>
      <c r="K135" s="231">
        <v>1844.65</v>
      </c>
      <c r="L135" s="231">
        <v>1804</v>
      </c>
      <c r="M135" s="231">
        <v>2.0295800000000002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333.15</v>
      </c>
      <c r="D136" s="232">
        <v>330.35</v>
      </c>
      <c r="E136" s="232">
        <v>325.40000000000003</v>
      </c>
      <c r="F136" s="232">
        <v>317.65000000000003</v>
      </c>
      <c r="G136" s="232">
        <v>312.70000000000005</v>
      </c>
      <c r="H136" s="232">
        <v>338.1</v>
      </c>
      <c r="I136" s="232">
        <v>343.05000000000007</v>
      </c>
      <c r="J136" s="232">
        <v>350.8</v>
      </c>
      <c r="K136" s="231">
        <v>335.3</v>
      </c>
      <c r="L136" s="231">
        <v>322.60000000000002</v>
      </c>
      <c r="M136" s="231">
        <v>10.41319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203.25</v>
      </c>
      <c r="D137" s="232">
        <v>202.41666666666666</v>
      </c>
      <c r="E137" s="232">
        <v>199.38333333333333</v>
      </c>
      <c r="F137" s="232">
        <v>195.51666666666668</v>
      </c>
      <c r="G137" s="232">
        <v>192.48333333333335</v>
      </c>
      <c r="H137" s="232">
        <v>206.2833333333333</v>
      </c>
      <c r="I137" s="232">
        <v>209.31666666666666</v>
      </c>
      <c r="J137" s="232">
        <v>213.18333333333328</v>
      </c>
      <c r="K137" s="231">
        <v>205.45</v>
      </c>
      <c r="L137" s="231">
        <v>198.55</v>
      </c>
      <c r="M137" s="231">
        <v>50.983060000000002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151.4</v>
      </c>
      <c r="D138" s="232">
        <v>152.26666666666668</v>
      </c>
      <c r="E138" s="232">
        <v>149.73333333333335</v>
      </c>
      <c r="F138" s="232">
        <v>148.06666666666666</v>
      </c>
      <c r="G138" s="232">
        <v>145.53333333333333</v>
      </c>
      <c r="H138" s="232">
        <v>153.93333333333337</v>
      </c>
      <c r="I138" s="232">
        <v>156.46666666666673</v>
      </c>
      <c r="J138" s="232">
        <v>158.13333333333338</v>
      </c>
      <c r="K138" s="231">
        <v>154.80000000000001</v>
      </c>
      <c r="L138" s="231">
        <v>150.6</v>
      </c>
      <c r="M138" s="231">
        <v>14.539020000000001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30.9</v>
      </c>
      <c r="D139" s="232">
        <v>30.900000000000002</v>
      </c>
      <c r="E139" s="232">
        <v>30.550000000000004</v>
      </c>
      <c r="F139" s="232">
        <v>30.200000000000003</v>
      </c>
      <c r="G139" s="232">
        <v>29.850000000000005</v>
      </c>
      <c r="H139" s="232">
        <v>31.250000000000004</v>
      </c>
      <c r="I139" s="232">
        <v>31.600000000000005</v>
      </c>
      <c r="J139" s="232">
        <v>31.950000000000003</v>
      </c>
      <c r="K139" s="231">
        <v>31.25</v>
      </c>
      <c r="L139" s="231">
        <v>30.55</v>
      </c>
      <c r="M139" s="231">
        <v>24.112359999999999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201.9</v>
      </c>
      <c r="D140" s="232">
        <v>202.83333333333334</v>
      </c>
      <c r="E140" s="232">
        <v>200.16666666666669</v>
      </c>
      <c r="F140" s="232">
        <v>198.43333333333334</v>
      </c>
      <c r="G140" s="232">
        <v>195.76666666666668</v>
      </c>
      <c r="H140" s="232">
        <v>204.56666666666669</v>
      </c>
      <c r="I140" s="232">
        <v>207.23333333333338</v>
      </c>
      <c r="J140" s="232">
        <v>208.9666666666667</v>
      </c>
      <c r="K140" s="231">
        <v>205.5</v>
      </c>
      <c r="L140" s="231">
        <v>201.1</v>
      </c>
      <c r="M140" s="231">
        <v>2.4120699999999999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2810.2</v>
      </c>
      <c r="D141" s="232">
        <v>2826.8166666666671</v>
      </c>
      <c r="E141" s="232">
        <v>2786.6333333333341</v>
      </c>
      <c r="F141" s="232">
        <v>2763.0666666666671</v>
      </c>
      <c r="G141" s="232">
        <v>2722.8833333333341</v>
      </c>
      <c r="H141" s="232">
        <v>2850.3833333333341</v>
      </c>
      <c r="I141" s="232">
        <v>2890.5666666666675</v>
      </c>
      <c r="J141" s="232">
        <v>2914.1333333333341</v>
      </c>
      <c r="K141" s="231">
        <v>2867</v>
      </c>
      <c r="L141" s="231">
        <v>2803.25</v>
      </c>
      <c r="M141" s="231">
        <v>2.9163700000000001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2821.65</v>
      </c>
      <c r="D142" s="232">
        <v>2858.4833333333336</v>
      </c>
      <c r="E142" s="232">
        <v>2779.166666666667</v>
      </c>
      <c r="F142" s="232">
        <v>2736.6833333333334</v>
      </c>
      <c r="G142" s="232">
        <v>2657.3666666666668</v>
      </c>
      <c r="H142" s="232">
        <v>2900.9666666666672</v>
      </c>
      <c r="I142" s="232">
        <v>2980.2833333333338</v>
      </c>
      <c r="J142" s="232">
        <v>3022.7666666666673</v>
      </c>
      <c r="K142" s="231">
        <v>2937.8</v>
      </c>
      <c r="L142" s="231">
        <v>2816</v>
      </c>
      <c r="M142" s="231">
        <v>2.5216400000000001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1881.15</v>
      </c>
      <c r="D143" s="232">
        <v>1894.3500000000001</v>
      </c>
      <c r="E143" s="232">
        <v>1863.8000000000002</v>
      </c>
      <c r="F143" s="232">
        <v>1846.45</v>
      </c>
      <c r="G143" s="232">
        <v>1815.9</v>
      </c>
      <c r="H143" s="232">
        <v>1911.7000000000003</v>
      </c>
      <c r="I143" s="232">
        <v>1942.25</v>
      </c>
      <c r="J143" s="232">
        <v>1959.6000000000004</v>
      </c>
      <c r="K143" s="231">
        <v>1924.9</v>
      </c>
      <c r="L143" s="231">
        <v>1877</v>
      </c>
      <c r="M143" s="231">
        <v>2.3730000000000002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4380.95</v>
      </c>
      <c r="D144" s="232">
        <v>4397.0333333333328</v>
      </c>
      <c r="E144" s="232">
        <v>4355.7166666666653</v>
      </c>
      <c r="F144" s="232">
        <v>4330.4833333333327</v>
      </c>
      <c r="G144" s="232">
        <v>4289.1666666666652</v>
      </c>
      <c r="H144" s="232">
        <v>4422.2666666666655</v>
      </c>
      <c r="I144" s="232">
        <v>4463.583333333333</v>
      </c>
      <c r="J144" s="232">
        <v>4488.8166666666657</v>
      </c>
      <c r="K144" s="231">
        <v>4438.3500000000004</v>
      </c>
      <c r="L144" s="231">
        <v>4371.8</v>
      </c>
      <c r="M144" s="231">
        <v>2.0442499999999999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526.79999999999995</v>
      </c>
      <c r="D145" s="232">
        <v>531.11666666666667</v>
      </c>
      <c r="E145" s="232">
        <v>520.68333333333339</v>
      </c>
      <c r="F145" s="232">
        <v>514.56666666666672</v>
      </c>
      <c r="G145" s="232">
        <v>504.13333333333344</v>
      </c>
      <c r="H145" s="232">
        <v>537.23333333333335</v>
      </c>
      <c r="I145" s="232">
        <v>547.66666666666652</v>
      </c>
      <c r="J145" s="232">
        <v>553.7833333333333</v>
      </c>
      <c r="K145" s="231">
        <v>541.54999999999995</v>
      </c>
      <c r="L145" s="231">
        <v>525</v>
      </c>
      <c r="M145" s="231">
        <v>1.82907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167.05</v>
      </c>
      <c r="D146" s="232">
        <v>168.15</v>
      </c>
      <c r="E146" s="232">
        <v>165.4</v>
      </c>
      <c r="F146" s="232">
        <v>163.75</v>
      </c>
      <c r="G146" s="232">
        <v>161</v>
      </c>
      <c r="H146" s="232">
        <v>169.8</v>
      </c>
      <c r="I146" s="232">
        <v>172.55</v>
      </c>
      <c r="J146" s="232">
        <v>174.20000000000002</v>
      </c>
      <c r="K146" s="231">
        <v>170.9</v>
      </c>
      <c r="L146" s="231">
        <v>166.5</v>
      </c>
      <c r="M146" s="231">
        <v>2.4661200000000001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164.55</v>
      </c>
      <c r="D147" s="232">
        <v>165.41666666666666</v>
      </c>
      <c r="E147" s="232">
        <v>162.83333333333331</v>
      </c>
      <c r="F147" s="232">
        <v>161.11666666666665</v>
      </c>
      <c r="G147" s="232">
        <v>158.5333333333333</v>
      </c>
      <c r="H147" s="232">
        <v>167.13333333333333</v>
      </c>
      <c r="I147" s="232">
        <v>169.71666666666664</v>
      </c>
      <c r="J147" s="232">
        <v>171.43333333333334</v>
      </c>
      <c r="K147" s="231">
        <v>168</v>
      </c>
      <c r="L147" s="231">
        <v>163.69999999999999</v>
      </c>
      <c r="M147" s="231">
        <v>1.40747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48.7</v>
      </c>
      <c r="D148" s="232">
        <v>49.20000000000001</v>
      </c>
      <c r="E148" s="232">
        <v>47.950000000000017</v>
      </c>
      <c r="F148" s="232">
        <v>47.20000000000001</v>
      </c>
      <c r="G148" s="232">
        <v>45.950000000000017</v>
      </c>
      <c r="H148" s="232">
        <v>49.950000000000017</v>
      </c>
      <c r="I148" s="232">
        <v>51.2</v>
      </c>
      <c r="J148" s="232">
        <v>51.950000000000017</v>
      </c>
      <c r="K148" s="231">
        <v>50.45</v>
      </c>
      <c r="L148" s="231">
        <v>48.45</v>
      </c>
      <c r="M148" s="231">
        <v>60.519179999999999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58.9</v>
      </c>
      <c r="D149" s="232">
        <v>59.716666666666661</v>
      </c>
      <c r="E149" s="232">
        <v>57.883333333333326</v>
      </c>
      <c r="F149" s="232">
        <v>56.866666666666667</v>
      </c>
      <c r="G149" s="232">
        <v>55.033333333333331</v>
      </c>
      <c r="H149" s="232">
        <v>60.73333333333332</v>
      </c>
      <c r="I149" s="232">
        <v>62.566666666666649</v>
      </c>
      <c r="J149" s="232">
        <v>63.583333333333314</v>
      </c>
      <c r="K149" s="231">
        <v>61.55</v>
      </c>
      <c r="L149" s="231">
        <v>58.7</v>
      </c>
      <c r="M149" s="231">
        <v>19.906549999999999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3146.7</v>
      </c>
      <c r="D150" s="232">
        <v>3169.5833333333335</v>
      </c>
      <c r="E150" s="232">
        <v>3119.2166666666672</v>
      </c>
      <c r="F150" s="232">
        <v>3091.7333333333336</v>
      </c>
      <c r="G150" s="232">
        <v>3041.3666666666672</v>
      </c>
      <c r="H150" s="232">
        <v>3197.0666666666671</v>
      </c>
      <c r="I150" s="232">
        <v>3247.4333333333329</v>
      </c>
      <c r="J150" s="232">
        <v>3274.916666666667</v>
      </c>
      <c r="K150" s="231">
        <v>3219.95</v>
      </c>
      <c r="L150" s="231">
        <v>3142.1</v>
      </c>
      <c r="M150" s="231">
        <v>4.1972699999999996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468.7</v>
      </c>
      <c r="D151" s="232">
        <v>468.86666666666662</v>
      </c>
      <c r="E151" s="232">
        <v>464.83333333333326</v>
      </c>
      <c r="F151" s="232">
        <v>460.96666666666664</v>
      </c>
      <c r="G151" s="232">
        <v>456.93333333333328</v>
      </c>
      <c r="H151" s="232">
        <v>472.73333333333323</v>
      </c>
      <c r="I151" s="232">
        <v>476.76666666666665</v>
      </c>
      <c r="J151" s="232">
        <v>480.63333333333321</v>
      </c>
      <c r="K151" s="231">
        <v>472.9</v>
      </c>
      <c r="L151" s="231">
        <v>465</v>
      </c>
      <c r="M151" s="231">
        <v>0.97075999999999996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386.65</v>
      </c>
      <c r="D152" s="232">
        <v>387.65000000000003</v>
      </c>
      <c r="E152" s="232">
        <v>384.00000000000006</v>
      </c>
      <c r="F152" s="232">
        <v>381.35</v>
      </c>
      <c r="G152" s="232">
        <v>377.70000000000005</v>
      </c>
      <c r="H152" s="232">
        <v>390.30000000000007</v>
      </c>
      <c r="I152" s="232">
        <v>393.95000000000005</v>
      </c>
      <c r="J152" s="232">
        <v>396.60000000000008</v>
      </c>
      <c r="K152" s="231">
        <v>391.3</v>
      </c>
      <c r="L152" s="231">
        <v>385</v>
      </c>
      <c r="M152" s="231">
        <v>0.84999000000000002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1239.1500000000001</v>
      </c>
      <c r="D153" s="232">
        <v>1246.4333333333334</v>
      </c>
      <c r="E153" s="232">
        <v>1227.7166666666667</v>
      </c>
      <c r="F153" s="232">
        <v>1216.2833333333333</v>
      </c>
      <c r="G153" s="232">
        <v>1197.5666666666666</v>
      </c>
      <c r="H153" s="232">
        <v>1257.8666666666668</v>
      </c>
      <c r="I153" s="232">
        <v>1276.5833333333335</v>
      </c>
      <c r="J153" s="232">
        <v>1288.0166666666669</v>
      </c>
      <c r="K153" s="231">
        <v>1265.1500000000001</v>
      </c>
      <c r="L153" s="231">
        <v>1235</v>
      </c>
      <c r="M153" s="231">
        <v>0.67457999999999996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77.45</v>
      </c>
      <c r="D154" s="232">
        <v>77.366666666666674</v>
      </c>
      <c r="E154" s="232">
        <v>76.533333333333346</v>
      </c>
      <c r="F154" s="232">
        <v>75.616666666666674</v>
      </c>
      <c r="G154" s="232">
        <v>74.783333333333346</v>
      </c>
      <c r="H154" s="232">
        <v>78.283333333333346</v>
      </c>
      <c r="I154" s="232">
        <v>79.11666666666666</v>
      </c>
      <c r="J154" s="232">
        <v>80.033333333333346</v>
      </c>
      <c r="K154" s="231">
        <v>78.2</v>
      </c>
      <c r="L154" s="231">
        <v>76.45</v>
      </c>
      <c r="M154" s="231">
        <v>11.942679999999999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73.25</v>
      </c>
      <c r="D155" s="232">
        <v>74.333333333333329</v>
      </c>
      <c r="E155" s="232">
        <v>71.266666666666652</v>
      </c>
      <c r="F155" s="232">
        <v>69.283333333333317</v>
      </c>
      <c r="G155" s="232">
        <v>66.21666666666664</v>
      </c>
      <c r="H155" s="232">
        <v>76.316666666666663</v>
      </c>
      <c r="I155" s="232">
        <v>79.383333333333354</v>
      </c>
      <c r="J155" s="232">
        <v>81.366666666666674</v>
      </c>
      <c r="K155" s="231">
        <v>77.400000000000006</v>
      </c>
      <c r="L155" s="231">
        <v>72.349999999999994</v>
      </c>
      <c r="M155" s="231">
        <v>88.209890000000001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1965.6</v>
      </c>
      <c r="D156" s="232">
        <v>1981.8333333333333</v>
      </c>
      <c r="E156" s="232">
        <v>1943.7666666666664</v>
      </c>
      <c r="F156" s="232">
        <v>1921.9333333333332</v>
      </c>
      <c r="G156" s="232">
        <v>1883.8666666666663</v>
      </c>
      <c r="H156" s="232">
        <v>2003.6666666666665</v>
      </c>
      <c r="I156" s="232">
        <v>2041.7333333333336</v>
      </c>
      <c r="J156" s="232">
        <v>2063.5666666666666</v>
      </c>
      <c r="K156" s="231">
        <v>2019.9</v>
      </c>
      <c r="L156" s="231">
        <v>1960</v>
      </c>
      <c r="M156" s="231">
        <v>2.8809300000000002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184.9</v>
      </c>
      <c r="D157" s="232">
        <v>185.31666666666669</v>
      </c>
      <c r="E157" s="232">
        <v>183.23333333333338</v>
      </c>
      <c r="F157" s="232">
        <v>181.56666666666669</v>
      </c>
      <c r="G157" s="232">
        <v>179.48333333333338</v>
      </c>
      <c r="H157" s="232">
        <v>186.98333333333338</v>
      </c>
      <c r="I157" s="232">
        <v>189.06666666666669</v>
      </c>
      <c r="J157" s="232">
        <v>190.73333333333338</v>
      </c>
      <c r="K157" s="231">
        <v>187.4</v>
      </c>
      <c r="L157" s="231">
        <v>183.65</v>
      </c>
      <c r="M157" s="231">
        <v>23.03023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260.7</v>
      </c>
      <c r="D158" s="232">
        <v>262.06666666666666</v>
      </c>
      <c r="E158" s="232">
        <v>258.18333333333334</v>
      </c>
      <c r="F158" s="232">
        <v>255.66666666666669</v>
      </c>
      <c r="G158" s="232">
        <v>251.78333333333336</v>
      </c>
      <c r="H158" s="232">
        <v>264.58333333333331</v>
      </c>
      <c r="I158" s="232">
        <v>268.46666666666664</v>
      </c>
      <c r="J158" s="232">
        <v>270.98333333333329</v>
      </c>
      <c r="K158" s="231">
        <v>265.95</v>
      </c>
      <c r="L158" s="231">
        <v>259.55</v>
      </c>
      <c r="M158" s="231">
        <v>0.31836999999999999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140.5</v>
      </c>
      <c r="D159" s="232">
        <v>142.08333333333334</v>
      </c>
      <c r="E159" s="232">
        <v>137.66666666666669</v>
      </c>
      <c r="F159" s="232">
        <v>134.83333333333334</v>
      </c>
      <c r="G159" s="232">
        <v>130.41666666666669</v>
      </c>
      <c r="H159" s="232">
        <v>144.91666666666669</v>
      </c>
      <c r="I159" s="232">
        <v>149.33333333333337</v>
      </c>
      <c r="J159" s="232">
        <v>152.16666666666669</v>
      </c>
      <c r="K159" s="231">
        <v>146.5</v>
      </c>
      <c r="L159" s="231">
        <v>139.25</v>
      </c>
      <c r="M159" s="231">
        <v>61.898589999999999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134.19999999999999</v>
      </c>
      <c r="D160" s="232">
        <v>134.83333333333334</v>
      </c>
      <c r="E160" s="232">
        <v>133.2166666666667</v>
      </c>
      <c r="F160" s="232">
        <v>132.23333333333335</v>
      </c>
      <c r="G160" s="232">
        <v>130.6166666666667</v>
      </c>
      <c r="H160" s="232">
        <v>135.81666666666669</v>
      </c>
      <c r="I160" s="232">
        <v>137.43333333333331</v>
      </c>
      <c r="J160" s="232">
        <v>138.41666666666669</v>
      </c>
      <c r="K160" s="231">
        <v>136.44999999999999</v>
      </c>
      <c r="L160" s="231">
        <v>133.85</v>
      </c>
      <c r="M160" s="231">
        <v>67.948329999999999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235.2</v>
      </c>
      <c r="D161" s="232">
        <v>239.46666666666667</v>
      </c>
      <c r="E161" s="232">
        <v>229.93333333333334</v>
      </c>
      <c r="F161" s="232">
        <v>224.66666666666666</v>
      </c>
      <c r="G161" s="232">
        <v>215.13333333333333</v>
      </c>
      <c r="H161" s="232">
        <v>244.73333333333335</v>
      </c>
      <c r="I161" s="232">
        <v>254.26666666666671</v>
      </c>
      <c r="J161" s="232">
        <v>259.53333333333336</v>
      </c>
      <c r="K161" s="231">
        <v>249</v>
      </c>
      <c r="L161" s="231">
        <v>234.2</v>
      </c>
      <c r="M161" s="231">
        <v>4.2249800000000004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4509.95</v>
      </c>
      <c r="D162" s="232">
        <v>4522.6166666666659</v>
      </c>
      <c r="E162" s="232">
        <v>4487.3333333333321</v>
      </c>
      <c r="F162" s="232">
        <v>4464.7166666666662</v>
      </c>
      <c r="G162" s="232">
        <v>4429.4333333333325</v>
      </c>
      <c r="H162" s="232">
        <v>4545.2333333333318</v>
      </c>
      <c r="I162" s="232">
        <v>4580.5166666666664</v>
      </c>
      <c r="J162" s="232">
        <v>4603.1333333333314</v>
      </c>
      <c r="K162" s="231">
        <v>4557.8999999999996</v>
      </c>
      <c r="L162" s="231">
        <v>4500</v>
      </c>
      <c r="M162" s="231">
        <v>0.17055999999999999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793.4</v>
      </c>
      <c r="D163" s="232">
        <v>787.16666666666663</v>
      </c>
      <c r="E163" s="232">
        <v>776.33333333333326</v>
      </c>
      <c r="F163" s="232">
        <v>759.26666666666665</v>
      </c>
      <c r="G163" s="232">
        <v>748.43333333333328</v>
      </c>
      <c r="H163" s="232">
        <v>804.23333333333323</v>
      </c>
      <c r="I163" s="232">
        <v>815.06666666666649</v>
      </c>
      <c r="J163" s="232">
        <v>832.13333333333321</v>
      </c>
      <c r="K163" s="231">
        <v>798</v>
      </c>
      <c r="L163" s="231">
        <v>770.1</v>
      </c>
      <c r="M163" s="231">
        <v>13.03716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170.85</v>
      </c>
      <c r="D164" s="232">
        <v>171.71666666666667</v>
      </c>
      <c r="E164" s="232">
        <v>168.58333333333334</v>
      </c>
      <c r="F164" s="232">
        <v>166.31666666666666</v>
      </c>
      <c r="G164" s="232">
        <v>163.18333333333334</v>
      </c>
      <c r="H164" s="232">
        <v>173.98333333333335</v>
      </c>
      <c r="I164" s="232">
        <v>177.11666666666667</v>
      </c>
      <c r="J164" s="232">
        <v>179.38333333333335</v>
      </c>
      <c r="K164" s="231">
        <v>174.85</v>
      </c>
      <c r="L164" s="231">
        <v>169.45</v>
      </c>
      <c r="M164" s="231">
        <v>3.7713399999999999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116.15</v>
      </c>
      <c r="D165" s="232">
        <v>116.66666666666667</v>
      </c>
      <c r="E165" s="232">
        <v>114.43333333333334</v>
      </c>
      <c r="F165" s="232">
        <v>112.71666666666667</v>
      </c>
      <c r="G165" s="232">
        <v>110.48333333333333</v>
      </c>
      <c r="H165" s="232">
        <v>118.38333333333334</v>
      </c>
      <c r="I165" s="232">
        <v>120.61666666666666</v>
      </c>
      <c r="J165" s="232">
        <v>122.33333333333334</v>
      </c>
      <c r="K165" s="231">
        <v>118.9</v>
      </c>
      <c r="L165" s="231">
        <v>114.95</v>
      </c>
      <c r="M165" s="231">
        <v>48.892989999999998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274.14999999999998</v>
      </c>
      <c r="D166" s="232">
        <v>273.86666666666662</v>
      </c>
      <c r="E166" s="232">
        <v>272.53333333333325</v>
      </c>
      <c r="F166" s="232">
        <v>270.91666666666663</v>
      </c>
      <c r="G166" s="232">
        <v>269.58333333333326</v>
      </c>
      <c r="H166" s="232">
        <v>275.48333333333323</v>
      </c>
      <c r="I166" s="232">
        <v>276.81666666666661</v>
      </c>
      <c r="J166" s="232">
        <v>278.43333333333322</v>
      </c>
      <c r="K166" s="231">
        <v>275.2</v>
      </c>
      <c r="L166" s="231">
        <v>272.25</v>
      </c>
      <c r="M166" s="231">
        <v>3.59145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1067.2</v>
      </c>
      <c r="D167" s="232">
        <v>1053.7333333333333</v>
      </c>
      <c r="E167" s="232">
        <v>1021.4666666666667</v>
      </c>
      <c r="F167" s="232">
        <v>975.73333333333335</v>
      </c>
      <c r="G167" s="232">
        <v>943.4666666666667</v>
      </c>
      <c r="H167" s="232">
        <v>1099.4666666666667</v>
      </c>
      <c r="I167" s="232">
        <v>1131.7333333333336</v>
      </c>
      <c r="J167" s="232">
        <v>1177.4666666666667</v>
      </c>
      <c r="K167" s="231">
        <v>1086</v>
      </c>
      <c r="L167" s="231">
        <v>1008</v>
      </c>
      <c r="M167" s="231">
        <v>1.25146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108.65</v>
      </c>
      <c r="D168" s="232">
        <v>109.61666666666667</v>
      </c>
      <c r="E168" s="232">
        <v>107.43333333333335</v>
      </c>
      <c r="F168" s="232">
        <v>106.21666666666668</v>
      </c>
      <c r="G168" s="232">
        <v>104.03333333333336</v>
      </c>
      <c r="H168" s="232">
        <v>110.83333333333334</v>
      </c>
      <c r="I168" s="232">
        <v>113.01666666666668</v>
      </c>
      <c r="J168" s="232">
        <v>114.23333333333333</v>
      </c>
      <c r="K168" s="231">
        <v>111.8</v>
      </c>
      <c r="L168" s="231">
        <v>108.4</v>
      </c>
      <c r="M168" s="231">
        <v>162.40893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1561.55</v>
      </c>
      <c r="D169" s="232">
        <v>1566.7</v>
      </c>
      <c r="E169" s="232">
        <v>1546.4</v>
      </c>
      <c r="F169" s="232">
        <v>1531.25</v>
      </c>
      <c r="G169" s="232">
        <v>1510.95</v>
      </c>
      <c r="H169" s="232">
        <v>1581.8500000000001</v>
      </c>
      <c r="I169" s="232">
        <v>1602.1499999999999</v>
      </c>
      <c r="J169" s="232">
        <v>1617.3000000000002</v>
      </c>
      <c r="K169" s="231">
        <v>1587</v>
      </c>
      <c r="L169" s="231">
        <v>1551.55</v>
      </c>
      <c r="M169" s="231">
        <v>0.50778999999999996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39.049999999999997</v>
      </c>
      <c r="D170" s="232">
        <v>39.233333333333334</v>
      </c>
      <c r="E170" s="232">
        <v>38.766666666666666</v>
      </c>
      <c r="F170" s="232">
        <v>38.483333333333334</v>
      </c>
      <c r="G170" s="232">
        <v>38.016666666666666</v>
      </c>
      <c r="H170" s="232">
        <v>39.516666666666666</v>
      </c>
      <c r="I170" s="232">
        <v>39.983333333333334</v>
      </c>
      <c r="J170" s="232">
        <v>40.266666666666666</v>
      </c>
      <c r="K170" s="231">
        <v>39.700000000000003</v>
      </c>
      <c r="L170" s="231">
        <v>38.950000000000003</v>
      </c>
      <c r="M170" s="231">
        <v>40.633879999999998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2427</v>
      </c>
      <c r="D171" s="232">
        <v>2428.9833333333331</v>
      </c>
      <c r="E171" s="232">
        <v>2408.0166666666664</v>
      </c>
      <c r="F171" s="232">
        <v>2389.0333333333333</v>
      </c>
      <c r="G171" s="232">
        <v>2368.0666666666666</v>
      </c>
      <c r="H171" s="232">
        <v>2447.9666666666662</v>
      </c>
      <c r="I171" s="232">
        <v>2468.9333333333325</v>
      </c>
      <c r="J171" s="232">
        <v>2487.9166666666661</v>
      </c>
      <c r="K171" s="231">
        <v>2449.9499999999998</v>
      </c>
      <c r="L171" s="231">
        <v>2410</v>
      </c>
      <c r="M171" s="231">
        <v>0.11243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2896.9</v>
      </c>
      <c r="D172" s="232">
        <v>2907.7999999999997</v>
      </c>
      <c r="E172" s="232">
        <v>2864.0999999999995</v>
      </c>
      <c r="F172" s="232">
        <v>2831.2999999999997</v>
      </c>
      <c r="G172" s="232">
        <v>2787.5999999999995</v>
      </c>
      <c r="H172" s="232">
        <v>2940.5999999999995</v>
      </c>
      <c r="I172" s="232">
        <v>2984.2999999999993</v>
      </c>
      <c r="J172" s="232">
        <v>3017.0999999999995</v>
      </c>
      <c r="K172" s="231">
        <v>2951.5</v>
      </c>
      <c r="L172" s="231">
        <v>2875</v>
      </c>
      <c r="M172" s="231">
        <v>3.7920000000000002E-2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145.05000000000001</v>
      </c>
      <c r="D173" s="232">
        <v>145.20000000000002</v>
      </c>
      <c r="E173" s="232">
        <v>143.70000000000005</v>
      </c>
      <c r="F173" s="232">
        <v>142.35000000000002</v>
      </c>
      <c r="G173" s="232">
        <v>140.85000000000005</v>
      </c>
      <c r="H173" s="232">
        <v>146.55000000000004</v>
      </c>
      <c r="I173" s="232">
        <v>148.04999999999998</v>
      </c>
      <c r="J173" s="232">
        <v>149.40000000000003</v>
      </c>
      <c r="K173" s="231">
        <v>146.69999999999999</v>
      </c>
      <c r="L173" s="231">
        <v>143.85</v>
      </c>
      <c r="M173" s="231">
        <v>9.3755500000000005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1236.6500000000001</v>
      </c>
      <c r="D174" s="232">
        <v>1244.2</v>
      </c>
      <c r="E174" s="232">
        <v>1224.45</v>
      </c>
      <c r="F174" s="232">
        <v>1212.25</v>
      </c>
      <c r="G174" s="232">
        <v>1192.5</v>
      </c>
      <c r="H174" s="232">
        <v>1256.4000000000001</v>
      </c>
      <c r="I174" s="232">
        <v>1276.1500000000001</v>
      </c>
      <c r="J174" s="232">
        <v>1288.3500000000001</v>
      </c>
      <c r="K174" s="231">
        <v>1263.95</v>
      </c>
      <c r="L174" s="231">
        <v>1232</v>
      </c>
      <c r="M174" s="231">
        <v>3.8713299999999999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1296.55</v>
      </c>
      <c r="D175" s="232">
        <v>1293.8500000000001</v>
      </c>
      <c r="E175" s="232">
        <v>1282.7000000000003</v>
      </c>
      <c r="F175" s="232">
        <v>1268.8500000000001</v>
      </c>
      <c r="G175" s="232">
        <v>1257.7000000000003</v>
      </c>
      <c r="H175" s="232">
        <v>1307.7000000000003</v>
      </c>
      <c r="I175" s="232">
        <v>1318.8500000000004</v>
      </c>
      <c r="J175" s="232">
        <v>1332.7000000000003</v>
      </c>
      <c r="K175" s="231">
        <v>1305</v>
      </c>
      <c r="L175" s="231">
        <v>1280</v>
      </c>
      <c r="M175" s="231">
        <v>0.71665999999999996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425.05</v>
      </c>
      <c r="D176" s="232">
        <v>426.68333333333339</v>
      </c>
      <c r="E176" s="232">
        <v>423.21666666666681</v>
      </c>
      <c r="F176" s="232">
        <v>421.38333333333344</v>
      </c>
      <c r="G176" s="232">
        <v>417.91666666666686</v>
      </c>
      <c r="H176" s="232">
        <v>428.51666666666677</v>
      </c>
      <c r="I176" s="232">
        <v>431.98333333333335</v>
      </c>
      <c r="J176" s="232">
        <v>433.81666666666672</v>
      </c>
      <c r="K176" s="231">
        <v>430.15</v>
      </c>
      <c r="L176" s="231">
        <v>424.85</v>
      </c>
      <c r="M176" s="231">
        <v>6.3084499999999997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967.55</v>
      </c>
      <c r="D177" s="232">
        <v>963.5333333333333</v>
      </c>
      <c r="E177" s="232">
        <v>942.16666666666663</v>
      </c>
      <c r="F177" s="232">
        <v>916.7833333333333</v>
      </c>
      <c r="G177" s="232">
        <v>895.41666666666663</v>
      </c>
      <c r="H177" s="232">
        <v>988.91666666666663</v>
      </c>
      <c r="I177" s="232">
        <v>1010.2833333333334</v>
      </c>
      <c r="J177" s="232">
        <v>1035.6666666666665</v>
      </c>
      <c r="K177" s="231">
        <v>984.9</v>
      </c>
      <c r="L177" s="231">
        <v>938.15</v>
      </c>
      <c r="M177" s="231">
        <v>0.30585000000000001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1988.65</v>
      </c>
      <c r="D178" s="232">
        <v>2002.55</v>
      </c>
      <c r="E178" s="232">
        <v>1956.1</v>
      </c>
      <c r="F178" s="232">
        <v>1923.55</v>
      </c>
      <c r="G178" s="232">
        <v>1877.1</v>
      </c>
      <c r="H178" s="232">
        <v>2035.1</v>
      </c>
      <c r="I178" s="232">
        <v>2081.5500000000002</v>
      </c>
      <c r="J178" s="232">
        <v>2114.1</v>
      </c>
      <c r="K178" s="231">
        <v>2049</v>
      </c>
      <c r="L178" s="231">
        <v>1970</v>
      </c>
      <c r="M178" s="231">
        <v>0.90627000000000002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440.05</v>
      </c>
      <c r="D179" s="232">
        <v>441.2166666666667</v>
      </c>
      <c r="E179" s="232">
        <v>438.13333333333338</v>
      </c>
      <c r="F179" s="232">
        <v>436.2166666666667</v>
      </c>
      <c r="G179" s="232">
        <v>433.13333333333338</v>
      </c>
      <c r="H179" s="232">
        <v>443.13333333333338</v>
      </c>
      <c r="I179" s="232">
        <v>446.21666666666664</v>
      </c>
      <c r="J179" s="232">
        <v>448.13333333333338</v>
      </c>
      <c r="K179" s="231">
        <v>444.3</v>
      </c>
      <c r="L179" s="231">
        <v>439.3</v>
      </c>
      <c r="M179" s="231">
        <v>0.72396000000000005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904.55</v>
      </c>
      <c r="D180" s="232">
        <v>910.63333333333333</v>
      </c>
      <c r="E180" s="232">
        <v>895.91666666666663</v>
      </c>
      <c r="F180" s="232">
        <v>887.2833333333333</v>
      </c>
      <c r="G180" s="232">
        <v>872.56666666666661</v>
      </c>
      <c r="H180" s="232">
        <v>919.26666666666665</v>
      </c>
      <c r="I180" s="232">
        <v>933.98333333333335</v>
      </c>
      <c r="J180" s="232">
        <v>942.61666666666667</v>
      </c>
      <c r="K180" s="231">
        <v>925.35</v>
      </c>
      <c r="L180" s="231">
        <v>902</v>
      </c>
      <c r="M180" s="231">
        <v>8.8604199999999995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424.3</v>
      </c>
      <c r="D181" s="232">
        <v>428.08333333333331</v>
      </c>
      <c r="E181" s="232">
        <v>419.16666666666663</v>
      </c>
      <c r="F181" s="232">
        <v>414.0333333333333</v>
      </c>
      <c r="G181" s="232">
        <v>405.11666666666662</v>
      </c>
      <c r="H181" s="232">
        <v>433.21666666666664</v>
      </c>
      <c r="I181" s="232">
        <v>442.13333333333327</v>
      </c>
      <c r="J181" s="232">
        <v>447.26666666666665</v>
      </c>
      <c r="K181" s="231">
        <v>437</v>
      </c>
      <c r="L181" s="231">
        <v>422.95</v>
      </c>
      <c r="M181" s="231">
        <v>0.74185000000000001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1167.5999999999999</v>
      </c>
      <c r="D182" s="232">
        <v>1173.4166666666667</v>
      </c>
      <c r="E182" s="232">
        <v>1156.4833333333336</v>
      </c>
      <c r="F182" s="232">
        <v>1145.3666666666668</v>
      </c>
      <c r="G182" s="232">
        <v>1128.4333333333336</v>
      </c>
      <c r="H182" s="232">
        <v>1184.5333333333335</v>
      </c>
      <c r="I182" s="232">
        <v>1201.4666666666665</v>
      </c>
      <c r="J182" s="232">
        <v>1212.5833333333335</v>
      </c>
      <c r="K182" s="231">
        <v>1190.3499999999999</v>
      </c>
      <c r="L182" s="231">
        <v>1162.3</v>
      </c>
      <c r="M182" s="231">
        <v>4.3760500000000002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292.39999999999998</v>
      </c>
      <c r="D183" s="232">
        <v>291.46666666666664</v>
      </c>
      <c r="E183" s="232">
        <v>289.08333333333326</v>
      </c>
      <c r="F183" s="232">
        <v>285.76666666666659</v>
      </c>
      <c r="G183" s="232">
        <v>283.38333333333321</v>
      </c>
      <c r="H183" s="232">
        <v>294.7833333333333</v>
      </c>
      <c r="I183" s="232">
        <v>297.16666666666663</v>
      </c>
      <c r="J183" s="232">
        <v>300.48333333333335</v>
      </c>
      <c r="K183" s="231">
        <v>293.85000000000002</v>
      </c>
      <c r="L183" s="231">
        <v>288.14999999999998</v>
      </c>
      <c r="M183" s="231">
        <v>5.3858899999999998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300.10000000000002</v>
      </c>
      <c r="D184" s="232">
        <v>301.3</v>
      </c>
      <c r="E184" s="232">
        <v>295.70000000000005</v>
      </c>
      <c r="F184" s="232">
        <v>291.3</v>
      </c>
      <c r="G184" s="232">
        <v>285.70000000000005</v>
      </c>
      <c r="H184" s="232">
        <v>305.70000000000005</v>
      </c>
      <c r="I184" s="232">
        <v>311.30000000000007</v>
      </c>
      <c r="J184" s="232">
        <v>315.70000000000005</v>
      </c>
      <c r="K184" s="231">
        <v>306.89999999999998</v>
      </c>
      <c r="L184" s="231">
        <v>296.89999999999998</v>
      </c>
      <c r="M184" s="231">
        <v>10.077780000000001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1601.25</v>
      </c>
      <c r="D185" s="232">
        <v>1598.5</v>
      </c>
      <c r="E185" s="232">
        <v>1588.25</v>
      </c>
      <c r="F185" s="232">
        <v>1575.25</v>
      </c>
      <c r="G185" s="232">
        <v>1565</v>
      </c>
      <c r="H185" s="232">
        <v>1611.5</v>
      </c>
      <c r="I185" s="232">
        <v>1621.75</v>
      </c>
      <c r="J185" s="232">
        <v>1634.75</v>
      </c>
      <c r="K185" s="231">
        <v>1608.75</v>
      </c>
      <c r="L185" s="231">
        <v>1585.5</v>
      </c>
      <c r="M185" s="231">
        <v>3.01702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619.25</v>
      </c>
      <c r="D186" s="232">
        <v>617.1</v>
      </c>
      <c r="E186" s="232">
        <v>607.45000000000005</v>
      </c>
      <c r="F186" s="232">
        <v>595.65</v>
      </c>
      <c r="G186" s="232">
        <v>586</v>
      </c>
      <c r="H186" s="232">
        <v>628.90000000000009</v>
      </c>
      <c r="I186" s="232">
        <v>638.54999999999995</v>
      </c>
      <c r="J186" s="232">
        <v>650.35000000000014</v>
      </c>
      <c r="K186" s="231">
        <v>626.75</v>
      </c>
      <c r="L186" s="231">
        <v>605.29999999999995</v>
      </c>
      <c r="M186" s="231">
        <v>3.3478500000000002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285.3</v>
      </c>
      <c r="D187" s="232">
        <v>286.75</v>
      </c>
      <c r="E187" s="232">
        <v>282.55</v>
      </c>
      <c r="F187" s="232">
        <v>279.8</v>
      </c>
      <c r="G187" s="232">
        <v>275.60000000000002</v>
      </c>
      <c r="H187" s="232">
        <v>289.5</v>
      </c>
      <c r="I187" s="232">
        <v>293.70000000000005</v>
      </c>
      <c r="J187" s="232">
        <v>296.45</v>
      </c>
      <c r="K187" s="231">
        <v>290.95</v>
      </c>
      <c r="L187" s="231">
        <v>284</v>
      </c>
      <c r="M187" s="231">
        <v>1.51159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1809.5</v>
      </c>
      <c r="D188" s="232">
        <v>1806.7833333333335</v>
      </c>
      <c r="E188" s="232">
        <v>1793.7666666666671</v>
      </c>
      <c r="F188" s="232">
        <v>1778.0333333333335</v>
      </c>
      <c r="G188" s="232">
        <v>1765.0166666666671</v>
      </c>
      <c r="H188" s="232">
        <v>1822.5166666666671</v>
      </c>
      <c r="I188" s="232">
        <v>1835.5333333333335</v>
      </c>
      <c r="J188" s="232">
        <v>1851.2666666666671</v>
      </c>
      <c r="K188" s="231">
        <v>1819.8</v>
      </c>
      <c r="L188" s="231">
        <v>1791.05</v>
      </c>
      <c r="M188" s="231">
        <v>0.46001999999999998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643.79999999999995</v>
      </c>
      <c r="D189" s="232">
        <v>645.93333333333328</v>
      </c>
      <c r="E189" s="232">
        <v>635.86666666666656</v>
      </c>
      <c r="F189" s="232">
        <v>627.93333333333328</v>
      </c>
      <c r="G189" s="232">
        <v>617.86666666666656</v>
      </c>
      <c r="H189" s="232">
        <v>653.86666666666656</v>
      </c>
      <c r="I189" s="232">
        <v>663.93333333333339</v>
      </c>
      <c r="J189" s="232">
        <v>671.86666666666656</v>
      </c>
      <c r="K189" s="231">
        <v>656</v>
      </c>
      <c r="L189" s="231">
        <v>638</v>
      </c>
      <c r="M189" s="231">
        <v>0.71235999999999999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250.75</v>
      </c>
      <c r="D190" s="232">
        <v>248.41666666666666</v>
      </c>
      <c r="E190" s="232">
        <v>244.0333333333333</v>
      </c>
      <c r="F190" s="232">
        <v>237.31666666666663</v>
      </c>
      <c r="G190" s="232">
        <v>232.93333333333328</v>
      </c>
      <c r="H190" s="232">
        <v>255.13333333333333</v>
      </c>
      <c r="I190" s="232">
        <v>259.51666666666671</v>
      </c>
      <c r="J190" s="232">
        <v>266.23333333333335</v>
      </c>
      <c r="K190" s="231">
        <v>252.8</v>
      </c>
      <c r="L190" s="231">
        <v>241.7</v>
      </c>
      <c r="M190" s="231">
        <v>4.5420600000000002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3235.4</v>
      </c>
      <c r="D191" s="232">
        <v>3230.9166666666665</v>
      </c>
      <c r="E191" s="232">
        <v>3209.833333333333</v>
      </c>
      <c r="F191" s="232">
        <v>3184.2666666666664</v>
      </c>
      <c r="G191" s="232">
        <v>3163.1833333333329</v>
      </c>
      <c r="H191" s="232">
        <v>3256.4833333333331</v>
      </c>
      <c r="I191" s="232">
        <v>3277.5666666666662</v>
      </c>
      <c r="J191" s="232">
        <v>3303.1333333333332</v>
      </c>
      <c r="K191" s="231">
        <v>3252</v>
      </c>
      <c r="L191" s="231">
        <v>3205.35</v>
      </c>
      <c r="M191" s="231">
        <v>1.35372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514</v>
      </c>
      <c r="D192" s="232">
        <v>512.13333333333333</v>
      </c>
      <c r="E192" s="232">
        <v>507.86666666666667</v>
      </c>
      <c r="F192" s="232">
        <v>501.73333333333335</v>
      </c>
      <c r="G192" s="232">
        <v>497.4666666666667</v>
      </c>
      <c r="H192" s="232">
        <v>518.26666666666665</v>
      </c>
      <c r="I192" s="232">
        <v>522.5333333333333</v>
      </c>
      <c r="J192" s="232">
        <v>528.66666666666663</v>
      </c>
      <c r="K192" s="231">
        <v>516.4</v>
      </c>
      <c r="L192" s="231">
        <v>506</v>
      </c>
      <c r="M192" s="231">
        <v>7.3502999999999998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558.4</v>
      </c>
      <c r="D193" s="232">
        <v>563.80000000000007</v>
      </c>
      <c r="E193" s="232">
        <v>549.60000000000014</v>
      </c>
      <c r="F193" s="232">
        <v>540.80000000000007</v>
      </c>
      <c r="G193" s="232">
        <v>526.60000000000014</v>
      </c>
      <c r="H193" s="232">
        <v>572.60000000000014</v>
      </c>
      <c r="I193" s="232">
        <v>586.80000000000018</v>
      </c>
      <c r="J193" s="232">
        <v>595.60000000000014</v>
      </c>
      <c r="K193" s="231">
        <v>578</v>
      </c>
      <c r="L193" s="231">
        <v>555</v>
      </c>
      <c r="M193" s="231">
        <v>15.306929999999999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109.65</v>
      </c>
      <c r="D194" s="232">
        <v>110.06666666666666</v>
      </c>
      <c r="E194" s="232">
        <v>108.58333333333333</v>
      </c>
      <c r="F194" s="232">
        <v>107.51666666666667</v>
      </c>
      <c r="G194" s="232">
        <v>106.03333333333333</v>
      </c>
      <c r="H194" s="232">
        <v>111.13333333333333</v>
      </c>
      <c r="I194" s="232">
        <v>112.61666666666667</v>
      </c>
      <c r="J194" s="232">
        <v>113.68333333333332</v>
      </c>
      <c r="K194" s="231">
        <v>111.55</v>
      </c>
      <c r="L194" s="231">
        <v>109</v>
      </c>
      <c r="M194" s="231">
        <v>14.628769999999999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128</v>
      </c>
      <c r="D195" s="232">
        <v>128.85</v>
      </c>
      <c r="E195" s="232">
        <v>126.54999999999998</v>
      </c>
      <c r="F195" s="232">
        <v>125.1</v>
      </c>
      <c r="G195" s="232">
        <v>122.79999999999998</v>
      </c>
      <c r="H195" s="232">
        <v>130.29999999999998</v>
      </c>
      <c r="I195" s="232">
        <v>132.6</v>
      </c>
      <c r="J195" s="232">
        <v>134.04999999999998</v>
      </c>
      <c r="K195" s="231">
        <v>131.15</v>
      </c>
      <c r="L195" s="231">
        <v>127.4</v>
      </c>
      <c r="M195" s="231">
        <v>13.66009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289.39999999999998</v>
      </c>
      <c r="D196" s="232">
        <v>290.11666666666662</v>
      </c>
      <c r="E196" s="232">
        <v>287.48333333333323</v>
      </c>
      <c r="F196" s="232">
        <v>285.56666666666661</v>
      </c>
      <c r="G196" s="232">
        <v>282.93333333333322</v>
      </c>
      <c r="H196" s="232">
        <v>292.03333333333325</v>
      </c>
      <c r="I196" s="232">
        <v>294.66666666666657</v>
      </c>
      <c r="J196" s="232">
        <v>296.58333333333326</v>
      </c>
      <c r="K196" s="231">
        <v>292.75</v>
      </c>
      <c r="L196" s="231">
        <v>288.2</v>
      </c>
      <c r="M196" s="231">
        <v>3.2563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1012.3</v>
      </c>
      <c r="D197" s="232">
        <v>1004.6166666666667</v>
      </c>
      <c r="E197" s="232">
        <v>988.23333333333335</v>
      </c>
      <c r="F197" s="232">
        <v>964.16666666666663</v>
      </c>
      <c r="G197" s="232">
        <v>947.7833333333333</v>
      </c>
      <c r="H197" s="232">
        <v>1028.6833333333334</v>
      </c>
      <c r="I197" s="232">
        <v>1045.0666666666668</v>
      </c>
      <c r="J197" s="232">
        <v>1069.1333333333334</v>
      </c>
      <c r="K197" s="231">
        <v>1021</v>
      </c>
      <c r="L197" s="231">
        <v>980.55</v>
      </c>
      <c r="M197" s="231">
        <v>3.8855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1116.6500000000001</v>
      </c>
      <c r="D198" s="232">
        <v>1119.1333333333334</v>
      </c>
      <c r="E198" s="232">
        <v>1111.5666666666668</v>
      </c>
      <c r="F198" s="232">
        <v>1106.4833333333333</v>
      </c>
      <c r="G198" s="232">
        <v>1098.9166666666667</v>
      </c>
      <c r="H198" s="232">
        <v>1124.2166666666669</v>
      </c>
      <c r="I198" s="232">
        <v>1131.7833333333335</v>
      </c>
      <c r="J198" s="232">
        <v>1136.866666666667</v>
      </c>
      <c r="K198" s="231">
        <v>1126.7</v>
      </c>
      <c r="L198" s="231">
        <v>1114.05</v>
      </c>
      <c r="M198" s="231">
        <v>18.343240000000002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1783.25</v>
      </c>
      <c r="D199" s="232">
        <v>1792.25</v>
      </c>
      <c r="E199" s="232">
        <v>1771</v>
      </c>
      <c r="F199" s="232">
        <v>1758.75</v>
      </c>
      <c r="G199" s="232">
        <v>1737.5</v>
      </c>
      <c r="H199" s="232">
        <v>1804.5</v>
      </c>
      <c r="I199" s="232">
        <v>1825.75</v>
      </c>
      <c r="J199" s="232">
        <v>1838</v>
      </c>
      <c r="K199" s="231">
        <v>1813.5</v>
      </c>
      <c r="L199" s="231">
        <v>1780</v>
      </c>
      <c r="M199" s="231">
        <v>1.79382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1630.7</v>
      </c>
      <c r="D200" s="232">
        <v>1634.55</v>
      </c>
      <c r="E200" s="232">
        <v>1623.1499999999999</v>
      </c>
      <c r="F200" s="232">
        <v>1615.6</v>
      </c>
      <c r="G200" s="232">
        <v>1604.1999999999998</v>
      </c>
      <c r="H200" s="232">
        <v>1642.1</v>
      </c>
      <c r="I200" s="232">
        <v>1653.5</v>
      </c>
      <c r="J200" s="232">
        <v>1661.05</v>
      </c>
      <c r="K200" s="231">
        <v>1645.95</v>
      </c>
      <c r="L200" s="231">
        <v>1627</v>
      </c>
      <c r="M200" s="231">
        <v>103.50082999999999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491.25</v>
      </c>
      <c r="D201" s="232">
        <v>492.61666666666662</v>
      </c>
      <c r="E201" s="232">
        <v>488.63333333333321</v>
      </c>
      <c r="F201" s="232">
        <v>486.01666666666659</v>
      </c>
      <c r="G201" s="232">
        <v>482.03333333333319</v>
      </c>
      <c r="H201" s="232">
        <v>495.23333333333323</v>
      </c>
      <c r="I201" s="232">
        <v>499.2166666666667</v>
      </c>
      <c r="J201" s="232">
        <v>501.83333333333326</v>
      </c>
      <c r="K201" s="231">
        <v>496.6</v>
      </c>
      <c r="L201" s="231">
        <v>490</v>
      </c>
      <c r="M201" s="231">
        <v>23.362819999999999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68.75</v>
      </c>
      <c r="D202" s="232">
        <v>68.849999999999994</v>
      </c>
      <c r="E202" s="232">
        <v>67.499999999999986</v>
      </c>
      <c r="F202" s="232">
        <v>66.249999999999986</v>
      </c>
      <c r="G202" s="232">
        <v>64.899999999999977</v>
      </c>
      <c r="H202" s="232">
        <v>70.099999999999994</v>
      </c>
      <c r="I202" s="232">
        <v>71.450000000000017</v>
      </c>
      <c r="J202" s="232">
        <v>72.7</v>
      </c>
      <c r="K202" s="231">
        <v>70.2</v>
      </c>
      <c r="L202" s="231">
        <v>67.599999999999994</v>
      </c>
      <c r="M202" s="231">
        <v>105.64407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525.65</v>
      </c>
      <c r="D203" s="232">
        <v>529.25</v>
      </c>
      <c r="E203" s="232">
        <v>519.5</v>
      </c>
      <c r="F203" s="232">
        <v>513.35</v>
      </c>
      <c r="G203" s="232">
        <v>503.6</v>
      </c>
      <c r="H203" s="232">
        <v>535.4</v>
      </c>
      <c r="I203" s="232">
        <v>545.15</v>
      </c>
      <c r="J203" s="232">
        <v>551.29999999999995</v>
      </c>
      <c r="K203" s="231">
        <v>539</v>
      </c>
      <c r="L203" s="231">
        <v>523.1</v>
      </c>
      <c r="M203" s="231">
        <v>0.27304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848.35</v>
      </c>
      <c r="D204" s="232">
        <v>852.2833333333333</v>
      </c>
      <c r="E204" s="232">
        <v>841.06666666666661</v>
      </c>
      <c r="F204" s="232">
        <v>833.7833333333333</v>
      </c>
      <c r="G204" s="232">
        <v>822.56666666666661</v>
      </c>
      <c r="H204" s="232">
        <v>859.56666666666661</v>
      </c>
      <c r="I204" s="232">
        <v>870.7833333333333</v>
      </c>
      <c r="J204" s="232">
        <v>878.06666666666661</v>
      </c>
      <c r="K204" s="231">
        <v>863.5</v>
      </c>
      <c r="L204" s="231">
        <v>845</v>
      </c>
      <c r="M204" s="231">
        <v>1.65873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890.85</v>
      </c>
      <c r="D205" s="232">
        <v>891.51666666666677</v>
      </c>
      <c r="E205" s="232">
        <v>882.43333333333351</v>
      </c>
      <c r="F205" s="232">
        <v>874.01666666666677</v>
      </c>
      <c r="G205" s="232">
        <v>864.93333333333351</v>
      </c>
      <c r="H205" s="232">
        <v>899.93333333333351</v>
      </c>
      <c r="I205" s="232">
        <v>909.01666666666677</v>
      </c>
      <c r="J205" s="232">
        <v>917.43333333333351</v>
      </c>
      <c r="K205" s="231">
        <v>900.6</v>
      </c>
      <c r="L205" s="231">
        <v>883.1</v>
      </c>
      <c r="M205" s="231">
        <v>6.4589999999999995E-2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1210.2</v>
      </c>
      <c r="D206" s="232">
        <v>1214.75</v>
      </c>
      <c r="E206" s="232">
        <v>1204.05</v>
      </c>
      <c r="F206" s="232">
        <v>1197.8999999999999</v>
      </c>
      <c r="G206" s="232">
        <v>1187.1999999999998</v>
      </c>
      <c r="H206" s="232">
        <v>1220.9000000000001</v>
      </c>
      <c r="I206" s="232">
        <v>1231.5999999999999</v>
      </c>
      <c r="J206" s="232">
        <v>1237.7500000000002</v>
      </c>
      <c r="K206" s="231">
        <v>1225.45</v>
      </c>
      <c r="L206" s="231">
        <v>1208.5999999999999</v>
      </c>
      <c r="M206" s="231">
        <v>2.1931400000000001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2443.8000000000002</v>
      </c>
      <c r="D207" s="232">
        <v>2458.2833333333333</v>
      </c>
      <c r="E207" s="232">
        <v>2425.5166666666664</v>
      </c>
      <c r="F207" s="232">
        <v>2407.2333333333331</v>
      </c>
      <c r="G207" s="232">
        <v>2374.4666666666662</v>
      </c>
      <c r="H207" s="232">
        <v>2476.5666666666666</v>
      </c>
      <c r="I207" s="232">
        <v>2509.3333333333339</v>
      </c>
      <c r="J207" s="232">
        <v>2527.6166666666668</v>
      </c>
      <c r="K207" s="231">
        <v>2491.0500000000002</v>
      </c>
      <c r="L207" s="231">
        <v>2440</v>
      </c>
      <c r="M207" s="231">
        <v>2.44591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304.95</v>
      </c>
      <c r="D208" s="232">
        <v>306.5333333333333</v>
      </c>
      <c r="E208" s="232">
        <v>301.41666666666663</v>
      </c>
      <c r="F208" s="232">
        <v>297.88333333333333</v>
      </c>
      <c r="G208" s="232">
        <v>292.76666666666665</v>
      </c>
      <c r="H208" s="232">
        <v>310.06666666666661</v>
      </c>
      <c r="I208" s="232">
        <v>315.18333333333328</v>
      </c>
      <c r="J208" s="232">
        <v>318.71666666666658</v>
      </c>
      <c r="K208" s="231">
        <v>311.64999999999998</v>
      </c>
      <c r="L208" s="231">
        <v>303</v>
      </c>
      <c r="M208" s="231">
        <v>0.78430999999999995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408.85</v>
      </c>
      <c r="D209" s="232">
        <v>411.7833333333333</v>
      </c>
      <c r="E209" s="232">
        <v>405.06666666666661</v>
      </c>
      <c r="F209" s="232">
        <v>401.2833333333333</v>
      </c>
      <c r="G209" s="232">
        <v>394.56666666666661</v>
      </c>
      <c r="H209" s="232">
        <v>415.56666666666661</v>
      </c>
      <c r="I209" s="232">
        <v>422.2833333333333</v>
      </c>
      <c r="J209" s="232">
        <v>426.06666666666661</v>
      </c>
      <c r="K209" s="231">
        <v>418.5</v>
      </c>
      <c r="L209" s="231">
        <v>408</v>
      </c>
      <c r="M209" s="231">
        <v>69.821789999999993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1184.75</v>
      </c>
      <c r="D210" s="232">
        <v>1194.1000000000001</v>
      </c>
      <c r="E210" s="232">
        <v>1173.2000000000003</v>
      </c>
      <c r="F210" s="232">
        <v>1161.6500000000001</v>
      </c>
      <c r="G210" s="232">
        <v>1140.7500000000002</v>
      </c>
      <c r="H210" s="232">
        <v>1205.6500000000003</v>
      </c>
      <c r="I210" s="232">
        <v>1226.5500000000004</v>
      </c>
      <c r="J210" s="232">
        <v>1238.1000000000004</v>
      </c>
      <c r="K210" s="231">
        <v>1215</v>
      </c>
      <c r="L210" s="231">
        <v>1182.55</v>
      </c>
      <c r="M210" s="231">
        <v>0.69150999999999996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2862.7</v>
      </c>
      <c r="D211" s="232">
        <v>2863.8333333333335</v>
      </c>
      <c r="E211" s="232">
        <v>2833.8666666666668</v>
      </c>
      <c r="F211" s="232">
        <v>2805.0333333333333</v>
      </c>
      <c r="G211" s="232">
        <v>2775.0666666666666</v>
      </c>
      <c r="H211" s="232">
        <v>2892.666666666667</v>
      </c>
      <c r="I211" s="232">
        <v>2922.6333333333332</v>
      </c>
      <c r="J211" s="232">
        <v>2951.4666666666672</v>
      </c>
      <c r="K211" s="231">
        <v>2893.8</v>
      </c>
      <c r="L211" s="231">
        <v>2835</v>
      </c>
      <c r="M211" s="231">
        <v>13.390330000000001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102.15</v>
      </c>
      <c r="D212" s="232">
        <v>102.78333333333335</v>
      </c>
      <c r="E212" s="232">
        <v>101.26666666666669</v>
      </c>
      <c r="F212" s="232">
        <v>100.38333333333335</v>
      </c>
      <c r="G212" s="232">
        <v>98.866666666666703</v>
      </c>
      <c r="H212" s="232">
        <v>103.66666666666669</v>
      </c>
      <c r="I212" s="232">
        <v>105.18333333333334</v>
      </c>
      <c r="J212" s="232">
        <v>106.06666666666668</v>
      </c>
      <c r="K212" s="231">
        <v>104.3</v>
      </c>
      <c r="L212" s="231">
        <v>101.9</v>
      </c>
      <c r="M212" s="231">
        <v>26.259419999999999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226.85</v>
      </c>
      <c r="D213" s="232">
        <v>225.9666666666667</v>
      </c>
      <c r="E213" s="232">
        <v>224.43333333333339</v>
      </c>
      <c r="F213" s="232">
        <v>222.01666666666671</v>
      </c>
      <c r="G213" s="232">
        <v>220.48333333333341</v>
      </c>
      <c r="H213" s="232">
        <v>228.38333333333338</v>
      </c>
      <c r="I213" s="232">
        <v>229.91666666666669</v>
      </c>
      <c r="J213" s="232">
        <v>232.33333333333337</v>
      </c>
      <c r="K213" s="231">
        <v>227.5</v>
      </c>
      <c r="L213" s="231">
        <v>223.55</v>
      </c>
      <c r="M213" s="231">
        <v>40.697279999999999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2461.4</v>
      </c>
      <c r="D214" s="232">
        <v>2470.0833333333335</v>
      </c>
      <c r="E214" s="232">
        <v>2448.2166666666672</v>
      </c>
      <c r="F214" s="232">
        <v>2435.0333333333338</v>
      </c>
      <c r="G214" s="232">
        <v>2413.1666666666674</v>
      </c>
      <c r="H214" s="232">
        <v>2483.2666666666669</v>
      </c>
      <c r="I214" s="232">
        <v>2505.1333333333328</v>
      </c>
      <c r="J214" s="232">
        <v>2518.3166666666666</v>
      </c>
      <c r="K214" s="231">
        <v>2491.9499999999998</v>
      </c>
      <c r="L214" s="231">
        <v>2456.9</v>
      </c>
      <c r="M214" s="231">
        <v>10.389099999999999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311.64999999999998</v>
      </c>
      <c r="D215" s="232">
        <v>311.56666666666666</v>
      </c>
      <c r="E215" s="232">
        <v>310.13333333333333</v>
      </c>
      <c r="F215" s="232">
        <v>308.61666666666667</v>
      </c>
      <c r="G215" s="232">
        <v>307.18333333333334</v>
      </c>
      <c r="H215" s="232">
        <v>313.08333333333331</v>
      </c>
      <c r="I215" s="232">
        <v>314.51666666666659</v>
      </c>
      <c r="J215" s="232">
        <v>316.0333333333333</v>
      </c>
      <c r="K215" s="231">
        <v>313</v>
      </c>
      <c r="L215" s="231">
        <v>310.05</v>
      </c>
      <c r="M215" s="231">
        <v>2.3820600000000001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3530.8</v>
      </c>
      <c r="D216" s="232">
        <v>3519.4833333333336</v>
      </c>
      <c r="E216" s="232">
        <v>3483.9666666666672</v>
      </c>
      <c r="F216" s="232">
        <v>3437.1333333333337</v>
      </c>
      <c r="G216" s="232">
        <v>3401.6166666666672</v>
      </c>
      <c r="H216" s="232">
        <v>3566.3166666666671</v>
      </c>
      <c r="I216" s="232">
        <v>3601.8333333333335</v>
      </c>
      <c r="J216" s="232">
        <v>3648.666666666667</v>
      </c>
      <c r="K216" s="231">
        <v>3555</v>
      </c>
      <c r="L216" s="231">
        <v>3472.65</v>
      </c>
      <c r="M216" s="231">
        <v>0.27778000000000003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680.25</v>
      </c>
      <c r="D217" s="232">
        <v>691.93333333333339</v>
      </c>
      <c r="E217" s="232">
        <v>658.86666666666679</v>
      </c>
      <c r="F217" s="232">
        <v>637.48333333333335</v>
      </c>
      <c r="G217" s="232">
        <v>604.41666666666674</v>
      </c>
      <c r="H217" s="232">
        <v>713.31666666666683</v>
      </c>
      <c r="I217" s="232">
        <v>746.38333333333344</v>
      </c>
      <c r="J217" s="232">
        <v>767.76666666666688</v>
      </c>
      <c r="K217" s="231">
        <v>725</v>
      </c>
      <c r="L217" s="231">
        <v>670.55</v>
      </c>
      <c r="M217" s="231">
        <v>107.06379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35842.6</v>
      </c>
      <c r="D218" s="232">
        <v>35947.533333333333</v>
      </c>
      <c r="E218" s="232">
        <v>35395.066666666666</v>
      </c>
      <c r="F218" s="232">
        <v>34947.533333333333</v>
      </c>
      <c r="G218" s="232">
        <v>34395.066666666666</v>
      </c>
      <c r="H218" s="232">
        <v>36395.066666666666</v>
      </c>
      <c r="I218" s="232">
        <v>36947.533333333326</v>
      </c>
      <c r="J218" s="232">
        <v>37395.066666666666</v>
      </c>
      <c r="K218" s="231">
        <v>36500</v>
      </c>
      <c r="L218" s="231">
        <v>35500</v>
      </c>
      <c r="M218" s="231">
        <v>6.4829999999999999E-2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49.05</v>
      </c>
      <c r="D219" s="232">
        <v>48.699999999999996</v>
      </c>
      <c r="E219" s="232">
        <v>47.599999999999994</v>
      </c>
      <c r="F219" s="232">
        <v>46.15</v>
      </c>
      <c r="G219" s="232">
        <v>45.05</v>
      </c>
      <c r="H219" s="232">
        <v>50.149999999999991</v>
      </c>
      <c r="I219" s="232">
        <v>51.25</v>
      </c>
      <c r="J219" s="232">
        <v>52.699999999999989</v>
      </c>
      <c r="K219" s="231">
        <v>49.8</v>
      </c>
      <c r="L219" s="231">
        <v>47.25</v>
      </c>
      <c r="M219" s="231">
        <v>84.157859999999999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2667.1</v>
      </c>
      <c r="D220" s="232">
        <v>2673.7333333333336</v>
      </c>
      <c r="E220" s="232">
        <v>2655.4666666666672</v>
      </c>
      <c r="F220" s="232">
        <v>2643.8333333333335</v>
      </c>
      <c r="G220" s="232">
        <v>2625.5666666666671</v>
      </c>
      <c r="H220" s="232">
        <v>2685.3666666666672</v>
      </c>
      <c r="I220" s="232">
        <v>2703.6333333333337</v>
      </c>
      <c r="J220" s="232">
        <v>2715.2666666666673</v>
      </c>
      <c r="K220" s="231">
        <v>2692</v>
      </c>
      <c r="L220" s="231">
        <v>2662.1</v>
      </c>
      <c r="M220" s="231">
        <v>19.634250000000002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855.95</v>
      </c>
      <c r="D221" s="232">
        <v>859.9666666666667</v>
      </c>
      <c r="E221" s="232">
        <v>850.13333333333344</v>
      </c>
      <c r="F221" s="232">
        <v>844.31666666666672</v>
      </c>
      <c r="G221" s="232">
        <v>834.48333333333346</v>
      </c>
      <c r="H221" s="232">
        <v>865.78333333333342</v>
      </c>
      <c r="I221" s="232">
        <v>875.61666666666667</v>
      </c>
      <c r="J221" s="232">
        <v>881.43333333333339</v>
      </c>
      <c r="K221" s="231">
        <v>869.8</v>
      </c>
      <c r="L221" s="231">
        <v>854.15</v>
      </c>
      <c r="M221" s="231">
        <v>106.2444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1084.05</v>
      </c>
      <c r="D222" s="232">
        <v>1087.7166666666667</v>
      </c>
      <c r="E222" s="232">
        <v>1076.4333333333334</v>
      </c>
      <c r="F222" s="232">
        <v>1068.8166666666666</v>
      </c>
      <c r="G222" s="232">
        <v>1057.5333333333333</v>
      </c>
      <c r="H222" s="232">
        <v>1095.3333333333335</v>
      </c>
      <c r="I222" s="232">
        <v>1106.6166666666668</v>
      </c>
      <c r="J222" s="232">
        <v>1114.2333333333336</v>
      </c>
      <c r="K222" s="231">
        <v>1099</v>
      </c>
      <c r="L222" s="231">
        <v>1080.0999999999999</v>
      </c>
      <c r="M222" s="231">
        <v>2.5997300000000001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397.6</v>
      </c>
      <c r="D223" s="232">
        <v>400.86666666666673</v>
      </c>
      <c r="E223" s="232">
        <v>392.93333333333345</v>
      </c>
      <c r="F223" s="232">
        <v>388.26666666666671</v>
      </c>
      <c r="G223" s="232">
        <v>380.33333333333343</v>
      </c>
      <c r="H223" s="232">
        <v>405.53333333333347</v>
      </c>
      <c r="I223" s="232">
        <v>413.46666666666675</v>
      </c>
      <c r="J223" s="232">
        <v>418.1333333333335</v>
      </c>
      <c r="K223" s="231">
        <v>408.8</v>
      </c>
      <c r="L223" s="231">
        <v>396.2</v>
      </c>
      <c r="M223" s="231">
        <v>12.578060000000001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471.35</v>
      </c>
      <c r="D224" s="232">
        <v>470.4666666666667</v>
      </c>
      <c r="E224" s="232">
        <v>464.98333333333341</v>
      </c>
      <c r="F224" s="232">
        <v>458.61666666666673</v>
      </c>
      <c r="G224" s="232">
        <v>453.13333333333344</v>
      </c>
      <c r="H224" s="232">
        <v>476.83333333333337</v>
      </c>
      <c r="I224" s="232">
        <v>482.31666666666672</v>
      </c>
      <c r="J224" s="232">
        <v>488.68333333333334</v>
      </c>
      <c r="K224" s="231">
        <v>475.95</v>
      </c>
      <c r="L224" s="231">
        <v>464.1</v>
      </c>
      <c r="M224" s="231">
        <v>3.04975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48.4</v>
      </c>
      <c r="D225" s="232">
        <v>48.65</v>
      </c>
      <c r="E225" s="232">
        <v>47.9</v>
      </c>
      <c r="F225" s="232">
        <v>47.4</v>
      </c>
      <c r="G225" s="232">
        <v>46.65</v>
      </c>
      <c r="H225" s="232">
        <v>49.15</v>
      </c>
      <c r="I225" s="232">
        <v>49.9</v>
      </c>
      <c r="J225" s="232">
        <v>50.4</v>
      </c>
      <c r="K225" s="231">
        <v>49.4</v>
      </c>
      <c r="L225" s="231">
        <v>48.15</v>
      </c>
      <c r="M225" s="231">
        <v>38.216050000000003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57.2</v>
      </c>
      <c r="D226" s="232">
        <v>57.35</v>
      </c>
      <c r="E226" s="232">
        <v>56.85</v>
      </c>
      <c r="F226" s="232">
        <v>56.5</v>
      </c>
      <c r="G226" s="232">
        <v>56</v>
      </c>
      <c r="H226" s="232">
        <v>57.7</v>
      </c>
      <c r="I226" s="232">
        <v>58.2</v>
      </c>
      <c r="J226" s="232">
        <v>58.550000000000004</v>
      </c>
      <c r="K226" s="231">
        <v>57.85</v>
      </c>
      <c r="L226" s="231">
        <v>57</v>
      </c>
      <c r="M226" s="231">
        <v>154.49160000000001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80.3</v>
      </c>
      <c r="D227" s="232">
        <v>80.683333333333323</v>
      </c>
      <c r="E227" s="232">
        <v>79.766666666666652</v>
      </c>
      <c r="F227" s="232">
        <v>79.233333333333334</v>
      </c>
      <c r="G227" s="232">
        <v>78.316666666666663</v>
      </c>
      <c r="H227" s="232">
        <v>81.21666666666664</v>
      </c>
      <c r="I227" s="232">
        <v>82.133333333333297</v>
      </c>
      <c r="J227" s="232">
        <v>82.666666666666629</v>
      </c>
      <c r="K227" s="231">
        <v>81.599999999999994</v>
      </c>
      <c r="L227" s="231">
        <v>80.150000000000006</v>
      </c>
      <c r="M227" s="231">
        <v>47.329149999999998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838.9</v>
      </c>
      <c r="D228" s="232">
        <v>842.21666666666658</v>
      </c>
      <c r="E228" s="232">
        <v>830.38333333333321</v>
      </c>
      <c r="F228" s="232">
        <v>821.86666666666667</v>
      </c>
      <c r="G228" s="232">
        <v>810.0333333333333</v>
      </c>
      <c r="H228" s="232">
        <v>850.73333333333312</v>
      </c>
      <c r="I228" s="232">
        <v>862.56666666666638</v>
      </c>
      <c r="J228" s="232">
        <v>871.08333333333303</v>
      </c>
      <c r="K228" s="231">
        <v>854.05</v>
      </c>
      <c r="L228" s="231">
        <v>833.7</v>
      </c>
      <c r="M228" s="231">
        <v>0.12311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448.45</v>
      </c>
      <c r="D229" s="232">
        <v>447.41666666666669</v>
      </c>
      <c r="E229" s="232">
        <v>441.83333333333337</v>
      </c>
      <c r="F229" s="232">
        <v>435.2166666666667</v>
      </c>
      <c r="G229" s="232">
        <v>429.63333333333338</v>
      </c>
      <c r="H229" s="232">
        <v>454.03333333333336</v>
      </c>
      <c r="I229" s="232">
        <v>459.61666666666673</v>
      </c>
      <c r="J229" s="232">
        <v>466.23333333333335</v>
      </c>
      <c r="K229" s="231">
        <v>453</v>
      </c>
      <c r="L229" s="231">
        <v>440.8</v>
      </c>
      <c r="M229" s="231">
        <v>3.12216</v>
      </c>
      <c r="N229" s="1"/>
      <c r="O229" s="1"/>
    </row>
    <row r="230" spans="1:15" ht="12.75" customHeight="1">
      <c r="A230" s="30">
        <v>220</v>
      </c>
      <c r="B230" s="217" t="s">
        <v>878</v>
      </c>
      <c r="C230" s="231">
        <v>440.1</v>
      </c>
      <c r="D230" s="232">
        <v>441.33333333333331</v>
      </c>
      <c r="E230" s="232">
        <v>433.76666666666665</v>
      </c>
      <c r="F230" s="232">
        <v>427.43333333333334</v>
      </c>
      <c r="G230" s="232">
        <v>419.86666666666667</v>
      </c>
      <c r="H230" s="232">
        <v>447.66666666666663</v>
      </c>
      <c r="I230" s="232">
        <v>455.23333333333335</v>
      </c>
      <c r="J230" s="232">
        <v>461.56666666666661</v>
      </c>
      <c r="K230" s="231">
        <v>448.9</v>
      </c>
      <c r="L230" s="231">
        <v>435</v>
      </c>
      <c r="M230" s="231">
        <v>1.4718899999999999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29.5</v>
      </c>
      <c r="D231" s="232">
        <v>29.7</v>
      </c>
      <c r="E231" s="232">
        <v>29.15</v>
      </c>
      <c r="F231" s="232">
        <v>28.8</v>
      </c>
      <c r="G231" s="232">
        <v>28.25</v>
      </c>
      <c r="H231" s="232">
        <v>30.049999999999997</v>
      </c>
      <c r="I231" s="232">
        <v>30.6</v>
      </c>
      <c r="J231" s="232">
        <v>30.949999999999996</v>
      </c>
      <c r="K231" s="231">
        <v>30.25</v>
      </c>
      <c r="L231" s="231">
        <v>29.35</v>
      </c>
      <c r="M231" s="231">
        <v>143.81116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387.5</v>
      </c>
      <c r="D232" s="232">
        <v>388.91666666666669</v>
      </c>
      <c r="E232" s="232">
        <v>384.23333333333335</v>
      </c>
      <c r="F232" s="232">
        <v>380.96666666666664</v>
      </c>
      <c r="G232" s="232">
        <v>376.2833333333333</v>
      </c>
      <c r="H232" s="232">
        <v>392.18333333333339</v>
      </c>
      <c r="I232" s="232">
        <v>396.86666666666667</v>
      </c>
      <c r="J232" s="232">
        <v>400.13333333333344</v>
      </c>
      <c r="K232" s="231">
        <v>393.6</v>
      </c>
      <c r="L232" s="231">
        <v>385.65</v>
      </c>
      <c r="M232" s="231">
        <v>96.342830000000006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95.3</v>
      </c>
      <c r="D233" s="232">
        <v>95.516666666666666</v>
      </c>
      <c r="E233" s="232">
        <v>94.833333333333329</v>
      </c>
      <c r="F233" s="232">
        <v>94.36666666666666</v>
      </c>
      <c r="G233" s="232">
        <v>93.683333333333323</v>
      </c>
      <c r="H233" s="232">
        <v>95.983333333333334</v>
      </c>
      <c r="I233" s="232">
        <v>96.666666666666671</v>
      </c>
      <c r="J233" s="232">
        <v>97.13333333333334</v>
      </c>
      <c r="K233" s="231">
        <v>96.2</v>
      </c>
      <c r="L233" s="231">
        <v>95.05</v>
      </c>
      <c r="M233" s="231">
        <v>0.81494999999999995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200.65</v>
      </c>
      <c r="D234" s="232">
        <v>201.6</v>
      </c>
      <c r="E234" s="232">
        <v>198.7</v>
      </c>
      <c r="F234" s="232">
        <v>196.75</v>
      </c>
      <c r="G234" s="232">
        <v>193.85</v>
      </c>
      <c r="H234" s="232">
        <v>203.54999999999998</v>
      </c>
      <c r="I234" s="232">
        <v>206.45000000000002</v>
      </c>
      <c r="J234" s="232">
        <v>208.39999999999998</v>
      </c>
      <c r="K234" s="231">
        <v>204.5</v>
      </c>
      <c r="L234" s="231">
        <v>199.65</v>
      </c>
      <c r="M234" s="231">
        <v>12.4366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110</v>
      </c>
      <c r="D235" s="232">
        <v>110.78333333333335</v>
      </c>
      <c r="E235" s="232">
        <v>108.91666666666669</v>
      </c>
      <c r="F235" s="232">
        <v>107.83333333333334</v>
      </c>
      <c r="G235" s="232">
        <v>105.96666666666668</v>
      </c>
      <c r="H235" s="232">
        <v>111.86666666666669</v>
      </c>
      <c r="I235" s="232">
        <v>113.73333333333333</v>
      </c>
      <c r="J235" s="232">
        <v>114.81666666666669</v>
      </c>
      <c r="K235" s="231">
        <v>112.65</v>
      </c>
      <c r="L235" s="231">
        <v>109.7</v>
      </c>
      <c r="M235" s="231">
        <v>65.498189999999994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63.9</v>
      </c>
      <c r="D236" s="232">
        <v>63.9</v>
      </c>
      <c r="E236" s="232">
        <v>63.099999999999994</v>
      </c>
      <c r="F236" s="232">
        <v>62.3</v>
      </c>
      <c r="G236" s="232">
        <v>61.499999999999993</v>
      </c>
      <c r="H236" s="232">
        <v>64.699999999999989</v>
      </c>
      <c r="I236" s="232">
        <v>65.5</v>
      </c>
      <c r="J236" s="232">
        <v>66.3</v>
      </c>
      <c r="K236" s="231">
        <v>64.7</v>
      </c>
      <c r="L236" s="231">
        <v>63.1</v>
      </c>
      <c r="M236" s="231">
        <v>53.295729999999999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4940.25</v>
      </c>
      <c r="D237" s="232">
        <v>4970.3666666666668</v>
      </c>
      <c r="E237" s="232">
        <v>4890.7333333333336</v>
      </c>
      <c r="F237" s="232">
        <v>4841.2166666666672</v>
      </c>
      <c r="G237" s="232">
        <v>4761.5833333333339</v>
      </c>
      <c r="H237" s="232">
        <v>5019.8833333333332</v>
      </c>
      <c r="I237" s="232">
        <v>5099.5166666666664</v>
      </c>
      <c r="J237" s="232">
        <v>5149.0333333333328</v>
      </c>
      <c r="K237" s="231">
        <v>5050</v>
      </c>
      <c r="L237" s="231">
        <v>4920.8500000000004</v>
      </c>
      <c r="M237" s="231">
        <v>1.0965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285.35000000000002</v>
      </c>
      <c r="D238" s="232">
        <v>286.86666666666667</v>
      </c>
      <c r="E238" s="232">
        <v>283.08333333333337</v>
      </c>
      <c r="F238" s="232">
        <v>280.81666666666672</v>
      </c>
      <c r="G238" s="232">
        <v>277.03333333333342</v>
      </c>
      <c r="H238" s="232">
        <v>289.13333333333333</v>
      </c>
      <c r="I238" s="232">
        <v>292.91666666666663</v>
      </c>
      <c r="J238" s="232">
        <v>295.18333333333328</v>
      </c>
      <c r="K238" s="231">
        <v>290.64999999999998</v>
      </c>
      <c r="L238" s="231">
        <v>284.60000000000002</v>
      </c>
      <c r="M238" s="231">
        <v>7.4573400000000003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148.15</v>
      </c>
      <c r="D239" s="232">
        <v>149.25</v>
      </c>
      <c r="E239" s="232">
        <v>146.30000000000001</v>
      </c>
      <c r="F239" s="232">
        <v>144.45000000000002</v>
      </c>
      <c r="G239" s="232">
        <v>141.50000000000003</v>
      </c>
      <c r="H239" s="232">
        <v>151.1</v>
      </c>
      <c r="I239" s="232">
        <v>154.04999999999998</v>
      </c>
      <c r="J239" s="232">
        <v>155.89999999999998</v>
      </c>
      <c r="K239" s="231">
        <v>152.19999999999999</v>
      </c>
      <c r="L239" s="231">
        <v>147.4</v>
      </c>
      <c r="M239" s="231">
        <v>80.758920000000003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321.8</v>
      </c>
      <c r="D240" s="232">
        <v>324.51666666666665</v>
      </c>
      <c r="E240" s="232">
        <v>318.33333333333331</v>
      </c>
      <c r="F240" s="232">
        <v>314.86666666666667</v>
      </c>
      <c r="G240" s="232">
        <v>308.68333333333334</v>
      </c>
      <c r="H240" s="232">
        <v>327.98333333333329</v>
      </c>
      <c r="I240" s="232">
        <v>334.16666666666669</v>
      </c>
      <c r="J240" s="232">
        <v>337.63333333333327</v>
      </c>
      <c r="K240" s="231">
        <v>330.7</v>
      </c>
      <c r="L240" s="231">
        <v>321.05</v>
      </c>
      <c r="M240" s="231">
        <v>36.85557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78.7</v>
      </c>
      <c r="D241" s="232">
        <v>78.899999999999991</v>
      </c>
      <c r="E241" s="232">
        <v>78.34999999999998</v>
      </c>
      <c r="F241" s="232">
        <v>77.999999999999986</v>
      </c>
      <c r="G241" s="232">
        <v>77.449999999999974</v>
      </c>
      <c r="H241" s="232">
        <v>79.249999999999986</v>
      </c>
      <c r="I241" s="232">
        <v>79.8</v>
      </c>
      <c r="J241" s="232">
        <v>80.149999999999991</v>
      </c>
      <c r="K241" s="231">
        <v>79.45</v>
      </c>
      <c r="L241" s="231">
        <v>78.55</v>
      </c>
      <c r="M241" s="231">
        <v>61.357509999999998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24.9</v>
      </c>
      <c r="D242" s="232">
        <v>25.033333333333331</v>
      </c>
      <c r="E242" s="232">
        <v>24.666666666666664</v>
      </c>
      <c r="F242" s="232">
        <v>24.433333333333334</v>
      </c>
      <c r="G242" s="232">
        <v>24.066666666666666</v>
      </c>
      <c r="H242" s="232">
        <v>25.266666666666662</v>
      </c>
      <c r="I242" s="232">
        <v>25.633333333333329</v>
      </c>
      <c r="J242" s="232">
        <v>25.86666666666666</v>
      </c>
      <c r="K242" s="231">
        <v>25.4</v>
      </c>
      <c r="L242" s="231">
        <v>24.8</v>
      </c>
      <c r="M242" s="231">
        <v>87.695160000000001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615.04999999999995</v>
      </c>
      <c r="D243" s="232">
        <v>616.81666666666661</v>
      </c>
      <c r="E243" s="232">
        <v>612.23333333333323</v>
      </c>
      <c r="F243" s="232">
        <v>609.41666666666663</v>
      </c>
      <c r="G243" s="232">
        <v>604.83333333333326</v>
      </c>
      <c r="H243" s="232">
        <v>619.63333333333321</v>
      </c>
      <c r="I243" s="232">
        <v>624.2166666666667</v>
      </c>
      <c r="J243" s="232">
        <v>627.03333333333319</v>
      </c>
      <c r="K243" s="231">
        <v>621.4</v>
      </c>
      <c r="L243" s="231">
        <v>614</v>
      </c>
      <c r="M243" s="231">
        <v>7.0515999999999996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27.85</v>
      </c>
      <c r="D244" s="232">
        <v>28.116666666666664</v>
      </c>
      <c r="E244" s="232">
        <v>27.483333333333327</v>
      </c>
      <c r="F244" s="232">
        <v>27.116666666666664</v>
      </c>
      <c r="G244" s="232">
        <v>26.483333333333327</v>
      </c>
      <c r="H244" s="232">
        <v>28.483333333333327</v>
      </c>
      <c r="I244" s="232">
        <v>29.11666666666666</v>
      </c>
      <c r="J244" s="232">
        <v>29.483333333333327</v>
      </c>
      <c r="K244" s="231">
        <v>28.75</v>
      </c>
      <c r="L244" s="231">
        <v>27.75</v>
      </c>
      <c r="M244" s="231">
        <v>294.57033999999999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1050.6500000000001</v>
      </c>
      <c r="D245" s="232">
        <v>1055.05</v>
      </c>
      <c r="E245" s="232">
        <v>1041.5999999999999</v>
      </c>
      <c r="F245" s="232">
        <v>1032.55</v>
      </c>
      <c r="G245" s="232">
        <v>1019.0999999999999</v>
      </c>
      <c r="H245" s="232">
        <v>1064.0999999999999</v>
      </c>
      <c r="I245" s="232">
        <v>1077.5500000000002</v>
      </c>
      <c r="J245" s="232">
        <v>1086.5999999999999</v>
      </c>
      <c r="K245" s="231">
        <v>1068.5</v>
      </c>
      <c r="L245" s="231">
        <v>1046</v>
      </c>
      <c r="M245" s="231">
        <v>0.57711000000000001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342.4</v>
      </c>
      <c r="D246" s="232">
        <v>342.11666666666662</v>
      </c>
      <c r="E246" s="232">
        <v>338.93333333333322</v>
      </c>
      <c r="F246" s="232">
        <v>335.46666666666658</v>
      </c>
      <c r="G246" s="232">
        <v>332.28333333333319</v>
      </c>
      <c r="H246" s="232">
        <v>345.58333333333326</v>
      </c>
      <c r="I246" s="232">
        <v>348.76666666666665</v>
      </c>
      <c r="J246" s="232">
        <v>352.23333333333329</v>
      </c>
      <c r="K246" s="231">
        <v>345.3</v>
      </c>
      <c r="L246" s="231">
        <v>338.65</v>
      </c>
      <c r="M246" s="231">
        <v>0.76244000000000001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446.55</v>
      </c>
      <c r="D247" s="232">
        <v>448.75</v>
      </c>
      <c r="E247" s="232">
        <v>443.2</v>
      </c>
      <c r="F247" s="232">
        <v>439.84999999999997</v>
      </c>
      <c r="G247" s="232">
        <v>434.29999999999995</v>
      </c>
      <c r="H247" s="232">
        <v>452.1</v>
      </c>
      <c r="I247" s="232">
        <v>457.65</v>
      </c>
      <c r="J247" s="232">
        <v>461.00000000000006</v>
      </c>
      <c r="K247" s="231">
        <v>454.3</v>
      </c>
      <c r="L247" s="231">
        <v>445.4</v>
      </c>
      <c r="M247" s="231">
        <v>20.801729999999999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156.75</v>
      </c>
      <c r="D248" s="232">
        <v>158</v>
      </c>
      <c r="E248" s="232">
        <v>154.9</v>
      </c>
      <c r="F248" s="232">
        <v>153.05000000000001</v>
      </c>
      <c r="G248" s="232">
        <v>149.95000000000002</v>
      </c>
      <c r="H248" s="232">
        <v>159.85</v>
      </c>
      <c r="I248" s="232">
        <v>162.95000000000002</v>
      </c>
      <c r="J248" s="232">
        <v>164.79999999999998</v>
      </c>
      <c r="K248" s="231">
        <v>161.1</v>
      </c>
      <c r="L248" s="231">
        <v>156.15</v>
      </c>
      <c r="M248" s="231">
        <v>44.250819999999997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1169.8</v>
      </c>
      <c r="D249" s="232">
        <v>1171.5833333333333</v>
      </c>
      <c r="E249" s="232">
        <v>1160.5166666666664</v>
      </c>
      <c r="F249" s="232">
        <v>1151.2333333333331</v>
      </c>
      <c r="G249" s="232">
        <v>1140.1666666666663</v>
      </c>
      <c r="H249" s="232">
        <v>1180.8666666666666</v>
      </c>
      <c r="I249" s="232">
        <v>1191.9333333333336</v>
      </c>
      <c r="J249" s="232">
        <v>1201.2166666666667</v>
      </c>
      <c r="K249" s="231">
        <v>1182.6500000000001</v>
      </c>
      <c r="L249" s="231">
        <v>1162.3</v>
      </c>
      <c r="M249" s="231">
        <v>30.8672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16.100000000000001</v>
      </c>
      <c r="D250" s="232">
        <v>16.183333333333334</v>
      </c>
      <c r="E250" s="232">
        <v>15.866666666666667</v>
      </c>
      <c r="F250" s="232">
        <v>15.633333333333333</v>
      </c>
      <c r="G250" s="232">
        <v>15.316666666666666</v>
      </c>
      <c r="H250" s="232">
        <v>16.416666666666668</v>
      </c>
      <c r="I250" s="232">
        <v>16.733333333333338</v>
      </c>
      <c r="J250" s="232">
        <v>16.966666666666669</v>
      </c>
      <c r="K250" s="231">
        <v>16.5</v>
      </c>
      <c r="L250" s="231">
        <v>15.95</v>
      </c>
      <c r="M250" s="231">
        <v>102.53023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3511.7</v>
      </c>
      <c r="D251" s="232">
        <v>3525.8833333333332</v>
      </c>
      <c r="E251" s="232">
        <v>3486.8166666666666</v>
      </c>
      <c r="F251" s="232">
        <v>3461.9333333333334</v>
      </c>
      <c r="G251" s="232">
        <v>3422.8666666666668</v>
      </c>
      <c r="H251" s="232">
        <v>3550.7666666666664</v>
      </c>
      <c r="I251" s="232">
        <v>3589.833333333333</v>
      </c>
      <c r="J251" s="232">
        <v>3614.7166666666662</v>
      </c>
      <c r="K251" s="231">
        <v>3564.95</v>
      </c>
      <c r="L251" s="231">
        <v>3501</v>
      </c>
      <c r="M251" s="231">
        <v>2.61768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1480.4</v>
      </c>
      <c r="D252" s="232">
        <v>1484.45</v>
      </c>
      <c r="E252" s="232">
        <v>1470.5500000000002</v>
      </c>
      <c r="F252" s="232">
        <v>1460.7</v>
      </c>
      <c r="G252" s="232">
        <v>1446.8000000000002</v>
      </c>
      <c r="H252" s="232">
        <v>1494.3000000000002</v>
      </c>
      <c r="I252" s="232">
        <v>1508.2000000000003</v>
      </c>
      <c r="J252" s="232">
        <v>1518.0500000000002</v>
      </c>
      <c r="K252" s="231">
        <v>1498.35</v>
      </c>
      <c r="L252" s="231">
        <v>1474.6</v>
      </c>
      <c r="M252" s="231">
        <v>51.046559999999999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 t="e">
        <v>#N/A</v>
      </c>
      <c r="D253" s="232" t="e">
        <v>#N/A</v>
      </c>
      <c r="E253" s="232" t="e">
        <v>#N/A</v>
      </c>
      <c r="F253" s="232" t="e">
        <v>#N/A</v>
      </c>
      <c r="G253" s="232" t="e">
        <v>#N/A</v>
      </c>
      <c r="H253" s="232" t="e">
        <v>#N/A</v>
      </c>
      <c r="I253" s="232" t="e">
        <v>#N/A</v>
      </c>
      <c r="J253" s="232" t="e">
        <v>#N/A</v>
      </c>
      <c r="K253" s="231" t="e">
        <v>#N/A</v>
      </c>
      <c r="L253" s="231" t="e">
        <v>#N/A</v>
      </c>
      <c r="M253" s="231" t="e">
        <v>#N/A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445.75</v>
      </c>
      <c r="D254" s="232">
        <v>448.73333333333335</v>
      </c>
      <c r="E254" s="232">
        <v>441.56666666666672</v>
      </c>
      <c r="F254" s="232">
        <v>437.38333333333338</v>
      </c>
      <c r="G254" s="232">
        <v>430.21666666666675</v>
      </c>
      <c r="H254" s="232">
        <v>452.91666666666669</v>
      </c>
      <c r="I254" s="232">
        <v>460.08333333333331</v>
      </c>
      <c r="J254" s="232">
        <v>464.26666666666665</v>
      </c>
      <c r="K254" s="231">
        <v>455.9</v>
      </c>
      <c r="L254" s="231">
        <v>444.55</v>
      </c>
      <c r="M254" s="231">
        <v>1.89974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1867.05</v>
      </c>
      <c r="D255" s="232">
        <v>1880.7833333333335</v>
      </c>
      <c r="E255" s="232">
        <v>1850.2666666666671</v>
      </c>
      <c r="F255" s="232">
        <v>1833.4833333333336</v>
      </c>
      <c r="G255" s="232">
        <v>1802.9666666666672</v>
      </c>
      <c r="H255" s="232">
        <v>1897.5666666666671</v>
      </c>
      <c r="I255" s="232">
        <v>1928.0833333333335</v>
      </c>
      <c r="J255" s="232">
        <v>1944.866666666667</v>
      </c>
      <c r="K255" s="231">
        <v>1911.3</v>
      </c>
      <c r="L255" s="231">
        <v>1864</v>
      </c>
      <c r="M255" s="231">
        <v>3.6930100000000001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800.1</v>
      </c>
      <c r="D256" s="232">
        <v>798.41666666666663</v>
      </c>
      <c r="E256" s="232">
        <v>795.0333333333333</v>
      </c>
      <c r="F256" s="232">
        <v>789.9666666666667</v>
      </c>
      <c r="G256" s="232">
        <v>786.58333333333337</v>
      </c>
      <c r="H256" s="232">
        <v>803.48333333333323</v>
      </c>
      <c r="I256" s="232">
        <v>806.86666666666667</v>
      </c>
      <c r="J256" s="232">
        <v>811.93333333333317</v>
      </c>
      <c r="K256" s="231">
        <v>801.8</v>
      </c>
      <c r="L256" s="231">
        <v>793.35</v>
      </c>
      <c r="M256" s="231">
        <v>1.94011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1965.05</v>
      </c>
      <c r="D257" s="232">
        <v>1959.3500000000001</v>
      </c>
      <c r="E257" s="232">
        <v>1950.7500000000002</v>
      </c>
      <c r="F257" s="232">
        <v>1936.45</v>
      </c>
      <c r="G257" s="232">
        <v>1927.8500000000001</v>
      </c>
      <c r="H257" s="232">
        <v>1973.6500000000003</v>
      </c>
      <c r="I257" s="232">
        <v>1982.2500000000002</v>
      </c>
      <c r="J257" s="232">
        <v>1996.5500000000004</v>
      </c>
      <c r="K257" s="231">
        <v>1967.95</v>
      </c>
      <c r="L257" s="231">
        <v>1945.05</v>
      </c>
      <c r="M257" s="231">
        <v>0.15554999999999999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2818.3</v>
      </c>
      <c r="D258" s="232">
        <v>2831.85</v>
      </c>
      <c r="E258" s="232">
        <v>2788.45</v>
      </c>
      <c r="F258" s="232">
        <v>2758.6</v>
      </c>
      <c r="G258" s="232">
        <v>2715.2</v>
      </c>
      <c r="H258" s="232">
        <v>2861.7</v>
      </c>
      <c r="I258" s="232">
        <v>2905.1000000000004</v>
      </c>
      <c r="J258" s="232">
        <v>2934.95</v>
      </c>
      <c r="K258" s="231">
        <v>2875.25</v>
      </c>
      <c r="L258" s="231">
        <v>2802</v>
      </c>
      <c r="M258" s="231">
        <v>0.57140000000000002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625.5</v>
      </c>
      <c r="D259" s="232">
        <v>618.55000000000007</v>
      </c>
      <c r="E259" s="232">
        <v>592.90000000000009</v>
      </c>
      <c r="F259" s="232">
        <v>560.30000000000007</v>
      </c>
      <c r="G259" s="232">
        <v>534.65000000000009</v>
      </c>
      <c r="H259" s="232">
        <v>651.15000000000009</v>
      </c>
      <c r="I259" s="232">
        <v>676.8</v>
      </c>
      <c r="J259" s="232">
        <v>709.40000000000009</v>
      </c>
      <c r="K259" s="231">
        <v>644.20000000000005</v>
      </c>
      <c r="L259" s="231">
        <v>585.95000000000005</v>
      </c>
      <c r="M259" s="231">
        <v>16.958850000000002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689.7</v>
      </c>
      <c r="D260" s="232">
        <v>692</v>
      </c>
      <c r="E260" s="232">
        <v>680.25</v>
      </c>
      <c r="F260" s="232">
        <v>670.8</v>
      </c>
      <c r="G260" s="232">
        <v>659.05</v>
      </c>
      <c r="H260" s="232">
        <v>701.45</v>
      </c>
      <c r="I260" s="232">
        <v>713.2</v>
      </c>
      <c r="J260" s="232">
        <v>722.65000000000009</v>
      </c>
      <c r="K260" s="231">
        <v>703.75</v>
      </c>
      <c r="L260" s="231">
        <v>682.55</v>
      </c>
      <c r="M260" s="231">
        <v>2.3847200000000002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391.3</v>
      </c>
      <c r="D261" s="232">
        <v>391.7166666666667</v>
      </c>
      <c r="E261" s="232">
        <v>386.83333333333337</v>
      </c>
      <c r="F261" s="232">
        <v>382.36666666666667</v>
      </c>
      <c r="G261" s="232">
        <v>377.48333333333335</v>
      </c>
      <c r="H261" s="232">
        <v>396.18333333333339</v>
      </c>
      <c r="I261" s="232">
        <v>401.06666666666672</v>
      </c>
      <c r="J261" s="232">
        <v>405.53333333333342</v>
      </c>
      <c r="K261" s="231">
        <v>396.6</v>
      </c>
      <c r="L261" s="231">
        <v>387.25</v>
      </c>
      <c r="M261" s="231">
        <v>4.87575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64.3</v>
      </c>
      <c r="D262" s="232">
        <v>64.533333333333331</v>
      </c>
      <c r="E262" s="232">
        <v>63.86666666666666</v>
      </c>
      <c r="F262" s="232">
        <v>63.433333333333323</v>
      </c>
      <c r="G262" s="232">
        <v>62.766666666666652</v>
      </c>
      <c r="H262" s="232">
        <v>64.966666666666669</v>
      </c>
      <c r="I262" s="232">
        <v>65.633333333333354</v>
      </c>
      <c r="J262" s="232">
        <v>66.066666666666677</v>
      </c>
      <c r="K262" s="231">
        <v>65.2</v>
      </c>
      <c r="L262" s="231">
        <v>64.099999999999994</v>
      </c>
      <c r="M262" s="231">
        <v>3.3267699999999998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269.75</v>
      </c>
      <c r="D263" s="232">
        <v>271.41666666666669</v>
      </c>
      <c r="E263" s="232">
        <v>265.83333333333337</v>
      </c>
      <c r="F263" s="232">
        <v>261.91666666666669</v>
      </c>
      <c r="G263" s="232">
        <v>256.33333333333337</v>
      </c>
      <c r="H263" s="232">
        <v>275.33333333333337</v>
      </c>
      <c r="I263" s="232">
        <v>280.91666666666674</v>
      </c>
      <c r="J263" s="232">
        <v>284.83333333333337</v>
      </c>
      <c r="K263" s="231">
        <v>277</v>
      </c>
      <c r="L263" s="231">
        <v>267.5</v>
      </c>
      <c r="M263" s="231">
        <v>20.887350000000001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680.2</v>
      </c>
      <c r="D264" s="232">
        <v>681.56666666666672</v>
      </c>
      <c r="E264" s="232">
        <v>671.18333333333339</v>
      </c>
      <c r="F264" s="232">
        <v>662.16666666666663</v>
      </c>
      <c r="G264" s="232">
        <v>651.7833333333333</v>
      </c>
      <c r="H264" s="232">
        <v>690.58333333333348</v>
      </c>
      <c r="I264" s="232">
        <v>700.96666666666692</v>
      </c>
      <c r="J264" s="232">
        <v>709.98333333333358</v>
      </c>
      <c r="K264" s="231">
        <v>691.95</v>
      </c>
      <c r="L264" s="231">
        <v>672.55</v>
      </c>
      <c r="M264" s="231">
        <v>63.369329999999998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104.85</v>
      </c>
      <c r="D265" s="232">
        <v>104.85000000000001</v>
      </c>
      <c r="E265" s="232">
        <v>104.20000000000002</v>
      </c>
      <c r="F265" s="232">
        <v>103.55000000000001</v>
      </c>
      <c r="G265" s="232">
        <v>102.90000000000002</v>
      </c>
      <c r="H265" s="232">
        <v>105.50000000000001</v>
      </c>
      <c r="I265" s="232">
        <v>106.15000000000002</v>
      </c>
      <c r="J265" s="232">
        <v>106.80000000000001</v>
      </c>
      <c r="K265" s="231">
        <v>105.5</v>
      </c>
      <c r="L265" s="231">
        <v>104.2</v>
      </c>
      <c r="M265" s="231">
        <v>3.0205600000000001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308.89999999999998</v>
      </c>
      <c r="D266" s="232">
        <v>312.63333333333333</v>
      </c>
      <c r="E266" s="232">
        <v>298.26666666666665</v>
      </c>
      <c r="F266" s="232">
        <v>287.63333333333333</v>
      </c>
      <c r="G266" s="232">
        <v>273.26666666666665</v>
      </c>
      <c r="H266" s="232">
        <v>323.26666666666665</v>
      </c>
      <c r="I266" s="232">
        <v>337.63333333333333</v>
      </c>
      <c r="J266" s="232">
        <v>348.26666666666665</v>
      </c>
      <c r="K266" s="231">
        <v>327</v>
      </c>
      <c r="L266" s="231">
        <v>302</v>
      </c>
      <c r="M266" s="231">
        <v>34.263159999999999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577.95000000000005</v>
      </c>
      <c r="D267" s="232">
        <v>581.40000000000009</v>
      </c>
      <c r="E267" s="232">
        <v>573.20000000000016</v>
      </c>
      <c r="F267" s="232">
        <v>568.45000000000005</v>
      </c>
      <c r="G267" s="232">
        <v>560.25000000000011</v>
      </c>
      <c r="H267" s="232">
        <v>586.1500000000002</v>
      </c>
      <c r="I267" s="232">
        <v>594.35</v>
      </c>
      <c r="J267" s="232">
        <v>599.10000000000025</v>
      </c>
      <c r="K267" s="231">
        <v>589.6</v>
      </c>
      <c r="L267" s="231">
        <v>576.65</v>
      </c>
      <c r="M267" s="231">
        <v>18.13203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460.6</v>
      </c>
      <c r="D268" s="232">
        <v>460.68333333333334</v>
      </c>
      <c r="E268" s="232">
        <v>454.36666666666667</v>
      </c>
      <c r="F268" s="232">
        <v>448.13333333333333</v>
      </c>
      <c r="G268" s="232">
        <v>441.81666666666666</v>
      </c>
      <c r="H268" s="232">
        <v>466.91666666666669</v>
      </c>
      <c r="I268" s="232">
        <v>473.23333333333341</v>
      </c>
      <c r="J268" s="232">
        <v>479.4666666666667</v>
      </c>
      <c r="K268" s="231">
        <v>467</v>
      </c>
      <c r="L268" s="231">
        <v>454.45</v>
      </c>
      <c r="M268" s="231">
        <v>25.36073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443.7</v>
      </c>
      <c r="D269" s="232">
        <v>444.25</v>
      </c>
      <c r="E269" s="232">
        <v>439.45</v>
      </c>
      <c r="F269" s="232">
        <v>435.2</v>
      </c>
      <c r="G269" s="232">
        <v>430.4</v>
      </c>
      <c r="H269" s="232">
        <v>448.5</v>
      </c>
      <c r="I269" s="232">
        <v>453.29999999999995</v>
      </c>
      <c r="J269" s="232">
        <v>457.55</v>
      </c>
      <c r="K269" s="231">
        <v>449.05</v>
      </c>
      <c r="L269" s="231">
        <v>440</v>
      </c>
      <c r="M269" s="231">
        <v>1.84616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306.39999999999998</v>
      </c>
      <c r="D270" s="232">
        <v>308.91666666666669</v>
      </c>
      <c r="E270" s="232">
        <v>300.93333333333339</v>
      </c>
      <c r="F270" s="232">
        <v>295.4666666666667</v>
      </c>
      <c r="G270" s="232">
        <v>287.48333333333341</v>
      </c>
      <c r="H270" s="232">
        <v>314.38333333333338</v>
      </c>
      <c r="I270" s="232">
        <v>322.36666666666662</v>
      </c>
      <c r="J270" s="232">
        <v>327.83333333333337</v>
      </c>
      <c r="K270" s="231">
        <v>316.89999999999998</v>
      </c>
      <c r="L270" s="231">
        <v>303.45</v>
      </c>
      <c r="M270" s="231">
        <v>1.47254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605.5</v>
      </c>
      <c r="D271" s="232">
        <v>604.08333333333337</v>
      </c>
      <c r="E271" s="232">
        <v>599.41666666666674</v>
      </c>
      <c r="F271" s="232">
        <v>593.33333333333337</v>
      </c>
      <c r="G271" s="232">
        <v>588.66666666666674</v>
      </c>
      <c r="H271" s="232">
        <v>610.16666666666674</v>
      </c>
      <c r="I271" s="232">
        <v>614.83333333333348</v>
      </c>
      <c r="J271" s="232">
        <v>620.91666666666674</v>
      </c>
      <c r="K271" s="231">
        <v>608.75</v>
      </c>
      <c r="L271" s="231">
        <v>598</v>
      </c>
      <c r="M271" s="231">
        <v>1.28993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193.85</v>
      </c>
      <c r="D272" s="232">
        <v>192.79999999999998</v>
      </c>
      <c r="E272" s="232">
        <v>191.04999999999995</v>
      </c>
      <c r="F272" s="232">
        <v>188.24999999999997</v>
      </c>
      <c r="G272" s="232">
        <v>186.49999999999994</v>
      </c>
      <c r="H272" s="232">
        <v>195.59999999999997</v>
      </c>
      <c r="I272" s="232">
        <v>197.35000000000002</v>
      </c>
      <c r="J272" s="232">
        <v>200.14999999999998</v>
      </c>
      <c r="K272" s="231">
        <v>194.55</v>
      </c>
      <c r="L272" s="231">
        <v>190</v>
      </c>
      <c r="M272" s="231">
        <v>2.4348399999999999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581.85</v>
      </c>
      <c r="D273" s="232">
        <v>587.94999999999993</v>
      </c>
      <c r="E273" s="232">
        <v>573.89999999999986</v>
      </c>
      <c r="F273" s="232">
        <v>565.94999999999993</v>
      </c>
      <c r="G273" s="232">
        <v>551.89999999999986</v>
      </c>
      <c r="H273" s="232">
        <v>595.89999999999986</v>
      </c>
      <c r="I273" s="232">
        <v>609.94999999999982</v>
      </c>
      <c r="J273" s="232">
        <v>617.89999999999986</v>
      </c>
      <c r="K273" s="231">
        <v>602</v>
      </c>
      <c r="L273" s="231">
        <v>580</v>
      </c>
      <c r="M273" s="231">
        <v>1.18906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1671.65</v>
      </c>
      <c r="D274" s="232">
        <v>1682.8500000000001</v>
      </c>
      <c r="E274" s="232">
        <v>1652.8000000000002</v>
      </c>
      <c r="F274" s="232">
        <v>1633.95</v>
      </c>
      <c r="G274" s="232">
        <v>1603.9</v>
      </c>
      <c r="H274" s="232">
        <v>1701.7000000000003</v>
      </c>
      <c r="I274" s="232">
        <v>1731.75</v>
      </c>
      <c r="J274" s="232">
        <v>1750.6000000000004</v>
      </c>
      <c r="K274" s="231">
        <v>1712.9</v>
      </c>
      <c r="L274" s="231">
        <v>1664</v>
      </c>
      <c r="M274" s="231">
        <v>0.80284999999999995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272.75</v>
      </c>
      <c r="D275" s="232">
        <v>273.25</v>
      </c>
      <c r="E275" s="232">
        <v>270.85000000000002</v>
      </c>
      <c r="F275" s="232">
        <v>268.95000000000005</v>
      </c>
      <c r="G275" s="232">
        <v>266.55000000000007</v>
      </c>
      <c r="H275" s="232">
        <v>275.14999999999998</v>
      </c>
      <c r="I275" s="232">
        <v>277.54999999999995</v>
      </c>
      <c r="J275" s="232">
        <v>279.44999999999993</v>
      </c>
      <c r="K275" s="231">
        <v>275.64999999999998</v>
      </c>
      <c r="L275" s="231">
        <v>271.35000000000002</v>
      </c>
      <c r="M275" s="231">
        <v>2.0759300000000001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825.75</v>
      </c>
      <c r="D276" s="232">
        <v>827.4</v>
      </c>
      <c r="E276" s="232">
        <v>820.34999999999991</v>
      </c>
      <c r="F276" s="232">
        <v>814.94999999999993</v>
      </c>
      <c r="G276" s="232">
        <v>807.89999999999986</v>
      </c>
      <c r="H276" s="232">
        <v>832.8</v>
      </c>
      <c r="I276" s="232">
        <v>839.84999999999991</v>
      </c>
      <c r="J276" s="232">
        <v>845.25</v>
      </c>
      <c r="K276" s="231">
        <v>834.45</v>
      </c>
      <c r="L276" s="231">
        <v>822</v>
      </c>
      <c r="M276" s="231">
        <v>6.1974799999999997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364</v>
      </c>
      <c r="D277" s="232">
        <v>366.31666666666666</v>
      </c>
      <c r="E277" s="232">
        <v>359.73333333333335</v>
      </c>
      <c r="F277" s="232">
        <v>355.4666666666667</v>
      </c>
      <c r="G277" s="232">
        <v>348.88333333333338</v>
      </c>
      <c r="H277" s="232">
        <v>370.58333333333331</v>
      </c>
      <c r="I277" s="232">
        <v>377.16666666666669</v>
      </c>
      <c r="J277" s="232">
        <v>381.43333333333328</v>
      </c>
      <c r="K277" s="231">
        <v>372.9</v>
      </c>
      <c r="L277" s="231">
        <v>362.05</v>
      </c>
      <c r="M277" s="231">
        <v>2.8070900000000001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1079.1500000000001</v>
      </c>
      <c r="D278" s="232">
        <v>1077.6666666666667</v>
      </c>
      <c r="E278" s="232">
        <v>1066.5333333333335</v>
      </c>
      <c r="F278" s="232">
        <v>1053.9166666666667</v>
      </c>
      <c r="G278" s="232">
        <v>1042.7833333333335</v>
      </c>
      <c r="H278" s="232">
        <v>1090.2833333333335</v>
      </c>
      <c r="I278" s="232">
        <v>1101.4166666666667</v>
      </c>
      <c r="J278" s="232">
        <v>1114.0333333333335</v>
      </c>
      <c r="K278" s="231">
        <v>1088.8</v>
      </c>
      <c r="L278" s="231">
        <v>1065.05</v>
      </c>
      <c r="M278" s="231">
        <v>0.91022999999999998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574.75</v>
      </c>
      <c r="D279" s="232">
        <v>572.9666666666667</v>
      </c>
      <c r="E279" s="232">
        <v>567.13333333333344</v>
      </c>
      <c r="F279" s="232">
        <v>559.51666666666677</v>
      </c>
      <c r="G279" s="232">
        <v>553.68333333333351</v>
      </c>
      <c r="H279" s="232">
        <v>580.58333333333337</v>
      </c>
      <c r="I279" s="232">
        <v>586.41666666666663</v>
      </c>
      <c r="J279" s="232">
        <v>594.0333333333333</v>
      </c>
      <c r="K279" s="231">
        <v>578.79999999999995</v>
      </c>
      <c r="L279" s="231">
        <v>565.35</v>
      </c>
      <c r="M279" s="231">
        <v>3.1100699999999999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118.9</v>
      </c>
      <c r="D280" s="232">
        <v>119.84999999999998</v>
      </c>
      <c r="E280" s="232">
        <v>116.39999999999996</v>
      </c>
      <c r="F280" s="232">
        <v>113.89999999999998</v>
      </c>
      <c r="G280" s="232">
        <v>110.44999999999996</v>
      </c>
      <c r="H280" s="232">
        <v>122.34999999999997</v>
      </c>
      <c r="I280" s="232">
        <v>125.79999999999998</v>
      </c>
      <c r="J280" s="232">
        <v>128.29999999999995</v>
      </c>
      <c r="K280" s="231">
        <v>123.3</v>
      </c>
      <c r="L280" s="231">
        <v>117.35</v>
      </c>
      <c r="M280" s="231">
        <v>44.347200000000001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409.1</v>
      </c>
      <c r="D281" s="232">
        <v>409.7166666666667</v>
      </c>
      <c r="E281" s="232">
        <v>407.43333333333339</v>
      </c>
      <c r="F281" s="232">
        <v>405.76666666666671</v>
      </c>
      <c r="G281" s="232">
        <v>403.48333333333341</v>
      </c>
      <c r="H281" s="232">
        <v>411.38333333333338</v>
      </c>
      <c r="I281" s="232">
        <v>413.66666666666669</v>
      </c>
      <c r="J281" s="232">
        <v>415.33333333333337</v>
      </c>
      <c r="K281" s="231">
        <v>412</v>
      </c>
      <c r="L281" s="231">
        <v>408.05</v>
      </c>
      <c r="M281" s="231">
        <v>0.41393000000000002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103.95</v>
      </c>
      <c r="D282" s="232">
        <v>103.7</v>
      </c>
      <c r="E282" s="232">
        <v>101.5</v>
      </c>
      <c r="F282" s="232">
        <v>99.05</v>
      </c>
      <c r="G282" s="232">
        <v>96.85</v>
      </c>
      <c r="H282" s="232">
        <v>106.15</v>
      </c>
      <c r="I282" s="232">
        <v>108.35000000000002</v>
      </c>
      <c r="J282" s="232">
        <v>110.80000000000001</v>
      </c>
      <c r="K282" s="231">
        <v>105.9</v>
      </c>
      <c r="L282" s="231">
        <v>101.25</v>
      </c>
      <c r="M282" s="231">
        <v>55.054079999999999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463.05</v>
      </c>
      <c r="D283" s="232">
        <v>465.51666666666665</v>
      </c>
      <c r="E283" s="232">
        <v>458.58333333333331</v>
      </c>
      <c r="F283" s="232">
        <v>454.11666666666667</v>
      </c>
      <c r="G283" s="232">
        <v>447.18333333333334</v>
      </c>
      <c r="H283" s="232">
        <v>469.98333333333329</v>
      </c>
      <c r="I283" s="232">
        <v>476.91666666666669</v>
      </c>
      <c r="J283" s="232">
        <v>481.38333333333327</v>
      </c>
      <c r="K283" s="231">
        <v>472.45</v>
      </c>
      <c r="L283" s="231">
        <v>461.05</v>
      </c>
      <c r="M283" s="231">
        <v>1.2039299999999999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1716.7</v>
      </c>
      <c r="D284" s="232">
        <v>1724.9833333333333</v>
      </c>
      <c r="E284" s="232">
        <v>1705.4166666666667</v>
      </c>
      <c r="F284" s="232">
        <v>1694.1333333333334</v>
      </c>
      <c r="G284" s="232">
        <v>1674.5666666666668</v>
      </c>
      <c r="H284" s="232">
        <v>1736.2666666666667</v>
      </c>
      <c r="I284" s="232">
        <v>1755.8333333333333</v>
      </c>
      <c r="J284" s="232">
        <v>1767.1166666666666</v>
      </c>
      <c r="K284" s="231">
        <v>1744.55</v>
      </c>
      <c r="L284" s="231">
        <v>1713.7</v>
      </c>
      <c r="M284" s="231">
        <v>69.283159999999995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1384.8</v>
      </c>
      <c r="D285" s="232">
        <v>1383.2166666666665</v>
      </c>
      <c r="E285" s="232">
        <v>1374.4333333333329</v>
      </c>
      <c r="F285" s="232">
        <v>1364.0666666666664</v>
      </c>
      <c r="G285" s="232">
        <v>1355.2833333333328</v>
      </c>
      <c r="H285" s="232">
        <v>1393.583333333333</v>
      </c>
      <c r="I285" s="232">
        <v>1402.3666666666663</v>
      </c>
      <c r="J285" s="232">
        <v>1412.7333333333331</v>
      </c>
      <c r="K285" s="231">
        <v>1392</v>
      </c>
      <c r="L285" s="231">
        <v>1372.85</v>
      </c>
      <c r="M285" s="231">
        <v>0.10295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91.75</v>
      </c>
      <c r="D286" s="232">
        <v>92.083333333333329</v>
      </c>
      <c r="E286" s="232">
        <v>90.86666666666666</v>
      </c>
      <c r="F286" s="232">
        <v>89.983333333333334</v>
      </c>
      <c r="G286" s="232">
        <v>88.766666666666666</v>
      </c>
      <c r="H286" s="232">
        <v>92.966666666666654</v>
      </c>
      <c r="I286" s="232">
        <v>94.183333333333323</v>
      </c>
      <c r="J286" s="232">
        <v>95.066666666666649</v>
      </c>
      <c r="K286" s="231">
        <v>93.3</v>
      </c>
      <c r="L286" s="231">
        <v>91.2</v>
      </c>
      <c r="M286" s="231">
        <v>38.562399999999997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3712</v>
      </c>
      <c r="D287" s="232">
        <v>3708.3333333333335</v>
      </c>
      <c r="E287" s="232">
        <v>3675.7166666666672</v>
      </c>
      <c r="F287" s="232">
        <v>3639.4333333333338</v>
      </c>
      <c r="G287" s="232">
        <v>3606.8166666666675</v>
      </c>
      <c r="H287" s="232">
        <v>3744.6166666666668</v>
      </c>
      <c r="I287" s="232">
        <v>3777.2333333333327</v>
      </c>
      <c r="J287" s="232">
        <v>3813.5166666666664</v>
      </c>
      <c r="K287" s="231">
        <v>3740.95</v>
      </c>
      <c r="L287" s="231">
        <v>3672.05</v>
      </c>
      <c r="M287" s="231">
        <v>1.6477999999999999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355</v>
      </c>
      <c r="D288" s="232">
        <v>356.81666666666666</v>
      </c>
      <c r="E288" s="232">
        <v>352.63333333333333</v>
      </c>
      <c r="F288" s="232">
        <v>350.26666666666665</v>
      </c>
      <c r="G288" s="232">
        <v>346.08333333333331</v>
      </c>
      <c r="H288" s="232">
        <v>359.18333333333334</v>
      </c>
      <c r="I288" s="232">
        <v>363.36666666666662</v>
      </c>
      <c r="J288" s="232">
        <v>365.73333333333335</v>
      </c>
      <c r="K288" s="231">
        <v>361</v>
      </c>
      <c r="L288" s="231">
        <v>354.45</v>
      </c>
      <c r="M288" s="231">
        <v>7.0821199999999997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10868.95</v>
      </c>
      <c r="D289" s="232">
        <v>10891.116666666667</v>
      </c>
      <c r="E289" s="232">
        <v>10788.833333333334</v>
      </c>
      <c r="F289" s="232">
        <v>10708.716666666667</v>
      </c>
      <c r="G289" s="232">
        <v>10606.433333333334</v>
      </c>
      <c r="H289" s="232">
        <v>10971.233333333334</v>
      </c>
      <c r="I289" s="232">
        <v>11073.516666666666</v>
      </c>
      <c r="J289" s="232">
        <v>11153.633333333333</v>
      </c>
      <c r="K289" s="231">
        <v>10993.4</v>
      </c>
      <c r="L289" s="231">
        <v>10811</v>
      </c>
      <c r="M289" s="231">
        <v>1.8350000000000002E-2</v>
      </c>
      <c r="N289" s="1"/>
      <c r="O289" s="1"/>
    </row>
    <row r="290" spans="1:15" ht="12.75" customHeight="1">
      <c r="A290" s="30">
        <v>280</v>
      </c>
      <c r="B290" s="217" t="s">
        <v>869</v>
      </c>
      <c r="C290" s="231">
        <v>4738</v>
      </c>
      <c r="D290" s="232">
        <v>4759</v>
      </c>
      <c r="E290" s="232">
        <v>4699</v>
      </c>
      <c r="F290" s="232">
        <v>4660</v>
      </c>
      <c r="G290" s="232">
        <v>4600</v>
      </c>
      <c r="H290" s="232">
        <v>4798</v>
      </c>
      <c r="I290" s="232">
        <v>4858</v>
      </c>
      <c r="J290" s="232">
        <v>4897</v>
      </c>
      <c r="K290" s="231">
        <v>4819</v>
      </c>
      <c r="L290" s="231">
        <v>4720</v>
      </c>
      <c r="M290" s="231">
        <v>2.2519399999999998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2193.1999999999998</v>
      </c>
      <c r="D291" s="232">
        <v>2187.9</v>
      </c>
      <c r="E291" s="232">
        <v>2176.8000000000002</v>
      </c>
      <c r="F291" s="232">
        <v>2160.4</v>
      </c>
      <c r="G291" s="232">
        <v>2149.3000000000002</v>
      </c>
      <c r="H291" s="232">
        <v>2204.3000000000002</v>
      </c>
      <c r="I291" s="232">
        <v>2215.3999999999996</v>
      </c>
      <c r="J291" s="232">
        <v>2231.8000000000002</v>
      </c>
      <c r="K291" s="231">
        <v>2199</v>
      </c>
      <c r="L291" s="231">
        <v>2171.5</v>
      </c>
      <c r="M291" s="231">
        <v>18.739329999999999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354.65</v>
      </c>
      <c r="D292" s="232">
        <v>355.86666666666662</v>
      </c>
      <c r="E292" s="232">
        <v>351.83333333333326</v>
      </c>
      <c r="F292" s="232">
        <v>349.01666666666665</v>
      </c>
      <c r="G292" s="232">
        <v>344.98333333333329</v>
      </c>
      <c r="H292" s="232">
        <v>358.68333333333322</v>
      </c>
      <c r="I292" s="232">
        <v>362.71666666666664</v>
      </c>
      <c r="J292" s="232">
        <v>365.53333333333319</v>
      </c>
      <c r="K292" s="231">
        <v>359.9</v>
      </c>
      <c r="L292" s="231">
        <v>353.05</v>
      </c>
      <c r="M292" s="231">
        <v>0.92025000000000001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314.25</v>
      </c>
      <c r="D293" s="232">
        <v>316.16666666666669</v>
      </c>
      <c r="E293" s="232">
        <v>311.08333333333337</v>
      </c>
      <c r="F293" s="232">
        <v>307.91666666666669</v>
      </c>
      <c r="G293" s="232">
        <v>302.83333333333337</v>
      </c>
      <c r="H293" s="232">
        <v>319.33333333333337</v>
      </c>
      <c r="I293" s="232">
        <v>324.41666666666674</v>
      </c>
      <c r="J293" s="232">
        <v>327.58333333333337</v>
      </c>
      <c r="K293" s="231">
        <v>321.25</v>
      </c>
      <c r="L293" s="231">
        <v>313</v>
      </c>
      <c r="M293" s="231">
        <v>15.320119999999999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260</v>
      </c>
      <c r="D294" s="232">
        <v>261.31666666666666</v>
      </c>
      <c r="E294" s="232">
        <v>257.68333333333334</v>
      </c>
      <c r="F294" s="232">
        <v>255.36666666666667</v>
      </c>
      <c r="G294" s="232">
        <v>251.73333333333335</v>
      </c>
      <c r="H294" s="232">
        <v>263.63333333333333</v>
      </c>
      <c r="I294" s="232">
        <v>267.26666666666665</v>
      </c>
      <c r="J294" s="232">
        <v>269.58333333333331</v>
      </c>
      <c r="K294" s="231">
        <v>264.95</v>
      </c>
      <c r="L294" s="231">
        <v>259</v>
      </c>
      <c r="M294" s="231">
        <v>2.07666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598.54999999999995</v>
      </c>
      <c r="D295" s="232">
        <v>599.13333333333333</v>
      </c>
      <c r="E295" s="232">
        <v>591.91666666666663</v>
      </c>
      <c r="F295" s="232">
        <v>585.2833333333333</v>
      </c>
      <c r="G295" s="232">
        <v>578.06666666666661</v>
      </c>
      <c r="H295" s="232">
        <v>605.76666666666665</v>
      </c>
      <c r="I295" s="232">
        <v>612.98333333333335</v>
      </c>
      <c r="J295" s="232">
        <v>619.61666666666667</v>
      </c>
      <c r="K295" s="231">
        <v>606.35</v>
      </c>
      <c r="L295" s="231">
        <v>592.5</v>
      </c>
      <c r="M295" s="231">
        <v>14.65695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4047.65</v>
      </c>
      <c r="D296" s="232">
        <v>4030.8833333333332</v>
      </c>
      <c r="E296" s="232">
        <v>3932.7666666666664</v>
      </c>
      <c r="F296" s="232">
        <v>3817.8833333333332</v>
      </c>
      <c r="G296" s="232">
        <v>3719.7666666666664</v>
      </c>
      <c r="H296" s="232">
        <v>4145.7666666666664</v>
      </c>
      <c r="I296" s="232">
        <v>4243.8833333333332</v>
      </c>
      <c r="J296" s="232">
        <v>4358.7666666666664</v>
      </c>
      <c r="K296" s="231">
        <v>4129</v>
      </c>
      <c r="L296" s="231">
        <v>3916</v>
      </c>
      <c r="M296" s="231">
        <v>3.21956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658.05</v>
      </c>
      <c r="D297" s="232">
        <v>660.31666666666672</v>
      </c>
      <c r="E297" s="232">
        <v>654.28333333333342</v>
      </c>
      <c r="F297" s="232">
        <v>650.51666666666665</v>
      </c>
      <c r="G297" s="232">
        <v>644.48333333333335</v>
      </c>
      <c r="H297" s="232">
        <v>664.08333333333348</v>
      </c>
      <c r="I297" s="232">
        <v>670.11666666666679</v>
      </c>
      <c r="J297" s="232">
        <v>673.88333333333355</v>
      </c>
      <c r="K297" s="231">
        <v>666.35</v>
      </c>
      <c r="L297" s="231">
        <v>656.55</v>
      </c>
      <c r="M297" s="231">
        <v>4.80016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1316.2</v>
      </c>
      <c r="D298" s="232">
        <v>1320.9333333333334</v>
      </c>
      <c r="E298" s="232">
        <v>1307.2666666666669</v>
      </c>
      <c r="F298" s="232">
        <v>1298.3333333333335</v>
      </c>
      <c r="G298" s="232">
        <v>1284.666666666667</v>
      </c>
      <c r="H298" s="232">
        <v>1329.8666666666668</v>
      </c>
      <c r="I298" s="232">
        <v>1343.5333333333333</v>
      </c>
      <c r="J298" s="232">
        <v>1352.4666666666667</v>
      </c>
      <c r="K298" s="231">
        <v>1334.6</v>
      </c>
      <c r="L298" s="231">
        <v>1312</v>
      </c>
      <c r="M298" s="231">
        <v>0.24729999999999999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31.95</v>
      </c>
      <c r="D299" s="232">
        <v>32.06666666666667</v>
      </c>
      <c r="E299" s="232">
        <v>31.583333333333343</v>
      </c>
      <c r="F299" s="232">
        <v>31.216666666666672</v>
      </c>
      <c r="G299" s="232">
        <v>30.733333333333345</v>
      </c>
      <c r="H299" s="232">
        <v>32.433333333333337</v>
      </c>
      <c r="I299" s="232">
        <v>32.916666666666671</v>
      </c>
      <c r="J299" s="232">
        <v>33.283333333333339</v>
      </c>
      <c r="K299" s="231">
        <v>32.549999999999997</v>
      </c>
      <c r="L299" s="231">
        <v>31.7</v>
      </c>
      <c r="M299" s="231">
        <v>7.3678699999999999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154.55000000000001</v>
      </c>
      <c r="D300" s="232">
        <v>155.00000000000003</v>
      </c>
      <c r="E300" s="232">
        <v>153.35000000000005</v>
      </c>
      <c r="F300" s="232">
        <v>152.15000000000003</v>
      </c>
      <c r="G300" s="232">
        <v>150.50000000000006</v>
      </c>
      <c r="H300" s="232">
        <v>156.20000000000005</v>
      </c>
      <c r="I300" s="232">
        <v>157.85000000000002</v>
      </c>
      <c r="J300" s="232">
        <v>159.05000000000004</v>
      </c>
      <c r="K300" s="231">
        <v>156.65</v>
      </c>
      <c r="L300" s="231">
        <v>153.80000000000001</v>
      </c>
      <c r="M300" s="231">
        <v>1.42276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85596.9</v>
      </c>
      <c r="D301" s="232">
        <v>86041.983333333337</v>
      </c>
      <c r="E301" s="232">
        <v>84914.916666666672</v>
      </c>
      <c r="F301" s="232">
        <v>84232.933333333334</v>
      </c>
      <c r="G301" s="232">
        <v>83105.866666666669</v>
      </c>
      <c r="H301" s="232">
        <v>86723.966666666674</v>
      </c>
      <c r="I301" s="232">
        <v>87851.033333333326</v>
      </c>
      <c r="J301" s="232">
        <v>88533.016666666677</v>
      </c>
      <c r="K301" s="231">
        <v>87169.05</v>
      </c>
      <c r="L301" s="231">
        <v>85360</v>
      </c>
      <c r="M301" s="231">
        <v>6.4019999999999994E-2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1718.1</v>
      </c>
      <c r="D302" s="232">
        <v>1721.8500000000001</v>
      </c>
      <c r="E302" s="232">
        <v>1711.2500000000002</v>
      </c>
      <c r="F302" s="232">
        <v>1704.4</v>
      </c>
      <c r="G302" s="232">
        <v>1693.8000000000002</v>
      </c>
      <c r="H302" s="232">
        <v>1728.7000000000003</v>
      </c>
      <c r="I302" s="232">
        <v>1739.3000000000002</v>
      </c>
      <c r="J302" s="232">
        <v>1746.1500000000003</v>
      </c>
      <c r="K302" s="231">
        <v>1732.45</v>
      </c>
      <c r="L302" s="231">
        <v>1715</v>
      </c>
      <c r="M302" s="231">
        <v>0.35760999999999998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929.5</v>
      </c>
      <c r="D303" s="232">
        <v>935.91666666666663</v>
      </c>
      <c r="E303" s="232">
        <v>914.83333333333326</v>
      </c>
      <c r="F303" s="232">
        <v>900.16666666666663</v>
      </c>
      <c r="G303" s="232">
        <v>879.08333333333326</v>
      </c>
      <c r="H303" s="232">
        <v>950.58333333333326</v>
      </c>
      <c r="I303" s="232">
        <v>971.66666666666652</v>
      </c>
      <c r="J303" s="232">
        <v>986.33333333333326</v>
      </c>
      <c r="K303" s="231">
        <v>957</v>
      </c>
      <c r="L303" s="231">
        <v>921.25</v>
      </c>
      <c r="M303" s="231">
        <v>4.0163200000000003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997</v>
      </c>
      <c r="D304" s="232">
        <v>995.80000000000007</v>
      </c>
      <c r="E304" s="232">
        <v>985.35000000000014</v>
      </c>
      <c r="F304" s="232">
        <v>973.7</v>
      </c>
      <c r="G304" s="232">
        <v>963.25000000000011</v>
      </c>
      <c r="H304" s="232">
        <v>1007.4500000000002</v>
      </c>
      <c r="I304" s="232">
        <v>1017.9000000000002</v>
      </c>
      <c r="J304" s="232">
        <v>1029.5500000000002</v>
      </c>
      <c r="K304" s="231">
        <v>1006.25</v>
      </c>
      <c r="L304" s="231">
        <v>984.15</v>
      </c>
      <c r="M304" s="231">
        <v>11.065009999999999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250.85</v>
      </c>
      <c r="D305" s="232">
        <v>251.91666666666666</v>
      </c>
      <c r="E305" s="232">
        <v>248.13333333333333</v>
      </c>
      <c r="F305" s="232">
        <v>245.41666666666666</v>
      </c>
      <c r="G305" s="232">
        <v>241.63333333333333</v>
      </c>
      <c r="H305" s="232">
        <v>254.63333333333333</v>
      </c>
      <c r="I305" s="232">
        <v>258.41666666666669</v>
      </c>
      <c r="J305" s="232">
        <v>261.13333333333333</v>
      </c>
      <c r="K305" s="231">
        <v>255.7</v>
      </c>
      <c r="L305" s="231">
        <v>249.2</v>
      </c>
      <c r="M305" s="231">
        <v>23.029959999999999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1248.1500000000001</v>
      </c>
      <c r="D306" s="232">
        <v>1262.6333333333332</v>
      </c>
      <c r="E306" s="232">
        <v>1230.4666666666665</v>
      </c>
      <c r="F306" s="232">
        <v>1212.7833333333333</v>
      </c>
      <c r="G306" s="232">
        <v>1180.6166666666666</v>
      </c>
      <c r="H306" s="232">
        <v>1280.3166666666664</v>
      </c>
      <c r="I306" s="232">
        <v>1312.4833333333333</v>
      </c>
      <c r="J306" s="232">
        <v>1330.1666666666663</v>
      </c>
      <c r="K306" s="231">
        <v>1294.8</v>
      </c>
      <c r="L306" s="231">
        <v>1244.95</v>
      </c>
      <c r="M306" s="231">
        <v>35.965769999999999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397.15</v>
      </c>
      <c r="D307" s="232">
        <v>400.34999999999997</v>
      </c>
      <c r="E307" s="232">
        <v>390.94999999999993</v>
      </c>
      <c r="F307" s="232">
        <v>384.74999999999994</v>
      </c>
      <c r="G307" s="232">
        <v>375.34999999999991</v>
      </c>
      <c r="H307" s="232">
        <v>406.54999999999995</v>
      </c>
      <c r="I307" s="232">
        <v>415.94999999999993</v>
      </c>
      <c r="J307" s="232">
        <v>422.15</v>
      </c>
      <c r="K307" s="231">
        <v>409.75</v>
      </c>
      <c r="L307" s="231">
        <v>394.15</v>
      </c>
      <c r="M307" s="231">
        <v>6.2495500000000002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280.5</v>
      </c>
      <c r="D308" s="232">
        <v>281.55</v>
      </c>
      <c r="E308" s="232">
        <v>277.3</v>
      </c>
      <c r="F308" s="232">
        <v>274.10000000000002</v>
      </c>
      <c r="G308" s="232">
        <v>269.85000000000002</v>
      </c>
      <c r="H308" s="232">
        <v>284.75</v>
      </c>
      <c r="I308" s="232">
        <v>289</v>
      </c>
      <c r="J308" s="232">
        <v>292.2</v>
      </c>
      <c r="K308" s="231">
        <v>285.8</v>
      </c>
      <c r="L308" s="231">
        <v>278.35000000000002</v>
      </c>
      <c r="M308" s="231">
        <v>1.3154600000000001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358.75</v>
      </c>
      <c r="D309" s="232">
        <v>360.8</v>
      </c>
      <c r="E309" s="232">
        <v>355.95000000000005</v>
      </c>
      <c r="F309" s="232">
        <v>353.15000000000003</v>
      </c>
      <c r="G309" s="232">
        <v>348.30000000000007</v>
      </c>
      <c r="H309" s="232">
        <v>363.6</v>
      </c>
      <c r="I309" s="232">
        <v>368.45000000000005</v>
      </c>
      <c r="J309" s="232">
        <v>371.25</v>
      </c>
      <c r="K309" s="231">
        <v>365.65</v>
      </c>
      <c r="L309" s="231">
        <v>358</v>
      </c>
      <c r="M309" s="231">
        <v>1.2633300000000001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366.65</v>
      </c>
      <c r="D310" s="232">
        <v>367.56666666666666</v>
      </c>
      <c r="E310" s="232">
        <v>364.58333333333331</v>
      </c>
      <c r="F310" s="232">
        <v>362.51666666666665</v>
      </c>
      <c r="G310" s="232">
        <v>359.5333333333333</v>
      </c>
      <c r="H310" s="232">
        <v>369.63333333333333</v>
      </c>
      <c r="I310" s="232">
        <v>372.61666666666667</v>
      </c>
      <c r="J310" s="232">
        <v>374.68333333333334</v>
      </c>
      <c r="K310" s="231">
        <v>370.55</v>
      </c>
      <c r="L310" s="231">
        <v>365.5</v>
      </c>
      <c r="M310" s="231">
        <v>0.59428999999999998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116.45</v>
      </c>
      <c r="D311" s="232">
        <v>116.16666666666667</v>
      </c>
      <c r="E311" s="232">
        <v>113.88333333333334</v>
      </c>
      <c r="F311" s="232">
        <v>111.31666666666666</v>
      </c>
      <c r="G311" s="232">
        <v>109.03333333333333</v>
      </c>
      <c r="H311" s="232">
        <v>118.73333333333335</v>
      </c>
      <c r="I311" s="232">
        <v>121.01666666666668</v>
      </c>
      <c r="J311" s="232">
        <v>123.58333333333336</v>
      </c>
      <c r="K311" s="231">
        <v>118.45</v>
      </c>
      <c r="L311" s="231">
        <v>113.6</v>
      </c>
      <c r="M311" s="231">
        <v>138.23433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54.8</v>
      </c>
      <c r="D312" s="232">
        <v>55.1</v>
      </c>
      <c r="E312" s="232">
        <v>54.2</v>
      </c>
      <c r="F312" s="232">
        <v>53.6</v>
      </c>
      <c r="G312" s="232">
        <v>52.7</v>
      </c>
      <c r="H312" s="232">
        <v>55.7</v>
      </c>
      <c r="I312" s="232">
        <v>56.599999999999994</v>
      </c>
      <c r="J312" s="232">
        <v>57.2</v>
      </c>
      <c r="K312" s="231">
        <v>56</v>
      </c>
      <c r="L312" s="231">
        <v>54.5</v>
      </c>
      <c r="M312" s="231">
        <v>26.855039999999999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492.85</v>
      </c>
      <c r="D313" s="232">
        <v>494.11666666666662</v>
      </c>
      <c r="E313" s="232">
        <v>490.73333333333323</v>
      </c>
      <c r="F313" s="232">
        <v>488.61666666666662</v>
      </c>
      <c r="G313" s="232">
        <v>485.23333333333323</v>
      </c>
      <c r="H313" s="232">
        <v>496.23333333333323</v>
      </c>
      <c r="I313" s="232">
        <v>499.61666666666656</v>
      </c>
      <c r="J313" s="232">
        <v>501.73333333333323</v>
      </c>
      <c r="K313" s="231">
        <v>497.5</v>
      </c>
      <c r="L313" s="231">
        <v>492</v>
      </c>
      <c r="M313" s="231">
        <v>7.7911900000000003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8541.9500000000007</v>
      </c>
      <c r="D314" s="232">
        <v>8604.3333333333339</v>
      </c>
      <c r="E314" s="232">
        <v>8471.6666666666679</v>
      </c>
      <c r="F314" s="232">
        <v>8401.3833333333332</v>
      </c>
      <c r="G314" s="232">
        <v>8268.7166666666672</v>
      </c>
      <c r="H314" s="232">
        <v>8674.6166666666686</v>
      </c>
      <c r="I314" s="232">
        <v>8807.2833333333365</v>
      </c>
      <c r="J314" s="232">
        <v>8877.5666666666693</v>
      </c>
      <c r="K314" s="231">
        <v>8737</v>
      </c>
      <c r="L314" s="231">
        <v>8534.0499999999993</v>
      </c>
      <c r="M314" s="231">
        <v>4.3146599999999999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1670.6</v>
      </c>
      <c r="D315" s="232">
        <v>1688.2166666666665</v>
      </c>
      <c r="E315" s="232">
        <v>1647.4333333333329</v>
      </c>
      <c r="F315" s="232">
        <v>1624.2666666666664</v>
      </c>
      <c r="G315" s="232">
        <v>1583.4833333333329</v>
      </c>
      <c r="H315" s="232">
        <v>1711.383333333333</v>
      </c>
      <c r="I315" s="232">
        <v>1752.1666666666663</v>
      </c>
      <c r="J315" s="232">
        <v>1775.333333333333</v>
      </c>
      <c r="K315" s="231">
        <v>1729</v>
      </c>
      <c r="L315" s="231">
        <v>1665.05</v>
      </c>
      <c r="M315" s="231">
        <v>0.47905999999999999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675</v>
      </c>
      <c r="D316" s="232">
        <v>679.69999999999993</v>
      </c>
      <c r="E316" s="232">
        <v>668.34999999999991</v>
      </c>
      <c r="F316" s="232">
        <v>661.69999999999993</v>
      </c>
      <c r="G316" s="232">
        <v>650.34999999999991</v>
      </c>
      <c r="H316" s="232">
        <v>686.34999999999991</v>
      </c>
      <c r="I316" s="232">
        <v>697.7</v>
      </c>
      <c r="J316" s="232">
        <v>704.34999999999991</v>
      </c>
      <c r="K316" s="231">
        <v>691.05</v>
      </c>
      <c r="L316" s="231">
        <v>673.05</v>
      </c>
      <c r="M316" s="231">
        <v>3.5092699999999999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453.2</v>
      </c>
      <c r="D317" s="232">
        <v>448.21666666666664</v>
      </c>
      <c r="E317" s="232">
        <v>441.0333333333333</v>
      </c>
      <c r="F317" s="232">
        <v>428.86666666666667</v>
      </c>
      <c r="G317" s="232">
        <v>421.68333333333334</v>
      </c>
      <c r="H317" s="232">
        <v>460.38333333333327</v>
      </c>
      <c r="I317" s="232">
        <v>467.56666666666655</v>
      </c>
      <c r="J317" s="232">
        <v>479.73333333333323</v>
      </c>
      <c r="K317" s="231">
        <v>455.4</v>
      </c>
      <c r="L317" s="231">
        <v>436.05</v>
      </c>
      <c r="M317" s="231">
        <v>25.275089999999999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734.8</v>
      </c>
      <c r="D318" s="232">
        <v>738.9666666666667</v>
      </c>
      <c r="E318" s="232">
        <v>727.93333333333339</v>
      </c>
      <c r="F318" s="232">
        <v>721.06666666666672</v>
      </c>
      <c r="G318" s="232">
        <v>710.03333333333342</v>
      </c>
      <c r="H318" s="232">
        <v>745.83333333333337</v>
      </c>
      <c r="I318" s="232">
        <v>756.86666666666667</v>
      </c>
      <c r="J318" s="232">
        <v>763.73333333333335</v>
      </c>
      <c r="K318" s="231">
        <v>750</v>
      </c>
      <c r="L318" s="231">
        <v>732.1</v>
      </c>
      <c r="M318" s="231">
        <v>6.3575100000000004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683.5</v>
      </c>
      <c r="D319" s="232">
        <v>688.1</v>
      </c>
      <c r="E319" s="232">
        <v>674.65000000000009</v>
      </c>
      <c r="F319" s="232">
        <v>665.80000000000007</v>
      </c>
      <c r="G319" s="232">
        <v>652.35000000000014</v>
      </c>
      <c r="H319" s="232">
        <v>696.95</v>
      </c>
      <c r="I319" s="232">
        <v>710.40000000000009</v>
      </c>
      <c r="J319" s="232">
        <v>719.25</v>
      </c>
      <c r="K319" s="231">
        <v>701.55</v>
      </c>
      <c r="L319" s="231">
        <v>679.25</v>
      </c>
      <c r="M319" s="231">
        <v>0.45100000000000001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820.25</v>
      </c>
      <c r="D320" s="232">
        <v>816.19999999999993</v>
      </c>
      <c r="E320" s="232">
        <v>808.44999999999982</v>
      </c>
      <c r="F320" s="232">
        <v>796.64999999999986</v>
      </c>
      <c r="G320" s="232">
        <v>788.89999999999975</v>
      </c>
      <c r="H320" s="232">
        <v>827.99999999999989</v>
      </c>
      <c r="I320" s="232">
        <v>835.75000000000011</v>
      </c>
      <c r="J320" s="232">
        <v>847.55</v>
      </c>
      <c r="K320" s="231">
        <v>823.95</v>
      </c>
      <c r="L320" s="231">
        <v>804.4</v>
      </c>
      <c r="M320" s="231">
        <v>3.92679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1275.1500000000001</v>
      </c>
      <c r="D321" s="232">
        <v>1282.1166666666668</v>
      </c>
      <c r="E321" s="232">
        <v>1265.0333333333335</v>
      </c>
      <c r="F321" s="232">
        <v>1254.9166666666667</v>
      </c>
      <c r="G321" s="232">
        <v>1237.8333333333335</v>
      </c>
      <c r="H321" s="232">
        <v>1292.2333333333336</v>
      </c>
      <c r="I321" s="232">
        <v>1309.3166666666666</v>
      </c>
      <c r="J321" s="232">
        <v>1319.4333333333336</v>
      </c>
      <c r="K321" s="231">
        <v>1299.2</v>
      </c>
      <c r="L321" s="231">
        <v>1272</v>
      </c>
      <c r="M321" s="231">
        <v>1.5898399999999999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48.95</v>
      </c>
      <c r="D322" s="232">
        <v>49.316666666666663</v>
      </c>
      <c r="E322" s="232">
        <v>48.483333333333327</v>
      </c>
      <c r="F322" s="232">
        <v>48.016666666666666</v>
      </c>
      <c r="G322" s="232">
        <v>47.18333333333333</v>
      </c>
      <c r="H322" s="232">
        <v>49.783333333333324</v>
      </c>
      <c r="I322" s="232">
        <v>50.616666666666667</v>
      </c>
      <c r="J322" s="232">
        <v>51.083333333333321</v>
      </c>
      <c r="K322" s="231">
        <v>50.15</v>
      </c>
      <c r="L322" s="231">
        <v>48.85</v>
      </c>
      <c r="M322" s="231">
        <v>43.13214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604.5</v>
      </c>
      <c r="D323" s="232">
        <v>605.65</v>
      </c>
      <c r="E323" s="232">
        <v>601.34999999999991</v>
      </c>
      <c r="F323" s="232">
        <v>598.19999999999993</v>
      </c>
      <c r="G323" s="232">
        <v>593.89999999999986</v>
      </c>
      <c r="H323" s="232">
        <v>608.79999999999995</v>
      </c>
      <c r="I323" s="232">
        <v>613.09999999999991</v>
      </c>
      <c r="J323" s="232">
        <v>616.25</v>
      </c>
      <c r="K323" s="231">
        <v>609.95000000000005</v>
      </c>
      <c r="L323" s="231">
        <v>602.5</v>
      </c>
      <c r="M323" s="231">
        <v>0.75017999999999996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2104.9</v>
      </c>
      <c r="D324" s="232">
        <v>2119.4833333333336</v>
      </c>
      <c r="E324" s="232">
        <v>2084.0166666666673</v>
      </c>
      <c r="F324" s="232">
        <v>2063.1333333333337</v>
      </c>
      <c r="G324" s="232">
        <v>2027.6666666666674</v>
      </c>
      <c r="H324" s="232">
        <v>2140.3666666666672</v>
      </c>
      <c r="I324" s="232">
        <v>2175.8333333333335</v>
      </c>
      <c r="J324" s="232">
        <v>2196.7166666666672</v>
      </c>
      <c r="K324" s="231">
        <v>2154.9499999999998</v>
      </c>
      <c r="L324" s="231">
        <v>2098.6</v>
      </c>
      <c r="M324" s="231">
        <v>1.4505699999999999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1476.25</v>
      </c>
      <c r="D325" s="232">
        <v>1487.2833333333335</v>
      </c>
      <c r="E325" s="232">
        <v>1460.5666666666671</v>
      </c>
      <c r="F325" s="232">
        <v>1444.8833333333334</v>
      </c>
      <c r="G325" s="232">
        <v>1418.166666666667</v>
      </c>
      <c r="H325" s="232">
        <v>1502.9666666666672</v>
      </c>
      <c r="I325" s="232">
        <v>1529.6833333333338</v>
      </c>
      <c r="J325" s="232">
        <v>1545.3666666666672</v>
      </c>
      <c r="K325" s="231">
        <v>1514</v>
      </c>
      <c r="L325" s="231">
        <v>1471.6</v>
      </c>
      <c r="M325" s="231">
        <v>3.1575700000000002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943.85</v>
      </c>
      <c r="D326" s="232">
        <v>950.1</v>
      </c>
      <c r="E326" s="232">
        <v>934.30000000000007</v>
      </c>
      <c r="F326" s="232">
        <v>924.75</v>
      </c>
      <c r="G326" s="232">
        <v>908.95</v>
      </c>
      <c r="H326" s="232">
        <v>959.65000000000009</v>
      </c>
      <c r="I326" s="232">
        <v>975.45</v>
      </c>
      <c r="J326" s="232">
        <v>985.00000000000011</v>
      </c>
      <c r="K326" s="231">
        <v>965.9</v>
      </c>
      <c r="L326" s="231">
        <v>940.55</v>
      </c>
      <c r="M326" s="231">
        <v>3.87798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561.15</v>
      </c>
      <c r="D327" s="232">
        <v>562.75</v>
      </c>
      <c r="E327" s="232">
        <v>554.5</v>
      </c>
      <c r="F327" s="232">
        <v>547.85</v>
      </c>
      <c r="G327" s="232">
        <v>539.6</v>
      </c>
      <c r="H327" s="232">
        <v>569.4</v>
      </c>
      <c r="I327" s="232">
        <v>577.65</v>
      </c>
      <c r="J327" s="232">
        <v>584.29999999999995</v>
      </c>
      <c r="K327" s="231">
        <v>571</v>
      </c>
      <c r="L327" s="231">
        <v>556.1</v>
      </c>
      <c r="M327" s="231">
        <v>4.4831599999999998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37.049999999999997</v>
      </c>
      <c r="D328" s="232">
        <v>37.049999999999997</v>
      </c>
      <c r="E328" s="232">
        <v>36.199999999999996</v>
      </c>
      <c r="F328" s="232">
        <v>35.35</v>
      </c>
      <c r="G328" s="232">
        <v>34.5</v>
      </c>
      <c r="H328" s="232">
        <v>37.899999999999991</v>
      </c>
      <c r="I328" s="232">
        <v>38.749999999999986</v>
      </c>
      <c r="J328" s="232">
        <v>39.599999999999987</v>
      </c>
      <c r="K328" s="231">
        <v>37.9</v>
      </c>
      <c r="L328" s="231">
        <v>36.200000000000003</v>
      </c>
      <c r="M328" s="231">
        <v>98.791730000000001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99.4</v>
      </c>
      <c r="D329" s="232">
        <v>100.01666666666667</v>
      </c>
      <c r="E329" s="232">
        <v>98.033333333333331</v>
      </c>
      <c r="F329" s="232">
        <v>96.666666666666671</v>
      </c>
      <c r="G329" s="232">
        <v>94.683333333333337</v>
      </c>
      <c r="H329" s="232">
        <v>101.38333333333333</v>
      </c>
      <c r="I329" s="232">
        <v>103.36666666666665</v>
      </c>
      <c r="J329" s="232">
        <v>104.73333333333332</v>
      </c>
      <c r="K329" s="231">
        <v>102</v>
      </c>
      <c r="L329" s="231">
        <v>98.65</v>
      </c>
      <c r="M329" s="231">
        <v>169.68831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40.799999999999997</v>
      </c>
      <c r="D330" s="232">
        <v>41.083333333333329</v>
      </c>
      <c r="E330" s="232">
        <v>40.266666666666659</v>
      </c>
      <c r="F330" s="232">
        <v>39.733333333333327</v>
      </c>
      <c r="G330" s="232">
        <v>38.916666666666657</v>
      </c>
      <c r="H330" s="232">
        <v>41.61666666666666</v>
      </c>
      <c r="I330" s="232">
        <v>42.433333333333323</v>
      </c>
      <c r="J330" s="232">
        <v>42.966666666666661</v>
      </c>
      <c r="K330" s="231">
        <v>41.9</v>
      </c>
      <c r="L330" s="231">
        <v>40.549999999999997</v>
      </c>
      <c r="M330" s="231">
        <v>53.865290000000002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358.9</v>
      </c>
      <c r="D331" s="232">
        <v>358.51666666666665</v>
      </c>
      <c r="E331" s="232">
        <v>355.0333333333333</v>
      </c>
      <c r="F331" s="232">
        <v>351.16666666666663</v>
      </c>
      <c r="G331" s="232">
        <v>347.68333333333328</v>
      </c>
      <c r="H331" s="232">
        <v>362.38333333333333</v>
      </c>
      <c r="I331" s="232">
        <v>365.86666666666667</v>
      </c>
      <c r="J331" s="232">
        <v>369.73333333333335</v>
      </c>
      <c r="K331" s="231">
        <v>362</v>
      </c>
      <c r="L331" s="231">
        <v>354.65</v>
      </c>
      <c r="M331" s="231">
        <v>5.5387599999999999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80.599999999999994</v>
      </c>
      <c r="D332" s="232">
        <v>81.3</v>
      </c>
      <c r="E332" s="232">
        <v>79.55</v>
      </c>
      <c r="F332" s="232">
        <v>78.5</v>
      </c>
      <c r="G332" s="232">
        <v>76.75</v>
      </c>
      <c r="H332" s="232">
        <v>82.35</v>
      </c>
      <c r="I332" s="232">
        <v>84.1</v>
      </c>
      <c r="J332" s="232">
        <v>85.149999999999991</v>
      </c>
      <c r="K332" s="231">
        <v>83.05</v>
      </c>
      <c r="L332" s="231">
        <v>80.25</v>
      </c>
      <c r="M332" s="231">
        <v>9.9912200000000002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225.1</v>
      </c>
      <c r="D333" s="232">
        <v>225.65</v>
      </c>
      <c r="E333" s="232">
        <v>223.45000000000002</v>
      </c>
      <c r="F333" s="232">
        <v>221.8</v>
      </c>
      <c r="G333" s="232">
        <v>219.60000000000002</v>
      </c>
      <c r="H333" s="232">
        <v>227.3</v>
      </c>
      <c r="I333" s="232">
        <v>229.5</v>
      </c>
      <c r="J333" s="232">
        <v>231.15</v>
      </c>
      <c r="K333" s="231">
        <v>227.85</v>
      </c>
      <c r="L333" s="231">
        <v>224</v>
      </c>
      <c r="M333" s="231">
        <v>1.6619200000000001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179.45</v>
      </c>
      <c r="D334" s="232">
        <v>179.88333333333333</v>
      </c>
      <c r="E334" s="232">
        <v>177.56666666666666</v>
      </c>
      <c r="F334" s="232">
        <v>175.68333333333334</v>
      </c>
      <c r="G334" s="232">
        <v>173.36666666666667</v>
      </c>
      <c r="H334" s="232">
        <v>181.76666666666665</v>
      </c>
      <c r="I334" s="232">
        <v>184.08333333333331</v>
      </c>
      <c r="J334" s="232">
        <v>185.96666666666664</v>
      </c>
      <c r="K334" s="231">
        <v>182.2</v>
      </c>
      <c r="L334" s="231">
        <v>178</v>
      </c>
      <c r="M334" s="231">
        <v>188.74546000000001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786.2</v>
      </c>
      <c r="D335" s="232">
        <v>783.55000000000007</v>
      </c>
      <c r="E335" s="232">
        <v>774.00000000000011</v>
      </c>
      <c r="F335" s="232">
        <v>761.80000000000007</v>
      </c>
      <c r="G335" s="232">
        <v>752.25000000000011</v>
      </c>
      <c r="H335" s="232">
        <v>795.75000000000011</v>
      </c>
      <c r="I335" s="232">
        <v>805.30000000000007</v>
      </c>
      <c r="J335" s="232">
        <v>817.50000000000011</v>
      </c>
      <c r="K335" s="231">
        <v>793.1</v>
      </c>
      <c r="L335" s="231">
        <v>771.35</v>
      </c>
      <c r="M335" s="231">
        <v>1.02871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82.5</v>
      </c>
      <c r="D336" s="232">
        <v>82.9</v>
      </c>
      <c r="E336" s="232">
        <v>82.000000000000014</v>
      </c>
      <c r="F336" s="232">
        <v>81.500000000000014</v>
      </c>
      <c r="G336" s="232">
        <v>80.600000000000023</v>
      </c>
      <c r="H336" s="232">
        <v>83.4</v>
      </c>
      <c r="I336" s="232">
        <v>84.299999999999983</v>
      </c>
      <c r="J336" s="232">
        <v>84.8</v>
      </c>
      <c r="K336" s="231">
        <v>83.8</v>
      </c>
      <c r="L336" s="231">
        <v>82.4</v>
      </c>
      <c r="M336" s="231">
        <v>99.116789999999995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4217.1499999999996</v>
      </c>
      <c r="D337" s="232">
        <v>4243.8666666666659</v>
      </c>
      <c r="E337" s="232">
        <v>4173.7833333333319</v>
      </c>
      <c r="F337" s="232">
        <v>4130.4166666666661</v>
      </c>
      <c r="G337" s="232">
        <v>4060.3333333333321</v>
      </c>
      <c r="H337" s="232">
        <v>4287.2333333333318</v>
      </c>
      <c r="I337" s="232">
        <v>4357.3166666666657</v>
      </c>
      <c r="J337" s="232">
        <v>4400.6833333333316</v>
      </c>
      <c r="K337" s="231">
        <v>4313.95</v>
      </c>
      <c r="L337" s="231">
        <v>4200.5</v>
      </c>
      <c r="M337" s="231">
        <v>1.6480999999999999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526.45000000000005</v>
      </c>
      <c r="D338" s="232">
        <v>526.19999999999993</v>
      </c>
      <c r="E338" s="232">
        <v>522.89999999999986</v>
      </c>
      <c r="F338" s="232">
        <v>519.34999999999991</v>
      </c>
      <c r="G338" s="232">
        <v>516.04999999999984</v>
      </c>
      <c r="H338" s="232">
        <v>529.74999999999989</v>
      </c>
      <c r="I338" s="232">
        <v>533.04999999999984</v>
      </c>
      <c r="J338" s="232">
        <v>536.59999999999991</v>
      </c>
      <c r="K338" s="231">
        <v>529.5</v>
      </c>
      <c r="L338" s="231">
        <v>522.65</v>
      </c>
      <c r="M338" s="231">
        <v>1.44458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18535.7</v>
      </c>
      <c r="D339" s="232">
        <v>18514.899999999998</v>
      </c>
      <c r="E339" s="232">
        <v>18450.799999999996</v>
      </c>
      <c r="F339" s="232">
        <v>18365.899999999998</v>
      </c>
      <c r="G339" s="232">
        <v>18301.799999999996</v>
      </c>
      <c r="H339" s="232">
        <v>18599.799999999996</v>
      </c>
      <c r="I339" s="232">
        <v>18663.899999999994</v>
      </c>
      <c r="J339" s="232">
        <v>18748.799999999996</v>
      </c>
      <c r="K339" s="231">
        <v>18579</v>
      </c>
      <c r="L339" s="231">
        <v>18430</v>
      </c>
      <c r="M339" s="231">
        <v>0.56615000000000004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58.95</v>
      </c>
      <c r="D340" s="232">
        <v>59.333333333333336</v>
      </c>
      <c r="E340" s="232">
        <v>58.31666666666667</v>
      </c>
      <c r="F340" s="232">
        <v>57.683333333333337</v>
      </c>
      <c r="G340" s="232">
        <v>56.666666666666671</v>
      </c>
      <c r="H340" s="232">
        <v>59.966666666666669</v>
      </c>
      <c r="I340" s="232">
        <v>60.983333333333334</v>
      </c>
      <c r="J340" s="232">
        <v>61.616666666666667</v>
      </c>
      <c r="K340" s="231">
        <v>60.35</v>
      </c>
      <c r="L340" s="231">
        <v>58.7</v>
      </c>
      <c r="M340" s="231">
        <v>4.0842200000000002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224.05</v>
      </c>
      <c r="D341" s="232">
        <v>225.31666666666669</v>
      </c>
      <c r="E341" s="232">
        <v>222.23333333333338</v>
      </c>
      <c r="F341" s="232">
        <v>220.41666666666669</v>
      </c>
      <c r="G341" s="232">
        <v>217.33333333333337</v>
      </c>
      <c r="H341" s="232">
        <v>227.13333333333338</v>
      </c>
      <c r="I341" s="232">
        <v>230.2166666666667</v>
      </c>
      <c r="J341" s="232">
        <v>232.03333333333339</v>
      </c>
      <c r="K341" s="231">
        <v>228.4</v>
      </c>
      <c r="L341" s="231">
        <v>223.5</v>
      </c>
      <c r="M341" s="231">
        <v>3.4426999999999999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349.15</v>
      </c>
      <c r="D342" s="232">
        <v>350.93333333333334</v>
      </c>
      <c r="E342" s="232">
        <v>346.41666666666669</v>
      </c>
      <c r="F342" s="232">
        <v>343.68333333333334</v>
      </c>
      <c r="G342" s="232">
        <v>339.16666666666669</v>
      </c>
      <c r="H342" s="232">
        <v>353.66666666666669</v>
      </c>
      <c r="I342" s="232">
        <v>358.18333333333334</v>
      </c>
      <c r="J342" s="232">
        <v>360.91666666666669</v>
      </c>
      <c r="K342" s="231">
        <v>355.45</v>
      </c>
      <c r="L342" s="231">
        <v>348.2</v>
      </c>
      <c r="M342" s="231">
        <v>0.26812000000000002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889.35</v>
      </c>
      <c r="D343" s="232">
        <v>895.36666666666667</v>
      </c>
      <c r="E343" s="232">
        <v>880.98333333333335</v>
      </c>
      <c r="F343" s="232">
        <v>872.61666666666667</v>
      </c>
      <c r="G343" s="232">
        <v>858.23333333333335</v>
      </c>
      <c r="H343" s="232">
        <v>903.73333333333335</v>
      </c>
      <c r="I343" s="232">
        <v>918.11666666666679</v>
      </c>
      <c r="J343" s="232">
        <v>926.48333333333335</v>
      </c>
      <c r="K343" s="231">
        <v>909.75</v>
      </c>
      <c r="L343" s="231">
        <v>887</v>
      </c>
      <c r="M343" s="231">
        <v>2.3273999999999999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156.30000000000001</v>
      </c>
      <c r="D344" s="232">
        <v>157.16666666666669</v>
      </c>
      <c r="E344" s="232">
        <v>155.18333333333337</v>
      </c>
      <c r="F344" s="232">
        <v>154.06666666666669</v>
      </c>
      <c r="G344" s="232">
        <v>152.08333333333337</v>
      </c>
      <c r="H344" s="232">
        <v>158.28333333333336</v>
      </c>
      <c r="I344" s="232">
        <v>160.26666666666671</v>
      </c>
      <c r="J344" s="232">
        <v>161.38333333333335</v>
      </c>
      <c r="K344" s="231">
        <v>159.15</v>
      </c>
      <c r="L344" s="231">
        <v>156.05000000000001</v>
      </c>
      <c r="M344" s="231">
        <v>53.140219999999999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267.8</v>
      </c>
      <c r="D345" s="232">
        <v>267.48333333333329</v>
      </c>
      <c r="E345" s="232">
        <v>263.46666666666658</v>
      </c>
      <c r="F345" s="232">
        <v>259.13333333333327</v>
      </c>
      <c r="G345" s="232">
        <v>255.11666666666656</v>
      </c>
      <c r="H345" s="232">
        <v>271.81666666666661</v>
      </c>
      <c r="I345" s="232">
        <v>275.83333333333337</v>
      </c>
      <c r="J345" s="232">
        <v>280.16666666666663</v>
      </c>
      <c r="K345" s="231">
        <v>271.5</v>
      </c>
      <c r="L345" s="231">
        <v>263.14999999999998</v>
      </c>
      <c r="M345" s="231">
        <v>23.49746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670.8</v>
      </c>
      <c r="D346" s="232">
        <v>637.06666666666661</v>
      </c>
      <c r="E346" s="232">
        <v>598.73333333333323</v>
      </c>
      <c r="F346" s="232">
        <v>526.66666666666663</v>
      </c>
      <c r="G346" s="232">
        <v>488.33333333333326</v>
      </c>
      <c r="H346" s="232">
        <v>709.13333333333321</v>
      </c>
      <c r="I346" s="232">
        <v>747.4666666666667</v>
      </c>
      <c r="J346" s="232">
        <v>819.53333333333319</v>
      </c>
      <c r="K346" s="231">
        <v>675.4</v>
      </c>
      <c r="L346" s="231">
        <v>565</v>
      </c>
      <c r="M346" s="231">
        <v>72.117149999999995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606.04999999999995</v>
      </c>
      <c r="D347" s="232">
        <v>611.25</v>
      </c>
      <c r="E347" s="232">
        <v>596.95000000000005</v>
      </c>
      <c r="F347" s="232">
        <v>587.85</v>
      </c>
      <c r="G347" s="232">
        <v>573.55000000000007</v>
      </c>
      <c r="H347" s="232">
        <v>620.35</v>
      </c>
      <c r="I347" s="232">
        <v>634.65</v>
      </c>
      <c r="J347" s="232">
        <v>643.75</v>
      </c>
      <c r="K347" s="231">
        <v>625.54999999999995</v>
      </c>
      <c r="L347" s="231">
        <v>602.15</v>
      </c>
      <c r="M347" s="231">
        <v>18.113579999999999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3227.1</v>
      </c>
      <c r="D348" s="232">
        <v>3233.7333333333336</v>
      </c>
      <c r="E348" s="232">
        <v>3208.4666666666672</v>
      </c>
      <c r="F348" s="232">
        <v>3189.8333333333335</v>
      </c>
      <c r="G348" s="232">
        <v>3164.5666666666671</v>
      </c>
      <c r="H348" s="232">
        <v>3252.3666666666672</v>
      </c>
      <c r="I348" s="232">
        <v>3277.6333333333337</v>
      </c>
      <c r="J348" s="232">
        <v>3296.2666666666673</v>
      </c>
      <c r="K348" s="231">
        <v>3259</v>
      </c>
      <c r="L348" s="231">
        <v>3215.1</v>
      </c>
      <c r="M348" s="231">
        <v>0.47498000000000001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271.45</v>
      </c>
      <c r="D349" s="232">
        <v>272.89999999999998</v>
      </c>
      <c r="E349" s="232">
        <v>269.19999999999993</v>
      </c>
      <c r="F349" s="232">
        <v>266.94999999999993</v>
      </c>
      <c r="G349" s="232">
        <v>263.24999999999989</v>
      </c>
      <c r="H349" s="232">
        <v>275.14999999999998</v>
      </c>
      <c r="I349" s="232">
        <v>278.85000000000002</v>
      </c>
      <c r="J349" s="232">
        <v>281.10000000000002</v>
      </c>
      <c r="K349" s="231">
        <v>276.60000000000002</v>
      </c>
      <c r="L349" s="231">
        <v>270.64999999999998</v>
      </c>
      <c r="M349" s="231">
        <v>0.62378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567.95000000000005</v>
      </c>
      <c r="D350" s="232">
        <v>569.80000000000007</v>
      </c>
      <c r="E350" s="232">
        <v>562.15000000000009</v>
      </c>
      <c r="F350" s="232">
        <v>556.35</v>
      </c>
      <c r="G350" s="232">
        <v>548.70000000000005</v>
      </c>
      <c r="H350" s="232">
        <v>575.60000000000014</v>
      </c>
      <c r="I350" s="232">
        <v>583.25</v>
      </c>
      <c r="J350" s="232">
        <v>589.05000000000018</v>
      </c>
      <c r="K350" s="231">
        <v>577.45000000000005</v>
      </c>
      <c r="L350" s="231">
        <v>564</v>
      </c>
      <c r="M350" s="231">
        <v>13.386889999999999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119.85</v>
      </c>
      <c r="D351" s="232">
        <v>119.68333333333334</v>
      </c>
      <c r="E351" s="232">
        <v>118.66666666666667</v>
      </c>
      <c r="F351" s="232">
        <v>117.48333333333333</v>
      </c>
      <c r="G351" s="232">
        <v>116.46666666666667</v>
      </c>
      <c r="H351" s="232">
        <v>120.86666666666667</v>
      </c>
      <c r="I351" s="232">
        <v>121.88333333333333</v>
      </c>
      <c r="J351" s="232">
        <v>123.06666666666668</v>
      </c>
      <c r="K351" s="231">
        <v>120.7</v>
      </c>
      <c r="L351" s="231">
        <v>118.5</v>
      </c>
      <c r="M351" s="231">
        <v>6.8369499999999999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3098.2</v>
      </c>
      <c r="D352" s="232">
        <v>3119.25</v>
      </c>
      <c r="E352" s="232">
        <v>3068.55</v>
      </c>
      <c r="F352" s="232">
        <v>3038.9</v>
      </c>
      <c r="G352" s="232">
        <v>2988.2000000000003</v>
      </c>
      <c r="H352" s="232">
        <v>3148.9</v>
      </c>
      <c r="I352" s="232">
        <v>3199.6</v>
      </c>
      <c r="J352" s="232">
        <v>3229.25</v>
      </c>
      <c r="K352" s="231">
        <v>3169.95</v>
      </c>
      <c r="L352" s="231">
        <v>3089.6</v>
      </c>
      <c r="M352" s="231">
        <v>1.8733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632</v>
      </c>
      <c r="D353" s="232">
        <v>634.81666666666661</v>
      </c>
      <c r="E353" s="232">
        <v>614.83333333333326</v>
      </c>
      <c r="F353" s="232">
        <v>597.66666666666663</v>
      </c>
      <c r="G353" s="232">
        <v>577.68333333333328</v>
      </c>
      <c r="H353" s="232">
        <v>651.98333333333323</v>
      </c>
      <c r="I353" s="232">
        <v>671.96666666666658</v>
      </c>
      <c r="J353" s="232">
        <v>689.13333333333321</v>
      </c>
      <c r="K353" s="231">
        <v>654.79999999999995</v>
      </c>
      <c r="L353" s="231">
        <v>617.65</v>
      </c>
      <c r="M353" s="231">
        <v>28.841719999999999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286.45</v>
      </c>
      <c r="D354" s="232">
        <v>287.7</v>
      </c>
      <c r="E354" s="232">
        <v>283.39999999999998</v>
      </c>
      <c r="F354" s="232">
        <v>280.34999999999997</v>
      </c>
      <c r="G354" s="232">
        <v>276.04999999999995</v>
      </c>
      <c r="H354" s="232">
        <v>290.75</v>
      </c>
      <c r="I354" s="232">
        <v>295.05000000000007</v>
      </c>
      <c r="J354" s="232">
        <v>298.10000000000002</v>
      </c>
      <c r="K354" s="231">
        <v>292</v>
      </c>
      <c r="L354" s="231">
        <v>284.64999999999998</v>
      </c>
      <c r="M354" s="231">
        <v>3.4940699999999998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1541.45</v>
      </c>
      <c r="D355" s="232">
        <v>1550.7833333333335</v>
      </c>
      <c r="E355" s="232">
        <v>1526.416666666667</v>
      </c>
      <c r="F355" s="232">
        <v>1511.3833333333334</v>
      </c>
      <c r="G355" s="232">
        <v>1487.0166666666669</v>
      </c>
      <c r="H355" s="232">
        <v>1565.8166666666671</v>
      </c>
      <c r="I355" s="232">
        <v>1590.1833333333334</v>
      </c>
      <c r="J355" s="232">
        <v>1605.2166666666672</v>
      </c>
      <c r="K355" s="231">
        <v>1575.15</v>
      </c>
      <c r="L355" s="231">
        <v>1535.75</v>
      </c>
      <c r="M355" s="231">
        <v>3.73122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36653.949999999997</v>
      </c>
      <c r="D356" s="232">
        <v>36884.48333333333</v>
      </c>
      <c r="E356" s="232">
        <v>36319.96666666666</v>
      </c>
      <c r="F356" s="232">
        <v>35985.98333333333</v>
      </c>
      <c r="G356" s="232">
        <v>35421.46666666666</v>
      </c>
      <c r="H356" s="232">
        <v>37218.46666666666</v>
      </c>
      <c r="I356" s="232">
        <v>37782.983333333337</v>
      </c>
      <c r="J356" s="232">
        <v>38116.96666666666</v>
      </c>
      <c r="K356" s="231">
        <v>37449</v>
      </c>
      <c r="L356" s="231">
        <v>36550.5</v>
      </c>
      <c r="M356" s="231">
        <v>0.13994000000000001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1012.7</v>
      </c>
      <c r="D357" s="232">
        <v>1011.9</v>
      </c>
      <c r="E357" s="232">
        <v>998.8</v>
      </c>
      <c r="F357" s="232">
        <v>984.9</v>
      </c>
      <c r="G357" s="232">
        <v>971.8</v>
      </c>
      <c r="H357" s="232">
        <v>1025.8</v>
      </c>
      <c r="I357" s="232">
        <v>1038.9000000000001</v>
      </c>
      <c r="J357" s="232">
        <v>1052.8</v>
      </c>
      <c r="K357" s="231">
        <v>1025</v>
      </c>
      <c r="L357" s="231">
        <v>998</v>
      </c>
      <c r="M357" s="231">
        <v>2.4261300000000001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4817.6000000000004</v>
      </c>
      <c r="D358" s="232">
        <v>4848</v>
      </c>
      <c r="E358" s="232">
        <v>4777.6000000000004</v>
      </c>
      <c r="F358" s="232">
        <v>4737.6000000000004</v>
      </c>
      <c r="G358" s="232">
        <v>4667.2000000000007</v>
      </c>
      <c r="H358" s="232">
        <v>4888</v>
      </c>
      <c r="I358" s="232">
        <v>4958.3999999999996</v>
      </c>
      <c r="J358" s="232">
        <v>4998.3999999999996</v>
      </c>
      <c r="K358" s="231">
        <v>4918.3999999999996</v>
      </c>
      <c r="L358" s="231">
        <v>4808</v>
      </c>
      <c r="M358" s="231">
        <v>1.2194100000000001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230.7</v>
      </c>
      <c r="D359" s="232">
        <v>231.93333333333331</v>
      </c>
      <c r="E359" s="232">
        <v>228.81666666666661</v>
      </c>
      <c r="F359" s="232">
        <v>226.93333333333331</v>
      </c>
      <c r="G359" s="232">
        <v>223.81666666666661</v>
      </c>
      <c r="H359" s="232">
        <v>233.81666666666661</v>
      </c>
      <c r="I359" s="232">
        <v>236.93333333333334</v>
      </c>
      <c r="J359" s="232">
        <v>238.81666666666661</v>
      </c>
      <c r="K359" s="231">
        <v>235.05</v>
      </c>
      <c r="L359" s="231">
        <v>230.05</v>
      </c>
      <c r="M359" s="231">
        <v>69.827590000000001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3728.75</v>
      </c>
      <c r="D360" s="232">
        <v>3739.5833333333335</v>
      </c>
      <c r="E360" s="232">
        <v>3714.166666666667</v>
      </c>
      <c r="F360" s="232">
        <v>3699.5833333333335</v>
      </c>
      <c r="G360" s="232">
        <v>3674.166666666667</v>
      </c>
      <c r="H360" s="232">
        <v>3754.166666666667</v>
      </c>
      <c r="I360" s="232">
        <v>3779.5833333333339</v>
      </c>
      <c r="J360" s="232">
        <v>3794.166666666667</v>
      </c>
      <c r="K360" s="231">
        <v>3765</v>
      </c>
      <c r="L360" s="231">
        <v>3725</v>
      </c>
      <c r="M360" s="231">
        <v>9.9640000000000006E-2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1295.75</v>
      </c>
      <c r="D361" s="232">
        <v>1310.5666666666666</v>
      </c>
      <c r="E361" s="232">
        <v>1276.1833333333332</v>
      </c>
      <c r="F361" s="232">
        <v>1256.6166666666666</v>
      </c>
      <c r="G361" s="232">
        <v>1222.2333333333331</v>
      </c>
      <c r="H361" s="232">
        <v>1330.1333333333332</v>
      </c>
      <c r="I361" s="232">
        <v>1364.5166666666664</v>
      </c>
      <c r="J361" s="232">
        <v>1384.0833333333333</v>
      </c>
      <c r="K361" s="231">
        <v>1344.95</v>
      </c>
      <c r="L361" s="231">
        <v>1291</v>
      </c>
      <c r="M361" s="231">
        <v>3.1386500000000002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2308.5500000000002</v>
      </c>
      <c r="D362" s="232">
        <v>2323.1833333333334</v>
      </c>
      <c r="E362" s="232">
        <v>2287.3666666666668</v>
      </c>
      <c r="F362" s="232">
        <v>2266.1833333333334</v>
      </c>
      <c r="G362" s="232">
        <v>2230.3666666666668</v>
      </c>
      <c r="H362" s="232">
        <v>2344.3666666666668</v>
      </c>
      <c r="I362" s="232">
        <v>2380.1833333333334</v>
      </c>
      <c r="J362" s="232">
        <v>2401.3666666666668</v>
      </c>
      <c r="K362" s="231">
        <v>2359</v>
      </c>
      <c r="L362" s="231">
        <v>2302</v>
      </c>
      <c r="M362" s="231">
        <v>3.06514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946.95</v>
      </c>
      <c r="D363" s="232">
        <v>964.81666666666661</v>
      </c>
      <c r="E363" s="232">
        <v>927.63333333333321</v>
      </c>
      <c r="F363" s="232">
        <v>908.31666666666661</v>
      </c>
      <c r="G363" s="232">
        <v>871.13333333333321</v>
      </c>
      <c r="H363" s="232">
        <v>984.13333333333321</v>
      </c>
      <c r="I363" s="232">
        <v>1021.3166666666666</v>
      </c>
      <c r="J363" s="232">
        <v>1040.6333333333332</v>
      </c>
      <c r="K363" s="231">
        <v>1002</v>
      </c>
      <c r="L363" s="231">
        <v>945.5</v>
      </c>
      <c r="M363" s="231">
        <v>0.95689000000000002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3084.2</v>
      </c>
      <c r="D364" s="232">
        <v>3092.7166666666667</v>
      </c>
      <c r="E364" s="232">
        <v>3068.4833333333336</v>
      </c>
      <c r="F364" s="232">
        <v>3052.7666666666669</v>
      </c>
      <c r="G364" s="232">
        <v>3028.5333333333338</v>
      </c>
      <c r="H364" s="232">
        <v>3108.4333333333334</v>
      </c>
      <c r="I364" s="232">
        <v>3132.6666666666661</v>
      </c>
      <c r="J364" s="232">
        <v>3148.3833333333332</v>
      </c>
      <c r="K364" s="231">
        <v>3116.95</v>
      </c>
      <c r="L364" s="231">
        <v>3077</v>
      </c>
      <c r="M364" s="231">
        <v>1.9154100000000001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1401.45</v>
      </c>
      <c r="D365" s="232">
        <v>1409.6666666666667</v>
      </c>
      <c r="E365" s="232">
        <v>1389.9833333333336</v>
      </c>
      <c r="F365" s="232">
        <v>1378.5166666666669</v>
      </c>
      <c r="G365" s="232">
        <v>1358.8333333333337</v>
      </c>
      <c r="H365" s="232">
        <v>1421.1333333333334</v>
      </c>
      <c r="I365" s="232">
        <v>1440.8166666666664</v>
      </c>
      <c r="J365" s="232">
        <v>1452.2833333333333</v>
      </c>
      <c r="K365" s="231">
        <v>1429.35</v>
      </c>
      <c r="L365" s="231">
        <v>1398.2</v>
      </c>
      <c r="M365" s="231">
        <v>0.46240999999999999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298.25</v>
      </c>
      <c r="D366" s="232">
        <v>297.41666666666669</v>
      </c>
      <c r="E366" s="232">
        <v>294.88333333333338</v>
      </c>
      <c r="F366" s="232">
        <v>291.51666666666671</v>
      </c>
      <c r="G366" s="232">
        <v>288.98333333333341</v>
      </c>
      <c r="H366" s="232">
        <v>300.78333333333336</v>
      </c>
      <c r="I366" s="232">
        <v>303.31666666666666</v>
      </c>
      <c r="J366" s="232">
        <v>306.68333333333334</v>
      </c>
      <c r="K366" s="231">
        <v>299.95</v>
      </c>
      <c r="L366" s="231">
        <v>294.05</v>
      </c>
      <c r="M366" s="231">
        <v>16.31183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168.15</v>
      </c>
      <c r="D367" s="232">
        <v>168.43333333333334</v>
      </c>
      <c r="E367" s="232">
        <v>166.26666666666668</v>
      </c>
      <c r="F367" s="232">
        <v>164.38333333333335</v>
      </c>
      <c r="G367" s="232">
        <v>162.2166666666667</v>
      </c>
      <c r="H367" s="232">
        <v>170.31666666666666</v>
      </c>
      <c r="I367" s="232">
        <v>172.48333333333329</v>
      </c>
      <c r="J367" s="232">
        <v>174.36666666666665</v>
      </c>
      <c r="K367" s="231">
        <v>170.6</v>
      </c>
      <c r="L367" s="231">
        <v>166.55</v>
      </c>
      <c r="M367" s="231">
        <v>130.23750999999999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225.8</v>
      </c>
      <c r="D368" s="232">
        <v>227.25</v>
      </c>
      <c r="E368" s="232">
        <v>224.05</v>
      </c>
      <c r="F368" s="232">
        <v>222.3</v>
      </c>
      <c r="G368" s="232">
        <v>219.10000000000002</v>
      </c>
      <c r="H368" s="232">
        <v>229</v>
      </c>
      <c r="I368" s="232">
        <v>232.2</v>
      </c>
      <c r="J368" s="232">
        <v>233.95</v>
      </c>
      <c r="K368" s="231">
        <v>230.45</v>
      </c>
      <c r="L368" s="231">
        <v>225.5</v>
      </c>
      <c r="M368" s="231">
        <v>104.5624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350.85</v>
      </c>
      <c r="D369" s="232">
        <v>353.76666666666665</v>
      </c>
      <c r="E369" s="232">
        <v>345.08333333333331</v>
      </c>
      <c r="F369" s="232">
        <v>339.31666666666666</v>
      </c>
      <c r="G369" s="232">
        <v>330.63333333333333</v>
      </c>
      <c r="H369" s="232">
        <v>359.5333333333333</v>
      </c>
      <c r="I369" s="232">
        <v>368.2166666666667</v>
      </c>
      <c r="J369" s="232">
        <v>373.98333333333329</v>
      </c>
      <c r="K369" s="231">
        <v>362.45</v>
      </c>
      <c r="L369" s="231">
        <v>348</v>
      </c>
      <c r="M369" s="231">
        <v>4.9096799999999998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404.4</v>
      </c>
      <c r="D370" s="232">
        <v>403.91666666666669</v>
      </c>
      <c r="E370" s="232">
        <v>400.48333333333335</v>
      </c>
      <c r="F370" s="232">
        <v>396.56666666666666</v>
      </c>
      <c r="G370" s="232">
        <v>393.13333333333333</v>
      </c>
      <c r="H370" s="232">
        <v>407.83333333333337</v>
      </c>
      <c r="I370" s="232">
        <v>411.26666666666665</v>
      </c>
      <c r="J370" s="232">
        <v>415.18333333333339</v>
      </c>
      <c r="K370" s="231">
        <v>407.35</v>
      </c>
      <c r="L370" s="231">
        <v>400</v>
      </c>
      <c r="M370" s="231">
        <v>2.5485899999999999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591.15</v>
      </c>
      <c r="D371" s="232">
        <v>592.68333333333328</v>
      </c>
      <c r="E371" s="232">
        <v>586.46666666666658</v>
      </c>
      <c r="F371" s="232">
        <v>581.7833333333333</v>
      </c>
      <c r="G371" s="232">
        <v>575.56666666666661</v>
      </c>
      <c r="H371" s="232">
        <v>597.36666666666656</v>
      </c>
      <c r="I371" s="232">
        <v>603.58333333333326</v>
      </c>
      <c r="J371" s="232">
        <v>608.26666666666654</v>
      </c>
      <c r="K371" s="231">
        <v>598.9</v>
      </c>
      <c r="L371" s="231">
        <v>588</v>
      </c>
      <c r="M371" s="231">
        <v>0.69915000000000005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104</v>
      </c>
      <c r="D372" s="232">
        <v>104.36666666666667</v>
      </c>
      <c r="E372" s="232">
        <v>102.93333333333335</v>
      </c>
      <c r="F372" s="232">
        <v>101.86666666666667</v>
      </c>
      <c r="G372" s="232">
        <v>100.43333333333335</v>
      </c>
      <c r="H372" s="232">
        <v>105.43333333333335</v>
      </c>
      <c r="I372" s="232">
        <v>106.86666666666669</v>
      </c>
      <c r="J372" s="232">
        <v>107.93333333333335</v>
      </c>
      <c r="K372" s="231">
        <v>105.8</v>
      </c>
      <c r="L372" s="231">
        <v>103.3</v>
      </c>
      <c r="M372" s="231">
        <v>1.2966299999999999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1117</v>
      </c>
      <c r="D373" s="232">
        <v>1137.7666666666667</v>
      </c>
      <c r="E373" s="232">
        <v>1045.5333333333333</v>
      </c>
      <c r="F373" s="232">
        <v>974.06666666666661</v>
      </c>
      <c r="G373" s="232">
        <v>881.83333333333326</v>
      </c>
      <c r="H373" s="232">
        <v>1209.2333333333333</v>
      </c>
      <c r="I373" s="232">
        <v>1301.4666666666665</v>
      </c>
      <c r="J373" s="232">
        <v>1372.9333333333334</v>
      </c>
      <c r="K373" s="231">
        <v>1230</v>
      </c>
      <c r="L373" s="231">
        <v>1066.3</v>
      </c>
      <c r="M373" s="231">
        <v>12.062760000000001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5100.8999999999996</v>
      </c>
      <c r="D374" s="232">
        <v>5148.3</v>
      </c>
      <c r="E374" s="232">
        <v>5047.6000000000004</v>
      </c>
      <c r="F374" s="232">
        <v>4994.3</v>
      </c>
      <c r="G374" s="232">
        <v>4893.6000000000004</v>
      </c>
      <c r="H374" s="232">
        <v>5201.6000000000004</v>
      </c>
      <c r="I374" s="232">
        <v>5302.2999999999993</v>
      </c>
      <c r="J374" s="232">
        <v>5355.6</v>
      </c>
      <c r="K374" s="231">
        <v>5249</v>
      </c>
      <c r="L374" s="231">
        <v>5095</v>
      </c>
      <c r="M374" s="231">
        <v>0.22764000000000001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13827.4</v>
      </c>
      <c r="D375" s="232">
        <v>13853.483333333332</v>
      </c>
      <c r="E375" s="232">
        <v>13774.916666666664</v>
      </c>
      <c r="F375" s="232">
        <v>13722.433333333332</v>
      </c>
      <c r="G375" s="232">
        <v>13643.866666666665</v>
      </c>
      <c r="H375" s="232">
        <v>13905.966666666664</v>
      </c>
      <c r="I375" s="232">
        <v>13984.533333333333</v>
      </c>
      <c r="J375" s="232">
        <v>14037.016666666663</v>
      </c>
      <c r="K375" s="231">
        <v>13932.05</v>
      </c>
      <c r="L375" s="231">
        <v>13801</v>
      </c>
      <c r="M375" s="231">
        <v>2.7740000000000001E-2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50.9</v>
      </c>
      <c r="D376" s="232">
        <v>51.116666666666674</v>
      </c>
      <c r="E376" s="232">
        <v>50.483333333333348</v>
      </c>
      <c r="F376" s="232">
        <v>50.066666666666677</v>
      </c>
      <c r="G376" s="232">
        <v>49.433333333333351</v>
      </c>
      <c r="H376" s="232">
        <v>51.533333333333346</v>
      </c>
      <c r="I376" s="232">
        <v>52.166666666666671</v>
      </c>
      <c r="J376" s="232">
        <v>52.583333333333343</v>
      </c>
      <c r="K376" s="231">
        <v>51.75</v>
      </c>
      <c r="L376" s="231">
        <v>50.7</v>
      </c>
      <c r="M376" s="231">
        <v>267.84782000000001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365.5</v>
      </c>
      <c r="D377" s="232">
        <v>369.01666666666665</v>
      </c>
      <c r="E377" s="232">
        <v>359.2833333333333</v>
      </c>
      <c r="F377" s="232">
        <v>353.06666666666666</v>
      </c>
      <c r="G377" s="232">
        <v>343.33333333333331</v>
      </c>
      <c r="H377" s="232">
        <v>375.23333333333329</v>
      </c>
      <c r="I377" s="232">
        <v>384.96666666666664</v>
      </c>
      <c r="J377" s="232">
        <v>391.18333333333328</v>
      </c>
      <c r="K377" s="231">
        <v>378.75</v>
      </c>
      <c r="L377" s="231">
        <v>362.8</v>
      </c>
      <c r="M377" s="231">
        <v>2.3055400000000001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159.65</v>
      </c>
      <c r="D378" s="232">
        <v>161.68333333333334</v>
      </c>
      <c r="E378" s="232">
        <v>156.91666666666669</v>
      </c>
      <c r="F378" s="232">
        <v>154.18333333333334</v>
      </c>
      <c r="G378" s="232">
        <v>149.41666666666669</v>
      </c>
      <c r="H378" s="232">
        <v>164.41666666666669</v>
      </c>
      <c r="I378" s="232">
        <v>169.18333333333334</v>
      </c>
      <c r="J378" s="232">
        <v>171.91666666666669</v>
      </c>
      <c r="K378" s="231">
        <v>166.45</v>
      </c>
      <c r="L378" s="231">
        <v>158.94999999999999</v>
      </c>
      <c r="M378" s="231">
        <v>57.031979999999997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126.05</v>
      </c>
      <c r="D379" s="232">
        <v>126.39999999999999</v>
      </c>
      <c r="E379" s="232">
        <v>124.35</v>
      </c>
      <c r="F379" s="232">
        <v>122.65</v>
      </c>
      <c r="G379" s="232">
        <v>120.60000000000001</v>
      </c>
      <c r="H379" s="232">
        <v>128.09999999999997</v>
      </c>
      <c r="I379" s="232">
        <v>130.14999999999998</v>
      </c>
      <c r="J379" s="232">
        <v>131.84999999999997</v>
      </c>
      <c r="K379" s="231">
        <v>128.44999999999999</v>
      </c>
      <c r="L379" s="231">
        <v>124.7</v>
      </c>
      <c r="M379" s="231">
        <v>130.20658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645.20000000000005</v>
      </c>
      <c r="D380" s="232">
        <v>653</v>
      </c>
      <c r="E380" s="232">
        <v>634.54999999999995</v>
      </c>
      <c r="F380" s="232">
        <v>623.9</v>
      </c>
      <c r="G380" s="232">
        <v>605.44999999999993</v>
      </c>
      <c r="H380" s="232">
        <v>663.65</v>
      </c>
      <c r="I380" s="232">
        <v>682.1</v>
      </c>
      <c r="J380" s="232">
        <v>692.75</v>
      </c>
      <c r="K380" s="231">
        <v>671.45</v>
      </c>
      <c r="L380" s="231">
        <v>642.35</v>
      </c>
      <c r="M380" s="231">
        <v>1.9126399999999999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370.8</v>
      </c>
      <c r="D381" s="232">
        <v>364.61666666666662</v>
      </c>
      <c r="E381" s="232">
        <v>355.73333333333323</v>
      </c>
      <c r="F381" s="232">
        <v>340.66666666666663</v>
      </c>
      <c r="G381" s="232">
        <v>331.78333333333325</v>
      </c>
      <c r="H381" s="232">
        <v>379.68333333333322</v>
      </c>
      <c r="I381" s="232">
        <v>388.56666666666655</v>
      </c>
      <c r="J381" s="232">
        <v>403.63333333333321</v>
      </c>
      <c r="K381" s="231">
        <v>373.5</v>
      </c>
      <c r="L381" s="231">
        <v>349.55</v>
      </c>
      <c r="M381" s="231">
        <v>21.74933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1207.2</v>
      </c>
      <c r="D382" s="232">
        <v>1209.9666666666667</v>
      </c>
      <c r="E382" s="232">
        <v>1198.9833333333333</v>
      </c>
      <c r="F382" s="232">
        <v>1190.7666666666667</v>
      </c>
      <c r="G382" s="232">
        <v>1179.7833333333333</v>
      </c>
      <c r="H382" s="232">
        <v>1218.1833333333334</v>
      </c>
      <c r="I382" s="232">
        <v>1229.166666666667</v>
      </c>
      <c r="J382" s="232">
        <v>1237.3833333333334</v>
      </c>
      <c r="K382" s="231">
        <v>1220.95</v>
      </c>
      <c r="L382" s="231">
        <v>1201.75</v>
      </c>
      <c r="M382" s="231">
        <v>1.52457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66.2</v>
      </c>
      <c r="D383" s="232">
        <v>65.650000000000006</v>
      </c>
      <c r="E383" s="232">
        <v>64.400000000000006</v>
      </c>
      <c r="F383" s="232">
        <v>62.6</v>
      </c>
      <c r="G383" s="232">
        <v>61.35</v>
      </c>
      <c r="H383" s="232">
        <v>67.450000000000017</v>
      </c>
      <c r="I383" s="232">
        <v>68.700000000000017</v>
      </c>
      <c r="J383" s="232">
        <v>70.500000000000014</v>
      </c>
      <c r="K383" s="231">
        <v>66.900000000000006</v>
      </c>
      <c r="L383" s="231">
        <v>63.85</v>
      </c>
      <c r="M383" s="231">
        <v>179.99131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164.5</v>
      </c>
      <c r="D384" s="232">
        <v>165.18333333333334</v>
      </c>
      <c r="E384" s="232">
        <v>163.06666666666666</v>
      </c>
      <c r="F384" s="232">
        <v>161.63333333333333</v>
      </c>
      <c r="G384" s="232">
        <v>159.51666666666665</v>
      </c>
      <c r="H384" s="232">
        <v>166.61666666666667</v>
      </c>
      <c r="I384" s="232">
        <v>168.73333333333335</v>
      </c>
      <c r="J384" s="232">
        <v>170.16666666666669</v>
      </c>
      <c r="K384" s="231">
        <v>167.3</v>
      </c>
      <c r="L384" s="231">
        <v>163.75</v>
      </c>
      <c r="M384" s="231">
        <v>7.3844200000000004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620.95000000000005</v>
      </c>
      <c r="D385" s="232">
        <v>624.81666666666672</v>
      </c>
      <c r="E385" s="232">
        <v>614.53333333333342</v>
      </c>
      <c r="F385" s="232">
        <v>608.11666666666667</v>
      </c>
      <c r="G385" s="232">
        <v>597.83333333333337</v>
      </c>
      <c r="H385" s="232">
        <v>631.23333333333346</v>
      </c>
      <c r="I385" s="232">
        <v>641.51666666666677</v>
      </c>
      <c r="J385" s="232">
        <v>647.93333333333351</v>
      </c>
      <c r="K385" s="231">
        <v>635.1</v>
      </c>
      <c r="L385" s="231">
        <v>618.4</v>
      </c>
      <c r="M385" s="231">
        <v>3.2773599999999998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203.35</v>
      </c>
      <c r="D386" s="232">
        <v>204</v>
      </c>
      <c r="E386" s="232">
        <v>201.85</v>
      </c>
      <c r="F386" s="232">
        <v>200.35</v>
      </c>
      <c r="G386" s="232">
        <v>198.2</v>
      </c>
      <c r="H386" s="232">
        <v>205.5</v>
      </c>
      <c r="I386" s="232">
        <v>207.64999999999998</v>
      </c>
      <c r="J386" s="232">
        <v>209.15</v>
      </c>
      <c r="K386" s="231">
        <v>206.15</v>
      </c>
      <c r="L386" s="231">
        <v>202.5</v>
      </c>
      <c r="M386" s="231">
        <v>1.2087300000000001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104.1</v>
      </c>
      <c r="D387" s="232">
        <v>104.60000000000001</v>
      </c>
      <c r="E387" s="232">
        <v>102.75000000000001</v>
      </c>
      <c r="F387" s="232">
        <v>101.4</v>
      </c>
      <c r="G387" s="232">
        <v>99.550000000000011</v>
      </c>
      <c r="H387" s="232">
        <v>105.95000000000002</v>
      </c>
      <c r="I387" s="232">
        <v>107.80000000000001</v>
      </c>
      <c r="J387" s="232">
        <v>109.15000000000002</v>
      </c>
      <c r="K387" s="231">
        <v>106.45</v>
      </c>
      <c r="L387" s="231">
        <v>103.25</v>
      </c>
      <c r="M387" s="231">
        <v>31.991990000000001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2175.75</v>
      </c>
      <c r="D388" s="232">
        <v>2183.25</v>
      </c>
      <c r="E388" s="232">
        <v>2142.5</v>
      </c>
      <c r="F388" s="232">
        <v>2109.25</v>
      </c>
      <c r="G388" s="232">
        <v>2068.5</v>
      </c>
      <c r="H388" s="232">
        <v>2216.5</v>
      </c>
      <c r="I388" s="232">
        <v>2257.25</v>
      </c>
      <c r="J388" s="232">
        <v>2290.5</v>
      </c>
      <c r="K388" s="231">
        <v>2224</v>
      </c>
      <c r="L388" s="231">
        <v>2150</v>
      </c>
      <c r="M388" s="231">
        <v>0.27631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39.049999999999997</v>
      </c>
      <c r="D389" s="232">
        <v>39.366666666666667</v>
      </c>
      <c r="E389" s="232">
        <v>38.533333333333331</v>
      </c>
      <c r="F389" s="232">
        <v>38.016666666666666</v>
      </c>
      <c r="G389" s="232">
        <v>37.18333333333333</v>
      </c>
      <c r="H389" s="232">
        <v>39.883333333333333</v>
      </c>
      <c r="I389" s="232">
        <v>40.716666666666661</v>
      </c>
      <c r="J389" s="232">
        <v>41.233333333333334</v>
      </c>
      <c r="K389" s="231">
        <v>40.200000000000003</v>
      </c>
      <c r="L389" s="231">
        <v>38.85</v>
      </c>
      <c r="M389" s="231">
        <v>12.435370000000001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1296.6500000000001</v>
      </c>
      <c r="D390" s="232">
        <v>1298.1666666666667</v>
      </c>
      <c r="E390" s="232">
        <v>1281.3833333333334</v>
      </c>
      <c r="F390" s="232">
        <v>1266.1166666666668</v>
      </c>
      <c r="G390" s="232">
        <v>1249.3333333333335</v>
      </c>
      <c r="H390" s="232">
        <v>1313.4333333333334</v>
      </c>
      <c r="I390" s="232">
        <v>1330.2166666666667</v>
      </c>
      <c r="J390" s="232">
        <v>1345.4833333333333</v>
      </c>
      <c r="K390" s="231">
        <v>1314.95</v>
      </c>
      <c r="L390" s="231">
        <v>1282.9000000000001</v>
      </c>
      <c r="M390" s="231">
        <v>1.32297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171.05</v>
      </c>
      <c r="D391" s="232">
        <v>171.73333333333335</v>
      </c>
      <c r="E391" s="232">
        <v>168.66666666666669</v>
      </c>
      <c r="F391" s="232">
        <v>166.28333333333333</v>
      </c>
      <c r="G391" s="232">
        <v>163.21666666666667</v>
      </c>
      <c r="H391" s="232">
        <v>174.1166666666667</v>
      </c>
      <c r="I391" s="232">
        <v>177.18333333333337</v>
      </c>
      <c r="J391" s="232">
        <v>179.56666666666672</v>
      </c>
      <c r="K391" s="231">
        <v>174.8</v>
      </c>
      <c r="L391" s="231">
        <v>169.35</v>
      </c>
      <c r="M391" s="231">
        <v>18.839780000000001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752.95</v>
      </c>
      <c r="D392" s="232">
        <v>756.68333333333339</v>
      </c>
      <c r="E392" s="232">
        <v>747.36666666666679</v>
      </c>
      <c r="F392" s="232">
        <v>741.78333333333342</v>
      </c>
      <c r="G392" s="232">
        <v>732.46666666666681</v>
      </c>
      <c r="H392" s="232">
        <v>762.26666666666677</v>
      </c>
      <c r="I392" s="232">
        <v>771.58333333333337</v>
      </c>
      <c r="J392" s="232">
        <v>777.16666666666674</v>
      </c>
      <c r="K392" s="231">
        <v>766</v>
      </c>
      <c r="L392" s="231">
        <v>751.1</v>
      </c>
      <c r="M392" s="231">
        <v>0.85404000000000002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2359.25</v>
      </c>
      <c r="D393" s="232">
        <v>2377.0833333333335</v>
      </c>
      <c r="E393" s="232">
        <v>2337.2666666666669</v>
      </c>
      <c r="F393" s="232">
        <v>2315.2833333333333</v>
      </c>
      <c r="G393" s="232">
        <v>2275.4666666666667</v>
      </c>
      <c r="H393" s="232">
        <v>2399.0666666666671</v>
      </c>
      <c r="I393" s="232">
        <v>2438.8833333333337</v>
      </c>
      <c r="J393" s="232">
        <v>2460.8666666666672</v>
      </c>
      <c r="K393" s="231">
        <v>2416.9</v>
      </c>
      <c r="L393" s="231">
        <v>2355.1</v>
      </c>
      <c r="M393" s="231">
        <v>74.925089999999997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95.65</v>
      </c>
      <c r="D394" s="232">
        <v>95.350000000000009</v>
      </c>
      <c r="E394" s="232">
        <v>94.500000000000014</v>
      </c>
      <c r="F394" s="232">
        <v>93.350000000000009</v>
      </c>
      <c r="G394" s="232">
        <v>92.500000000000014</v>
      </c>
      <c r="H394" s="232">
        <v>96.500000000000014</v>
      </c>
      <c r="I394" s="232">
        <v>97.350000000000009</v>
      </c>
      <c r="J394" s="232">
        <v>98.500000000000014</v>
      </c>
      <c r="K394" s="231">
        <v>96.2</v>
      </c>
      <c r="L394" s="231">
        <v>94.2</v>
      </c>
      <c r="M394" s="231">
        <v>6.2045399999999997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618.85</v>
      </c>
      <c r="D395" s="232">
        <v>620.38333333333333</v>
      </c>
      <c r="E395" s="232">
        <v>615.4666666666667</v>
      </c>
      <c r="F395" s="232">
        <v>612.08333333333337</v>
      </c>
      <c r="G395" s="232">
        <v>607.16666666666674</v>
      </c>
      <c r="H395" s="232">
        <v>623.76666666666665</v>
      </c>
      <c r="I395" s="232">
        <v>628.68333333333339</v>
      </c>
      <c r="J395" s="232">
        <v>632.06666666666661</v>
      </c>
      <c r="K395" s="231">
        <v>625.29999999999995</v>
      </c>
      <c r="L395" s="231">
        <v>617</v>
      </c>
      <c r="M395" s="231">
        <v>0.35682000000000003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1311.05</v>
      </c>
      <c r="D396" s="232">
        <v>1314.4166666666667</v>
      </c>
      <c r="E396" s="232">
        <v>1289.3333333333335</v>
      </c>
      <c r="F396" s="232">
        <v>1267.6166666666668</v>
      </c>
      <c r="G396" s="232">
        <v>1242.5333333333335</v>
      </c>
      <c r="H396" s="232">
        <v>1336.1333333333334</v>
      </c>
      <c r="I396" s="232">
        <v>1361.2166666666669</v>
      </c>
      <c r="J396" s="232">
        <v>1382.9333333333334</v>
      </c>
      <c r="K396" s="231">
        <v>1339.5</v>
      </c>
      <c r="L396" s="231">
        <v>1292.7</v>
      </c>
      <c r="M396" s="231">
        <v>1.70878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767.1</v>
      </c>
      <c r="D397" s="232">
        <v>763.1</v>
      </c>
      <c r="E397" s="232">
        <v>754.55000000000007</v>
      </c>
      <c r="F397" s="232">
        <v>742</v>
      </c>
      <c r="G397" s="232">
        <v>733.45</v>
      </c>
      <c r="H397" s="232">
        <v>775.65000000000009</v>
      </c>
      <c r="I397" s="232">
        <v>784.2</v>
      </c>
      <c r="J397" s="232">
        <v>796.75000000000011</v>
      </c>
      <c r="K397" s="231">
        <v>771.65</v>
      </c>
      <c r="L397" s="231">
        <v>750.55</v>
      </c>
      <c r="M397" s="231">
        <v>18.986440000000002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1096.7</v>
      </c>
      <c r="D398" s="232">
        <v>1107.8</v>
      </c>
      <c r="E398" s="232">
        <v>1080.8999999999999</v>
      </c>
      <c r="F398" s="232">
        <v>1065.0999999999999</v>
      </c>
      <c r="G398" s="232">
        <v>1038.1999999999998</v>
      </c>
      <c r="H398" s="232">
        <v>1123.5999999999999</v>
      </c>
      <c r="I398" s="232">
        <v>1150.5</v>
      </c>
      <c r="J398" s="232">
        <v>1166.3</v>
      </c>
      <c r="K398" s="231">
        <v>1134.7</v>
      </c>
      <c r="L398" s="231">
        <v>1092</v>
      </c>
      <c r="M398" s="231">
        <v>12.39659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359.45</v>
      </c>
      <c r="D399" s="232">
        <v>359.81666666666666</v>
      </c>
      <c r="E399" s="232">
        <v>358.13333333333333</v>
      </c>
      <c r="F399" s="232">
        <v>356.81666666666666</v>
      </c>
      <c r="G399" s="232">
        <v>355.13333333333333</v>
      </c>
      <c r="H399" s="232">
        <v>361.13333333333333</v>
      </c>
      <c r="I399" s="232">
        <v>362.81666666666661</v>
      </c>
      <c r="J399" s="232">
        <v>364.13333333333333</v>
      </c>
      <c r="K399" s="231">
        <v>361.5</v>
      </c>
      <c r="L399" s="231">
        <v>358.5</v>
      </c>
      <c r="M399" s="231">
        <v>1.07148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33.299999999999997</v>
      </c>
      <c r="D400" s="232">
        <v>33.416666666666664</v>
      </c>
      <c r="E400" s="232">
        <v>33.083333333333329</v>
      </c>
      <c r="F400" s="232">
        <v>32.866666666666667</v>
      </c>
      <c r="G400" s="232">
        <v>32.533333333333331</v>
      </c>
      <c r="H400" s="232">
        <v>33.633333333333326</v>
      </c>
      <c r="I400" s="232">
        <v>33.966666666666654</v>
      </c>
      <c r="J400" s="232">
        <v>34.183333333333323</v>
      </c>
      <c r="K400" s="231">
        <v>33.75</v>
      </c>
      <c r="L400" s="231">
        <v>33.200000000000003</v>
      </c>
      <c r="M400" s="231">
        <v>17.383299999999998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4477</v>
      </c>
      <c r="D401" s="232">
        <v>4479.7</v>
      </c>
      <c r="E401" s="232">
        <v>4458.3499999999995</v>
      </c>
      <c r="F401" s="232">
        <v>4439.7</v>
      </c>
      <c r="G401" s="232">
        <v>4418.3499999999995</v>
      </c>
      <c r="H401" s="232">
        <v>4498.3499999999995</v>
      </c>
      <c r="I401" s="232">
        <v>4519.7</v>
      </c>
      <c r="J401" s="232">
        <v>4538.3499999999995</v>
      </c>
      <c r="K401" s="231">
        <v>4501.05</v>
      </c>
      <c r="L401" s="231">
        <v>4461.05</v>
      </c>
      <c r="M401" s="231">
        <v>0.59318000000000004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2300.5500000000002</v>
      </c>
      <c r="D402" s="232">
        <v>2308.35</v>
      </c>
      <c r="E402" s="232">
        <v>2282.1999999999998</v>
      </c>
      <c r="F402" s="232">
        <v>2263.85</v>
      </c>
      <c r="G402" s="232">
        <v>2237.6999999999998</v>
      </c>
      <c r="H402" s="232">
        <v>2326.6999999999998</v>
      </c>
      <c r="I402" s="232">
        <v>2352.8500000000004</v>
      </c>
      <c r="J402" s="232">
        <v>2371.1999999999998</v>
      </c>
      <c r="K402" s="231">
        <v>2334.5</v>
      </c>
      <c r="L402" s="231">
        <v>2290</v>
      </c>
      <c r="M402" s="231">
        <v>5.6019199999999998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82.7</v>
      </c>
      <c r="D403" s="232">
        <v>82.833333333333343</v>
      </c>
      <c r="E403" s="232">
        <v>81.76666666666668</v>
      </c>
      <c r="F403" s="232">
        <v>80.833333333333343</v>
      </c>
      <c r="G403" s="232">
        <v>79.76666666666668</v>
      </c>
      <c r="H403" s="232">
        <v>83.76666666666668</v>
      </c>
      <c r="I403" s="232">
        <v>84.833333333333343</v>
      </c>
      <c r="J403" s="232">
        <v>85.76666666666668</v>
      </c>
      <c r="K403" s="231">
        <v>83.9</v>
      </c>
      <c r="L403" s="231">
        <v>81.900000000000006</v>
      </c>
      <c r="M403" s="231">
        <v>62.600549999999998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5776.35</v>
      </c>
      <c r="D404" s="232">
        <v>5783.8833333333341</v>
      </c>
      <c r="E404" s="232">
        <v>5752.4666666666681</v>
      </c>
      <c r="F404" s="232">
        <v>5728.5833333333339</v>
      </c>
      <c r="G404" s="232">
        <v>5697.1666666666679</v>
      </c>
      <c r="H404" s="232">
        <v>5807.7666666666682</v>
      </c>
      <c r="I404" s="232">
        <v>5839.1833333333343</v>
      </c>
      <c r="J404" s="232">
        <v>5863.0666666666684</v>
      </c>
      <c r="K404" s="231">
        <v>5815.3</v>
      </c>
      <c r="L404" s="231">
        <v>5760</v>
      </c>
      <c r="M404" s="231">
        <v>0.14469000000000001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1231.75</v>
      </c>
      <c r="D405" s="232">
        <v>1234.55</v>
      </c>
      <c r="E405" s="232">
        <v>1209.1999999999998</v>
      </c>
      <c r="F405" s="232">
        <v>1186.6499999999999</v>
      </c>
      <c r="G405" s="232">
        <v>1161.2999999999997</v>
      </c>
      <c r="H405" s="232">
        <v>1257.0999999999999</v>
      </c>
      <c r="I405" s="232">
        <v>1282.4499999999998</v>
      </c>
      <c r="J405" s="232">
        <v>1305</v>
      </c>
      <c r="K405" s="231">
        <v>1259.9000000000001</v>
      </c>
      <c r="L405" s="231">
        <v>1212</v>
      </c>
      <c r="M405" s="231">
        <v>0.31846000000000002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327.7</v>
      </c>
      <c r="D406" s="232">
        <v>328.91666666666669</v>
      </c>
      <c r="E406" s="232">
        <v>324.88333333333338</v>
      </c>
      <c r="F406" s="232">
        <v>322.06666666666672</v>
      </c>
      <c r="G406" s="232">
        <v>318.03333333333342</v>
      </c>
      <c r="H406" s="232">
        <v>331.73333333333335</v>
      </c>
      <c r="I406" s="232">
        <v>335.76666666666665</v>
      </c>
      <c r="J406" s="232">
        <v>338.58333333333331</v>
      </c>
      <c r="K406" s="231">
        <v>332.95</v>
      </c>
      <c r="L406" s="231">
        <v>326.10000000000002</v>
      </c>
      <c r="M406" s="231">
        <v>0.52405000000000002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2968.1</v>
      </c>
      <c r="D407" s="232">
        <v>2982.7333333333336</v>
      </c>
      <c r="E407" s="232">
        <v>2940.4666666666672</v>
      </c>
      <c r="F407" s="232">
        <v>2912.8333333333335</v>
      </c>
      <c r="G407" s="232">
        <v>2870.5666666666671</v>
      </c>
      <c r="H407" s="232">
        <v>3010.3666666666672</v>
      </c>
      <c r="I407" s="232">
        <v>3052.6333333333337</v>
      </c>
      <c r="J407" s="232">
        <v>3080.2666666666673</v>
      </c>
      <c r="K407" s="231">
        <v>3025</v>
      </c>
      <c r="L407" s="231">
        <v>2955.1</v>
      </c>
      <c r="M407" s="231">
        <v>0.26884000000000002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478</v>
      </c>
      <c r="D408" s="232">
        <v>481.55</v>
      </c>
      <c r="E408" s="232">
        <v>472.95000000000005</v>
      </c>
      <c r="F408" s="232">
        <v>467.90000000000003</v>
      </c>
      <c r="G408" s="232">
        <v>459.30000000000007</v>
      </c>
      <c r="H408" s="232">
        <v>486.6</v>
      </c>
      <c r="I408" s="232">
        <v>495.20000000000005</v>
      </c>
      <c r="J408" s="232">
        <v>500.25</v>
      </c>
      <c r="K408" s="231">
        <v>490.15</v>
      </c>
      <c r="L408" s="231">
        <v>476.5</v>
      </c>
      <c r="M408" s="231">
        <v>0.41594999999999999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1154.45</v>
      </c>
      <c r="D409" s="232">
        <v>1155</v>
      </c>
      <c r="E409" s="232">
        <v>1149.45</v>
      </c>
      <c r="F409" s="232">
        <v>1144.45</v>
      </c>
      <c r="G409" s="232">
        <v>1138.9000000000001</v>
      </c>
      <c r="H409" s="232">
        <v>1160</v>
      </c>
      <c r="I409" s="232">
        <v>1165.5500000000002</v>
      </c>
      <c r="J409" s="232">
        <v>1170.55</v>
      </c>
      <c r="K409" s="231">
        <v>1160.55</v>
      </c>
      <c r="L409" s="231">
        <v>1150</v>
      </c>
      <c r="M409" s="231">
        <v>2.588E-2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281</v>
      </c>
      <c r="D410" s="232">
        <v>272.68333333333334</v>
      </c>
      <c r="E410" s="232">
        <v>259.36666666666667</v>
      </c>
      <c r="F410" s="232">
        <v>237.73333333333335</v>
      </c>
      <c r="G410" s="232">
        <v>224.41666666666669</v>
      </c>
      <c r="H410" s="232">
        <v>294.31666666666666</v>
      </c>
      <c r="I410" s="232">
        <v>307.63333333333338</v>
      </c>
      <c r="J410" s="232">
        <v>329.26666666666665</v>
      </c>
      <c r="K410" s="231">
        <v>286</v>
      </c>
      <c r="L410" s="231">
        <v>251.05</v>
      </c>
      <c r="M410" s="231">
        <v>103.07473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118.9</v>
      </c>
      <c r="D411" s="232">
        <v>119.38333333333333</v>
      </c>
      <c r="E411" s="232">
        <v>118.26666666666665</v>
      </c>
      <c r="F411" s="232">
        <v>117.63333333333333</v>
      </c>
      <c r="G411" s="232">
        <v>116.51666666666665</v>
      </c>
      <c r="H411" s="232">
        <v>120.01666666666665</v>
      </c>
      <c r="I411" s="232">
        <v>121.13333333333333</v>
      </c>
      <c r="J411" s="232">
        <v>121.76666666666665</v>
      </c>
      <c r="K411" s="231">
        <v>120.5</v>
      </c>
      <c r="L411" s="231">
        <v>118.75</v>
      </c>
      <c r="M411" s="231">
        <v>5.7589600000000001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644.85</v>
      </c>
      <c r="D412" s="232">
        <v>645.79999999999995</v>
      </c>
      <c r="E412" s="232">
        <v>639.09999999999991</v>
      </c>
      <c r="F412" s="232">
        <v>633.34999999999991</v>
      </c>
      <c r="G412" s="232">
        <v>626.64999999999986</v>
      </c>
      <c r="H412" s="232">
        <v>651.54999999999995</v>
      </c>
      <c r="I412" s="232">
        <v>658.25</v>
      </c>
      <c r="J412" s="232">
        <v>664</v>
      </c>
      <c r="K412" s="231">
        <v>652.5</v>
      </c>
      <c r="L412" s="231">
        <v>640.04999999999995</v>
      </c>
      <c r="M412" s="231">
        <v>0.90697000000000005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25560.85</v>
      </c>
      <c r="D413" s="232">
        <v>25838.583333333332</v>
      </c>
      <c r="E413" s="232">
        <v>25227.266666666663</v>
      </c>
      <c r="F413" s="232">
        <v>24893.683333333331</v>
      </c>
      <c r="G413" s="232">
        <v>24282.366666666661</v>
      </c>
      <c r="H413" s="232">
        <v>26172.166666666664</v>
      </c>
      <c r="I413" s="232">
        <v>26783.483333333337</v>
      </c>
      <c r="J413" s="232">
        <v>27117.066666666666</v>
      </c>
      <c r="K413" s="231">
        <v>26449.9</v>
      </c>
      <c r="L413" s="231">
        <v>25505</v>
      </c>
      <c r="M413" s="231">
        <v>0.45801999999999998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48.35</v>
      </c>
      <c r="D414" s="232">
        <v>49.066666666666663</v>
      </c>
      <c r="E414" s="232">
        <v>47.383333333333326</v>
      </c>
      <c r="F414" s="232">
        <v>46.416666666666664</v>
      </c>
      <c r="G414" s="232">
        <v>44.733333333333327</v>
      </c>
      <c r="H414" s="232">
        <v>50.033333333333324</v>
      </c>
      <c r="I414" s="232">
        <v>51.716666666666661</v>
      </c>
      <c r="J414" s="232">
        <v>52.683333333333323</v>
      </c>
      <c r="K414" s="231">
        <v>50.75</v>
      </c>
      <c r="L414" s="231">
        <v>48.1</v>
      </c>
      <c r="M414" s="231">
        <v>119.64995</v>
      </c>
      <c r="N414" s="1"/>
      <c r="O414" s="1"/>
    </row>
    <row r="415" spans="1:15" ht="12.75" customHeight="1">
      <c r="A415" s="30">
        <v>405</v>
      </c>
      <c r="B415" t="s">
        <v>870</v>
      </c>
      <c r="C415" s="279">
        <v>1290.4000000000001</v>
      </c>
      <c r="D415" s="280">
        <v>1293.3666666666668</v>
      </c>
      <c r="E415" s="280">
        <v>1272.0333333333335</v>
      </c>
      <c r="F415" s="280">
        <v>1253.6666666666667</v>
      </c>
      <c r="G415" s="280">
        <v>1232.3333333333335</v>
      </c>
      <c r="H415" s="280">
        <v>1311.7333333333336</v>
      </c>
      <c r="I415" s="280">
        <v>1333.0666666666666</v>
      </c>
      <c r="J415" s="280">
        <v>1351.4333333333336</v>
      </c>
      <c r="K415" s="279">
        <v>1314.7</v>
      </c>
      <c r="L415" s="279">
        <v>1275</v>
      </c>
      <c r="M415" s="279">
        <v>16.04402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283.35000000000002</v>
      </c>
      <c r="D416" s="232">
        <v>284.36666666666662</v>
      </c>
      <c r="E416" s="232">
        <v>280.78333333333325</v>
      </c>
      <c r="F416" s="232">
        <v>278.21666666666664</v>
      </c>
      <c r="G416" s="232">
        <v>274.63333333333327</v>
      </c>
      <c r="H416" s="232">
        <v>286.93333333333322</v>
      </c>
      <c r="I416" s="232">
        <v>290.51666666666659</v>
      </c>
      <c r="J416" s="232">
        <v>293.0833333333332</v>
      </c>
      <c r="K416" s="231">
        <v>287.95</v>
      </c>
      <c r="L416" s="231">
        <v>281.8</v>
      </c>
      <c r="M416" s="231">
        <v>1.29257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3299.3</v>
      </c>
      <c r="D417" s="232">
        <v>3302.2666666666664</v>
      </c>
      <c r="E417" s="232">
        <v>3282.7333333333327</v>
      </c>
      <c r="F417" s="232">
        <v>3266.1666666666661</v>
      </c>
      <c r="G417" s="232">
        <v>3246.6333333333323</v>
      </c>
      <c r="H417" s="232">
        <v>3318.833333333333</v>
      </c>
      <c r="I417" s="232">
        <v>3338.3666666666668</v>
      </c>
      <c r="J417" s="232">
        <v>3354.9333333333334</v>
      </c>
      <c r="K417" s="231">
        <v>3321.8</v>
      </c>
      <c r="L417" s="231">
        <v>3285.7</v>
      </c>
      <c r="M417" s="231">
        <v>3.2317100000000001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569.25</v>
      </c>
      <c r="D418" s="232">
        <v>570.35</v>
      </c>
      <c r="E418" s="232">
        <v>565.90000000000009</v>
      </c>
      <c r="F418" s="232">
        <v>562.55000000000007</v>
      </c>
      <c r="G418" s="232">
        <v>558.10000000000014</v>
      </c>
      <c r="H418" s="232">
        <v>573.70000000000005</v>
      </c>
      <c r="I418" s="232">
        <v>578.15000000000009</v>
      </c>
      <c r="J418" s="232">
        <v>581.5</v>
      </c>
      <c r="K418" s="231">
        <v>574.79999999999995</v>
      </c>
      <c r="L418" s="231">
        <v>567</v>
      </c>
      <c r="M418" s="231">
        <v>1.8178799999999999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3784.65</v>
      </c>
      <c r="D419" s="232">
        <v>3798.3666666666663</v>
      </c>
      <c r="E419" s="232">
        <v>3756.7333333333327</v>
      </c>
      <c r="F419" s="232">
        <v>3728.8166666666662</v>
      </c>
      <c r="G419" s="232">
        <v>3687.1833333333325</v>
      </c>
      <c r="H419" s="232">
        <v>3826.2833333333328</v>
      </c>
      <c r="I419" s="232">
        <v>3867.916666666667</v>
      </c>
      <c r="J419" s="232">
        <v>3895.833333333333</v>
      </c>
      <c r="K419" s="231">
        <v>3840</v>
      </c>
      <c r="L419" s="231">
        <v>3770.45</v>
      </c>
      <c r="M419" s="231">
        <v>0.22581000000000001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446.5</v>
      </c>
      <c r="D420" s="232">
        <v>450.5</v>
      </c>
      <c r="E420" s="232">
        <v>441.05</v>
      </c>
      <c r="F420" s="232">
        <v>435.6</v>
      </c>
      <c r="G420" s="232">
        <v>426.15000000000003</v>
      </c>
      <c r="H420" s="232">
        <v>455.95</v>
      </c>
      <c r="I420" s="232">
        <v>465.40000000000003</v>
      </c>
      <c r="J420" s="232">
        <v>470.84999999999997</v>
      </c>
      <c r="K420" s="231">
        <v>459.95</v>
      </c>
      <c r="L420" s="231">
        <v>445.05</v>
      </c>
      <c r="M420" s="231">
        <v>7.0423600000000004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818.3</v>
      </c>
      <c r="D421" s="232">
        <v>816.88333333333333</v>
      </c>
      <c r="E421" s="232">
        <v>809.41666666666663</v>
      </c>
      <c r="F421" s="232">
        <v>800.5333333333333</v>
      </c>
      <c r="G421" s="232">
        <v>793.06666666666661</v>
      </c>
      <c r="H421" s="232">
        <v>825.76666666666665</v>
      </c>
      <c r="I421" s="232">
        <v>833.23333333333335</v>
      </c>
      <c r="J421" s="232">
        <v>842.11666666666667</v>
      </c>
      <c r="K421" s="231">
        <v>824.35</v>
      </c>
      <c r="L421" s="231">
        <v>808</v>
      </c>
      <c r="M421" s="231">
        <v>4.5604300000000002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579.6</v>
      </c>
      <c r="D422" s="232">
        <v>578.86666666666667</v>
      </c>
      <c r="E422" s="232">
        <v>571.73333333333335</v>
      </c>
      <c r="F422" s="232">
        <v>563.86666666666667</v>
      </c>
      <c r="G422" s="232">
        <v>556.73333333333335</v>
      </c>
      <c r="H422" s="232">
        <v>586.73333333333335</v>
      </c>
      <c r="I422" s="232">
        <v>593.86666666666679</v>
      </c>
      <c r="J422" s="232">
        <v>601.73333333333335</v>
      </c>
      <c r="K422" s="231">
        <v>586</v>
      </c>
      <c r="L422" s="231">
        <v>571</v>
      </c>
      <c r="M422" s="231">
        <v>4.2721799999999996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558.9</v>
      </c>
      <c r="D423" s="232">
        <v>560.88333333333333</v>
      </c>
      <c r="E423" s="232">
        <v>556.01666666666665</v>
      </c>
      <c r="F423" s="232">
        <v>553.13333333333333</v>
      </c>
      <c r="G423" s="232">
        <v>548.26666666666665</v>
      </c>
      <c r="H423" s="232">
        <v>563.76666666666665</v>
      </c>
      <c r="I423" s="232">
        <v>568.63333333333321</v>
      </c>
      <c r="J423" s="232">
        <v>571.51666666666665</v>
      </c>
      <c r="K423" s="231">
        <v>565.75</v>
      </c>
      <c r="L423" s="231">
        <v>558</v>
      </c>
      <c r="M423" s="231">
        <v>89.934229999999999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87.75</v>
      </c>
      <c r="D424" s="232">
        <v>88.083333333333329</v>
      </c>
      <c r="E424" s="232">
        <v>87.166666666666657</v>
      </c>
      <c r="F424" s="232">
        <v>86.583333333333329</v>
      </c>
      <c r="G424" s="232">
        <v>85.666666666666657</v>
      </c>
      <c r="H424" s="232">
        <v>88.666666666666657</v>
      </c>
      <c r="I424" s="232">
        <v>89.583333333333314</v>
      </c>
      <c r="J424" s="232">
        <v>90.166666666666657</v>
      </c>
      <c r="K424" s="231">
        <v>89</v>
      </c>
      <c r="L424" s="231">
        <v>87.5</v>
      </c>
      <c r="M424" s="231">
        <v>125.85135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325.55</v>
      </c>
      <c r="D425" s="232">
        <v>325.31666666666666</v>
      </c>
      <c r="E425" s="232">
        <v>316.23333333333335</v>
      </c>
      <c r="F425" s="232">
        <v>306.91666666666669</v>
      </c>
      <c r="G425" s="232">
        <v>297.83333333333337</v>
      </c>
      <c r="H425" s="232">
        <v>334.63333333333333</v>
      </c>
      <c r="I425" s="232">
        <v>343.7166666666667</v>
      </c>
      <c r="J425" s="232">
        <v>353.0333333333333</v>
      </c>
      <c r="K425" s="231">
        <v>334.4</v>
      </c>
      <c r="L425" s="231">
        <v>316</v>
      </c>
      <c r="M425" s="231">
        <v>19.454000000000001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168.4</v>
      </c>
      <c r="D426" s="232">
        <v>170.75</v>
      </c>
      <c r="E426" s="232">
        <v>165.55</v>
      </c>
      <c r="F426" s="232">
        <v>162.70000000000002</v>
      </c>
      <c r="G426" s="232">
        <v>157.50000000000003</v>
      </c>
      <c r="H426" s="232">
        <v>173.6</v>
      </c>
      <c r="I426" s="232">
        <v>178.79999999999998</v>
      </c>
      <c r="J426" s="232">
        <v>181.64999999999998</v>
      </c>
      <c r="K426" s="231">
        <v>175.95</v>
      </c>
      <c r="L426" s="231">
        <v>167.9</v>
      </c>
      <c r="M426" s="231">
        <v>5.4480300000000002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370.65</v>
      </c>
      <c r="D427" s="232">
        <v>370.13333333333338</v>
      </c>
      <c r="E427" s="232">
        <v>366.76666666666677</v>
      </c>
      <c r="F427" s="232">
        <v>362.88333333333338</v>
      </c>
      <c r="G427" s="232">
        <v>359.51666666666677</v>
      </c>
      <c r="H427" s="232">
        <v>374.01666666666677</v>
      </c>
      <c r="I427" s="232">
        <v>377.38333333333344</v>
      </c>
      <c r="J427" s="232">
        <v>381.26666666666677</v>
      </c>
      <c r="K427" s="231">
        <v>373.5</v>
      </c>
      <c r="L427" s="231">
        <v>366.25</v>
      </c>
      <c r="M427" s="231">
        <v>0.56284000000000001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447.2</v>
      </c>
      <c r="D428" s="232">
        <v>450.5333333333333</v>
      </c>
      <c r="E428" s="232">
        <v>441.66666666666663</v>
      </c>
      <c r="F428" s="232">
        <v>436.13333333333333</v>
      </c>
      <c r="G428" s="232">
        <v>427.26666666666665</v>
      </c>
      <c r="H428" s="232">
        <v>456.06666666666661</v>
      </c>
      <c r="I428" s="232">
        <v>464.93333333333328</v>
      </c>
      <c r="J428" s="232">
        <v>470.46666666666658</v>
      </c>
      <c r="K428" s="231">
        <v>459.4</v>
      </c>
      <c r="L428" s="231">
        <v>445</v>
      </c>
      <c r="M428" s="231">
        <v>0.91512000000000004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190</v>
      </c>
      <c r="D429" s="232">
        <v>190.6</v>
      </c>
      <c r="E429" s="232">
        <v>188.79999999999998</v>
      </c>
      <c r="F429" s="232">
        <v>187.6</v>
      </c>
      <c r="G429" s="232">
        <v>185.79999999999998</v>
      </c>
      <c r="H429" s="232">
        <v>191.79999999999998</v>
      </c>
      <c r="I429" s="232">
        <v>193.6</v>
      </c>
      <c r="J429" s="232">
        <v>194.79999999999998</v>
      </c>
      <c r="K429" s="231">
        <v>192.4</v>
      </c>
      <c r="L429" s="231">
        <v>189.4</v>
      </c>
      <c r="M429" s="231">
        <v>2.2258599999999999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952.7</v>
      </c>
      <c r="D430" s="232">
        <v>953.08333333333337</v>
      </c>
      <c r="E430" s="232">
        <v>946.76666666666677</v>
      </c>
      <c r="F430" s="232">
        <v>940.83333333333337</v>
      </c>
      <c r="G430" s="232">
        <v>934.51666666666677</v>
      </c>
      <c r="H430" s="232">
        <v>959.01666666666677</v>
      </c>
      <c r="I430" s="232">
        <v>965.33333333333337</v>
      </c>
      <c r="J430" s="232">
        <v>971.26666666666677</v>
      </c>
      <c r="K430" s="231">
        <v>959.4</v>
      </c>
      <c r="L430" s="231">
        <v>947.15</v>
      </c>
      <c r="M430" s="231">
        <v>29.94556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441.9</v>
      </c>
      <c r="D431" s="232">
        <v>443.51666666666665</v>
      </c>
      <c r="E431" s="232">
        <v>439.43333333333328</v>
      </c>
      <c r="F431" s="232">
        <v>436.96666666666664</v>
      </c>
      <c r="G431" s="232">
        <v>432.88333333333327</v>
      </c>
      <c r="H431" s="232">
        <v>445.98333333333329</v>
      </c>
      <c r="I431" s="232">
        <v>450.06666666666666</v>
      </c>
      <c r="J431" s="232">
        <v>452.5333333333333</v>
      </c>
      <c r="K431" s="231">
        <v>447.6</v>
      </c>
      <c r="L431" s="231">
        <v>441.05</v>
      </c>
      <c r="M431" s="231">
        <v>7.0456200000000004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2290.1</v>
      </c>
      <c r="D432" s="232">
        <v>2289.8666666666668</v>
      </c>
      <c r="E432" s="232">
        <v>2244.2333333333336</v>
      </c>
      <c r="F432" s="232">
        <v>2198.3666666666668</v>
      </c>
      <c r="G432" s="232">
        <v>2152.7333333333336</v>
      </c>
      <c r="H432" s="232">
        <v>2335.7333333333336</v>
      </c>
      <c r="I432" s="232">
        <v>2381.3666666666668</v>
      </c>
      <c r="J432" s="232">
        <v>2427.2333333333336</v>
      </c>
      <c r="K432" s="231">
        <v>2335.5</v>
      </c>
      <c r="L432" s="231">
        <v>2244</v>
      </c>
      <c r="M432" s="231">
        <v>0.34256999999999999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988.9</v>
      </c>
      <c r="D433" s="232">
        <v>988.2833333333333</v>
      </c>
      <c r="E433" s="232">
        <v>981.36666666666656</v>
      </c>
      <c r="F433" s="232">
        <v>973.83333333333326</v>
      </c>
      <c r="G433" s="232">
        <v>966.91666666666652</v>
      </c>
      <c r="H433" s="232">
        <v>995.81666666666661</v>
      </c>
      <c r="I433" s="232">
        <v>1002.7333333333333</v>
      </c>
      <c r="J433" s="232">
        <v>1010.2666666666667</v>
      </c>
      <c r="K433" s="231">
        <v>995.2</v>
      </c>
      <c r="L433" s="231">
        <v>980.75</v>
      </c>
      <c r="M433" s="231">
        <v>0.32551999999999998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304.85000000000002</v>
      </c>
      <c r="D434" s="232">
        <v>305.76666666666665</v>
      </c>
      <c r="E434" s="232">
        <v>303.08333333333331</v>
      </c>
      <c r="F434" s="232">
        <v>301.31666666666666</v>
      </c>
      <c r="G434" s="232">
        <v>298.63333333333333</v>
      </c>
      <c r="H434" s="232">
        <v>307.5333333333333</v>
      </c>
      <c r="I434" s="232">
        <v>310.2166666666667</v>
      </c>
      <c r="J434" s="232">
        <v>311.98333333333329</v>
      </c>
      <c r="K434" s="231">
        <v>308.45</v>
      </c>
      <c r="L434" s="231">
        <v>304</v>
      </c>
      <c r="M434" s="231">
        <v>0.67047000000000001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371.7</v>
      </c>
      <c r="D435" s="232">
        <v>376.7166666666667</v>
      </c>
      <c r="E435" s="232">
        <v>364.98333333333341</v>
      </c>
      <c r="F435" s="232">
        <v>358.26666666666671</v>
      </c>
      <c r="G435" s="232">
        <v>346.53333333333342</v>
      </c>
      <c r="H435" s="232">
        <v>383.43333333333339</v>
      </c>
      <c r="I435" s="232">
        <v>395.16666666666674</v>
      </c>
      <c r="J435" s="232">
        <v>401.88333333333338</v>
      </c>
      <c r="K435" s="231">
        <v>388.45</v>
      </c>
      <c r="L435" s="231">
        <v>370</v>
      </c>
      <c r="M435" s="231">
        <v>2.50665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2740.6</v>
      </c>
      <c r="D436" s="232">
        <v>2744.4333333333329</v>
      </c>
      <c r="E436" s="232">
        <v>2725.1666666666661</v>
      </c>
      <c r="F436" s="232">
        <v>2709.7333333333331</v>
      </c>
      <c r="G436" s="232">
        <v>2690.4666666666662</v>
      </c>
      <c r="H436" s="232">
        <v>2759.8666666666659</v>
      </c>
      <c r="I436" s="232">
        <v>2779.1333333333332</v>
      </c>
      <c r="J436" s="232">
        <v>2794.5666666666657</v>
      </c>
      <c r="K436" s="231">
        <v>2763.7</v>
      </c>
      <c r="L436" s="231">
        <v>2729</v>
      </c>
      <c r="M436" s="231">
        <v>0.68733999999999995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477.8</v>
      </c>
      <c r="D437" s="232">
        <v>477.66666666666669</v>
      </c>
      <c r="E437" s="232">
        <v>476.38333333333338</v>
      </c>
      <c r="F437" s="232">
        <v>474.9666666666667</v>
      </c>
      <c r="G437" s="232">
        <v>473.68333333333339</v>
      </c>
      <c r="H437" s="232">
        <v>479.08333333333337</v>
      </c>
      <c r="I437" s="232">
        <v>480.36666666666667</v>
      </c>
      <c r="J437" s="232">
        <v>481.78333333333336</v>
      </c>
      <c r="K437" s="231">
        <v>478.95</v>
      </c>
      <c r="L437" s="231">
        <v>476.25</v>
      </c>
      <c r="M437" s="231">
        <v>0.79407000000000005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8.6999999999999993</v>
      </c>
      <c r="D438" s="232">
        <v>8.7666666666666657</v>
      </c>
      <c r="E438" s="232">
        <v>8.5833333333333321</v>
      </c>
      <c r="F438" s="232">
        <v>8.4666666666666668</v>
      </c>
      <c r="G438" s="232">
        <v>8.2833333333333332</v>
      </c>
      <c r="H438" s="232">
        <v>8.8833333333333311</v>
      </c>
      <c r="I438" s="232">
        <v>9.0666666666666647</v>
      </c>
      <c r="J438" s="232">
        <v>9.18333333333333</v>
      </c>
      <c r="K438" s="231">
        <v>8.9499999999999993</v>
      </c>
      <c r="L438" s="231">
        <v>8.65</v>
      </c>
      <c r="M438" s="231">
        <v>747.57405000000006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277.60000000000002</v>
      </c>
      <c r="D439" s="232">
        <v>279.61666666666667</v>
      </c>
      <c r="E439" s="232">
        <v>273.98333333333335</v>
      </c>
      <c r="F439" s="232">
        <v>270.36666666666667</v>
      </c>
      <c r="G439" s="232">
        <v>264.73333333333335</v>
      </c>
      <c r="H439" s="232">
        <v>283.23333333333335</v>
      </c>
      <c r="I439" s="232">
        <v>288.86666666666667</v>
      </c>
      <c r="J439" s="232">
        <v>292.48333333333335</v>
      </c>
      <c r="K439" s="231">
        <v>285.25</v>
      </c>
      <c r="L439" s="231">
        <v>276</v>
      </c>
      <c r="M439" s="231">
        <v>3.8301699999999999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1153.5</v>
      </c>
      <c r="D440" s="232">
        <v>1161.5666666666666</v>
      </c>
      <c r="E440" s="232">
        <v>1139.9333333333332</v>
      </c>
      <c r="F440" s="232">
        <v>1126.3666666666666</v>
      </c>
      <c r="G440" s="232">
        <v>1104.7333333333331</v>
      </c>
      <c r="H440" s="232">
        <v>1175.1333333333332</v>
      </c>
      <c r="I440" s="232">
        <v>1196.7666666666664</v>
      </c>
      <c r="J440" s="232">
        <v>1210.3333333333333</v>
      </c>
      <c r="K440" s="231">
        <v>1183.2</v>
      </c>
      <c r="L440" s="231">
        <v>1148</v>
      </c>
      <c r="M440" s="231">
        <v>0.56935000000000002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575.95000000000005</v>
      </c>
      <c r="D441" s="232">
        <v>576.31666666666672</v>
      </c>
      <c r="E441" s="232">
        <v>570.18333333333339</v>
      </c>
      <c r="F441" s="232">
        <v>564.41666666666663</v>
      </c>
      <c r="G441" s="232">
        <v>558.2833333333333</v>
      </c>
      <c r="H441" s="232">
        <v>582.08333333333348</v>
      </c>
      <c r="I441" s="232">
        <v>588.21666666666692</v>
      </c>
      <c r="J441" s="232">
        <v>593.98333333333358</v>
      </c>
      <c r="K441" s="231">
        <v>582.45000000000005</v>
      </c>
      <c r="L441" s="231">
        <v>570.54999999999995</v>
      </c>
      <c r="M441" s="231">
        <v>2.7403400000000002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1578.8</v>
      </c>
      <c r="D442" s="232">
        <v>1583.6166666666668</v>
      </c>
      <c r="E442" s="232">
        <v>1563.2333333333336</v>
      </c>
      <c r="F442" s="232">
        <v>1547.6666666666667</v>
      </c>
      <c r="G442" s="232">
        <v>1527.2833333333335</v>
      </c>
      <c r="H442" s="232">
        <v>1599.1833333333336</v>
      </c>
      <c r="I442" s="232">
        <v>1619.5666666666668</v>
      </c>
      <c r="J442" s="232">
        <v>1635.1333333333337</v>
      </c>
      <c r="K442" s="231">
        <v>1604</v>
      </c>
      <c r="L442" s="231">
        <v>1568.05</v>
      </c>
      <c r="M442" s="231">
        <v>0.11468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478.15</v>
      </c>
      <c r="D443" s="232">
        <v>479.8</v>
      </c>
      <c r="E443" s="232">
        <v>471.70000000000005</v>
      </c>
      <c r="F443" s="232">
        <v>465.25000000000006</v>
      </c>
      <c r="G443" s="232">
        <v>457.15000000000009</v>
      </c>
      <c r="H443" s="232">
        <v>486.25</v>
      </c>
      <c r="I443" s="232">
        <v>494.35</v>
      </c>
      <c r="J443" s="232">
        <v>500.79999999999995</v>
      </c>
      <c r="K443" s="231">
        <v>487.9</v>
      </c>
      <c r="L443" s="231">
        <v>473.35</v>
      </c>
      <c r="M443" s="231">
        <v>1.7535000000000001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755.7</v>
      </c>
      <c r="D444" s="232">
        <v>758.2833333333333</v>
      </c>
      <c r="E444" s="232">
        <v>748.41666666666663</v>
      </c>
      <c r="F444" s="232">
        <v>741.13333333333333</v>
      </c>
      <c r="G444" s="232">
        <v>731.26666666666665</v>
      </c>
      <c r="H444" s="232">
        <v>765.56666666666661</v>
      </c>
      <c r="I444" s="232">
        <v>775.43333333333339</v>
      </c>
      <c r="J444" s="232">
        <v>782.71666666666658</v>
      </c>
      <c r="K444" s="231">
        <v>768.15</v>
      </c>
      <c r="L444" s="231">
        <v>751</v>
      </c>
      <c r="M444" s="231">
        <v>0.36244999999999999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32.549999999999997</v>
      </c>
      <c r="D445" s="232">
        <v>32.75</v>
      </c>
      <c r="E445" s="232">
        <v>32.25</v>
      </c>
      <c r="F445" s="232">
        <v>31.950000000000003</v>
      </c>
      <c r="G445" s="232">
        <v>31.450000000000003</v>
      </c>
      <c r="H445" s="232">
        <v>33.049999999999997</v>
      </c>
      <c r="I445" s="232">
        <v>33.549999999999997</v>
      </c>
      <c r="J445" s="232">
        <v>33.849999999999994</v>
      </c>
      <c r="K445" s="231">
        <v>33.25</v>
      </c>
      <c r="L445" s="231">
        <v>32.450000000000003</v>
      </c>
      <c r="M445" s="231">
        <v>37.815530000000003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1086.55</v>
      </c>
      <c r="D446" s="232">
        <v>1093.6333333333332</v>
      </c>
      <c r="E446" s="232">
        <v>1076.3666666666663</v>
      </c>
      <c r="F446" s="232">
        <v>1066.1833333333332</v>
      </c>
      <c r="G446" s="232">
        <v>1048.9166666666663</v>
      </c>
      <c r="H446" s="232">
        <v>1103.8166666666664</v>
      </c>
      <c r="I446" s="232">
        <v>1121.0833333333333</v>
      </c>
      <c r="J446" s="232">
        <v>1131.2666666666664</v>
      </c>
      <c r="K446" s="231">
        <v>1110.9000000000001</v>
      </c>
      <c r="L446" s="231">
        <v>1083.45</v>
      </c>
      <c r="M446" s="231">
        <v>9.0672200000000007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640.85</v>
      </c>
      <c r="D447" s="232">
        <v>643.2833333333333</v>
      </c>
      <c r="E447" s="232">
        <v>636.56666666666661</v>
      </c>
      <c r="F447" s="232">
        <v>632.2833333333333</v>
      </c>
      <c r="G447" s="232">
        <v>625.56666666666661</v>
      </c>
      <c r="H447" s="232">
        <v>647.56666666666661</v>
      </c>
      <c r="I447" s="232">
        <v>654.2833333333333</v>
      </c>
      <c r="J447" s="232">
        <v>658.56666666666661</v>
      </c>
      <c r="K447" s="231">
        <v>650</v>
      </c>
      <c r="L447" s="231">
        <v>639</v>
      </c>
      <c r="M447" s="231">
        <v>1.42797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993.25</v>
      </c>
      <c r="D448" s="232">
        <v>999.93333333333339</v>
      </c>
      <c r="E448" s="232">
        <v>983.96666666666681</v>
      </c>
      <c r="F448" s="232">
        <v>974.68333333333339</v>
      </c>
      <c r="G448" s="232">
        <v>958.71666666666681</v>
      </c>
      <c r="H448" s="232">
        <v>1009.2166666666668</v>
      </c>
      <c r="I448" s="232">
        <v>1025.1833333333334</v>
      </c>
      <c r="J448" s="232">
        <v>1034.4666666666667</v>
      </c>
      <c r="K448" s="231">
        <v>1015.9</v>
      </c>
      <c r="L448" s="231">
        <v>990.65</v>
      </c>
      <c r="M448" s="231">
        <v>5.9504400000000004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207.05</v>
      </c>
      <c r="D449" s="232">
        <v>207.83333333333334</v>
      </c>
      <c r="E449" s="232">
        <v>205.76666666666668</v>
      </c>
      <c r="F449" s="232">
        <v>204.48333333333335</v>
      </c>
      <c r="G449" s="232">
        <v>202.41666666666669</v>
      </c>
      <c r="H449" s="232">
        <v>209.11666666666667</v>
      </c>
      <c r="I449" s="232">
        <v>211.18333333333334</v>
      </c>
      <c r="J449" s="232">
        <v>212.46666666666667</v>
      </c>
      <c r="K449" s="231">
        <v>209.9</v>
      </c>
      <c r="L449" s="231">
        <v>206.55</v>
      </c>
      <c r="M449" s="231">
        <v>2.0685899999999999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1215.0999999999999</v>
      </c>
      <c r="D450" s="232">
        <v>1220.5833333333333</v>
      </c>
      <c r="E450" s="232">
        <v>1204.3166666666666</v>
      </c>
      <c r="F450" s="232">
        <v>1193.5333333333333</v>
      </c>
      <c r="G450" s="232">
        <v>1177.2666666666667</v>
      </c>
      <c r="H450" s="232">
        <v>1231.3666666666666</v>
      </c>
      <c r="I450" s="232">
        <v>1247.6333333333334</v>
      </c>
      <c r="J450" s="232">
        <v>1258.4166666666665</v>
      </c>
      <c r="K450" s="231">
        <v>1236.8499999999999</v>
      </c>
      <c r="L450" s="231">
        <v>1209.8</v>
      </c>
      <c r="M450" s="231">
        <v>3.9560499999999998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3336.85</v>
      </c>
      <c r="D451" s="232">
        <v>3350.9</v>
      </c>
      <c r="E451" s="232">
        <v>3316.8</v>
      </c>
      <c r="F451" s="232">
        <v>3296.75</v>
      </c>
      <c r="G451" s="232">
        <v>3262.65</v>
      </c>
      <c r="H451" s="232">
        <v>3370.9500000000003</v>
      </c>
      <c r="I451" s="232">
        <v>3405.0499999999997</v>
      </c>
      <c r="J451" s="232">
        <v>3425.1000000000004</v>
      </c>
      <c r="K451" s="231">
        <v>3385</v>
      </c>
      <c r="L451" s="231">
        <v>3330.85</v>
      </c>
      <c r="M451" s="231">
        <v>16.484999999999999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709.25</v>
      </c>
      <c r="D452" s="232">
        <v>713.4</v>
      </c>
      <c r="E452" s="232">
        <v>703.94999999999993</v>
      </c>
      <c r="F452" s="232">
        <v>698.65</v>
      </c>
      <c r="G452" s="232">
        <v>689.19999999999993</v>
      </c>
      <c r="H452" s="232">
        <v>718.69999999999993</v>
      </c>
      <c r="I452" s="232">
        <v>728.15</v>
      </c>
      <c r="J452" s="232">
        <v>733.44999999999993</v>
      </c>
      <c r="K452" s="231">
        <v>722.85</v>
      </c>
      <c r="L452" s="231">
        <v>708.1</v>
      </c>
      <c r="M452" s="231">
        <v>9.0554400000000008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6284.55</v>
      </c>
      <c r="D453" s="232">
        <v>6308.166666666667</v>
      </c>
      <c r="E453" s="232">
        <v>6236.3833333333341</v>
      </c>
      <c r="F453" s="232">
        <v>6188.2166666666672</v>
      </c>
      <c r="G453" s="232">
        <v>6116.4333333333343</v>
      </c>
      <c r="H453" s="232">
        <v>6356.3333333333339</v>
      </c>
      <c r="I453" s="232">
        <v>6428.1166666666668</v>
      </c>
      <c r="J453" s="232">
        <v>6476.2833333333338</v>
      </c>
      <c r="K453" s="231">
        <v>6379.95</v>
      </c>
      <c r="L453" s="231">
        <v>6260</v>
      </c>
      <c r="M453" s="231">
        <v>0.91113999999999995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2024.5</v>
      </c>
      <c r="D454" s="232">
        <v>2028.3333333333333</v>
      </c>
      <c r="E454" s="232">
        <v>2007.6666666666665</v>
      </c>
      <c r="F454" s="232">
        <v>1990.8333333333333</v>
      </c>
      <c r="G454" s="232">
        <v>1970.1666666666665</v>
      </c>
      <c r="H454" s="232">
        <v>2045.1666666666665</v>
      </c>
      <c r="I454" s="232">
        <v>2065.833333333333</v>
      </c>
      <c r="J454" s="232">
        <v>2082.6666666666665</v>
      </c>
      <c r="K454" s="231">
        <v>2049</v>
      </c>
      <c r="L454" s="231">
        <v>2011.5</v>
      </c>
      <c r="M454" s="231">
        <v>0.42752000000000001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219.7</v>
      </c>
      <c r="D455" s="232">
        <v>221.11666666666667</v>
      </c>
      <c r="E455" s="232">
        <v>217.73333333333335</v>
      </c>
      <c r="F455" s="232">
        <v>215.76666666666668</v>
      </c>
      <c r="G455" s="232">
        <v>212.38333333333335</v>
      </c>
      <c r="H455" s="232">
        <v>223.08333333333334</v>
      </c>
      <c r="I455" s="232">
        <v>226.46666666666667</v>
      </c>
      <c r="J455" s="232">
        <v>228.43333333333334</v>
      </c>
      <c r="K455" s="231">
        <v>224.5</v>
      </c>
      <c r="L455" s="231">
        <v>219.15</v>
      </c>
      <c r="M455" s="231">
        <v>8.46157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432.2</v>
      </c>
      <c r="D456" s="232">
        <v>435.18333333333334</v>
      </c>
      <c r="E456" s="232">
        <v>428.31666666666666</v>
      </c>
      <c r="F456" s="232">
        <v>424.43333333333334</v>
      </c>
      <c r="G456" s="232">
        <v>417.56666666666666</v>
      </c>
      <c r="H456" s="232">
        <v>439.06666666666666</v>
      </c>
      <c r="I456" s="232">
        <v>445.93333333333334</v>
      </c>
      <c r="J456" s="232">
        <v>449.81666666666666</v>
      </c>
      <c r="K456" s="231">
        <v>442.05</v>
      </c>
      <c r="L456" s="231">
        <v>431.3</v>
      </c>
      <c r="M456" s="231">
        <v>56.967370000000003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209.75</v>
      </c>
      <c r="D457" s="232">
        <v>210.63333333333333</v>
      </c>
      <c r="E457" s="232">
        <v>208.51666666666665</v>
      </c>
      <c r="F457" s="232">
        <v>207.28333333333333</v>
      </c>
      <c r="G457" s="232">
        <v>205.16666666666666</v>
      </c>
      <c r="H457" s="232">
        <v>211.86666666666665</v>
      </c>
      <c r="I457" s="232">
        <v>213.98333333333332</v>
      </c>
      <c r="J457" s="232">
        <v>215.21666666666664</v>
      </c>
      <c r="K457" s="231">
        <v>212.75</v>
      </c>
      <c r="L457" s="231">
        <v>209.4</v>
      </c>
      <c r="M457" s="231">
        <v>74.818070000000006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108.2</v>
      </c>
      <c r="D458" s="232">
        <v>108.21666666666665</v>
      </c>
      <c r="E458" s="232">
        <v>107.48333333333331</v>
      </c>
      <c r="F458" s="232">
        <v>106.76666666666665</v>
      </c>
      <c r="G458" s="232">
        <v>106.0333333333333</v>
      </c>
      <c r="H458" s="232">
        <v>108.93333333333331</v>
      </c>
      <c r="I458" s="232">
        <v>109.66666666666666</v>
      </c>
      <c r="J458" s="232">
        <v>110.38333333333331</v>
      </c>
      <c r="K458" s="231">
        <v>108.95</v>
      </c>
      <c r="L458" s="231">
        <v>107.5</v>
      </c>
      <c r="M458" s="231">
        <v>519.67448999999999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65.150000000000006</v>
      </c>
      <c r="D459" s="232">
        <v>66.600000000000009</v>
      </c>
      <c r="E459" s="232">
        <v>63.700000000000017</v>
      </c>
      <c r="F459" s="232">
        <v>62.250000000000014</v>
      </c>
      <c r="G459" s="232">
        <v>59.350000000000023</v>
      </c>
      <c r="H459" s="232">
        <v>68.050000000000011</v>
      </c>
      <c r="I459" s="232">
        <v>70.950000000000017</v>
      </c>
      <c r="J459" s="232">
        <v>72.400000000000006</v>
      </c>
      <c r="K459" s="231">
        <v>69.5</v>
      </c>
      <c r="L459" s="231">
        <v>65.150000000000006</v>
      </c>
      <c r="M459" s="231">
        <v>32.581829999999997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2510.4</v>
      </c>
      <c r="D460" s="232">
        <v>2516.9666666666667</v>
      </c>
      <c r="E460" s="232">
        <v>2497.9333333333334</v>
      </c>
      <c r="F460" s="232">
        <v>2485.4666666666667</v>
      </c>
      <c r="G460" s="232">
        <v>2466.4333333333334</v>
      </c>
      <c r="H460" s="232">
        <v>2529.4333333333334</v>
      </c>
      <c r="I460" s="232">
        <v>2548.4666666666672</v>
      </c>
      <c r="J460" s="232">
        <v>2560.9333333333334</v>
      </c>
      <c r="K460" s="231">
        <v>2536</v>
      </c>
      <c r="L460" s="231">
        <v>2504.5</v>
      </c>
      <c r="M460" s="231">
        <v>3.5310000000000001E-2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1060</v>
      </c>
      <c r="D461" s="232">
        <v>1066.8999999999999</v>
      </c>
      <c r="E461" s="232">
        <v>1050.4499999999998</v>
      </c>
      <c r="F461" s="232">
        <v>1040.8999999999999</v>
      </c>
      <c r="G461" s="232">
        <v>1024.4499999999998</v>
      </c>
      <c r="H461" s="232">
        <v>1076.4499999999998</v>
      </c>
      <c r="I461" s="232">
        <v>1092.9000000000001</v>
      </c>
      <c r="J461" s="232">
        <v>1102.4499999999998</v>
      </c>
      <c r="K461" s="231">
        <v>1083.3499999999999</v>
      </c>
      <c r="L461" s="231">
        <v>1057.3499999999999</v>
      </c>
      <c r="M461" s="231">
        <v>25.507549999999998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631.1</v>
      </c>
      <c r="D462" s="232">
        <v>632.01666666666665</v>
      </c>
      <c r="E462" s="232">
        <v>623.5333333333333</v>
      </c>
      <c r="F462" s="232">
        <v>615.9666666666667</v>
      </c>
      <c r="G462" s="232">
        <v>607.48333333333335</v>
      </c>
      <c r="H462" s="232">
        <v>639.58333333333326</v>
      </c>
      <c r="I462" s="232">
        <v>648.06666666666661</v>
      </c>
      <c r="J462" s="232">
        <v>655.63333333333321</v>
      </c>
      <c r="K462" s="231">
        <v>640.5</v>
      </c>
      <c r="L462" s="231">
        <v>624.45000000000005</v>
      </c>
      <c r="M462" s="231">
        <v>6.7085299999999997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105.4</v>
      </c>
      <c r="D463" s="232">
        <v>105.01666666666667</v>
      </c>
      <c r="E463" s="232">
        <v>102.88333333333333</v>
      </c>
      <c r="F463" s="232">
        <v>100.36666666666666</v>
      </c>
      <c r="G463" s="232">
        <v>98.23333333333332</v>
      </c>
      <c r="H463" s="232">
        <v>107.53333333333333</v>
      </c>
      <c r="I463" s="232">
        <v>109.66666666666669</v>
      </c>
      <c r="J463" s="232">
        <v>112.18333333333334</v>
      </c>
      <c r="K463" s="231">
        <v>107.15</v>
      </c>
      <c r="L463" s="231">
        <v>102.5</v>
      </c>
      <c r="M463" s="231">
        <v>11.34468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729.9</v>
      </c>
      <c r="D464" s="232">
        <v>734.80000000000007</v>
      </c>
      <c r="E464" s="232">
        <v>719.10000000000014</v>
      </c>
      <c r="F464" s="232">
        <v>708.30000000000007</v>
      </c>
      <c r="G464" s="232">
        <v>692.60000000000014</v>
      </c>
      <c r="H464" s="232">
        <v>745.60000000000014</v>
      </c>
      <c r="I464" s="232">
        <v>761.30000000000018</v>
      </c>
      <c r="J464" s="232">
        <v>772.10000000000014</v>
      </c>
      <c r="K464" s="231">
        <v>750.5</v>
      </c>
      <c r="L464" s="231">
        <v>724</v>
      </c>
      <c r="M464" s="231">
        <v>5.2841699999999996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2181.1999999999998</v>
      </c>
      <c r="D465" s="232">
        <v>2183.7333333333331</v>
      </c>
      <c r="E465" s="232">
        <v>2167.4666666666662</v>
      </c>
      <c r="F465" s="232">
        <v>2153.7333333333331</v>
      </c>
      <c r="G465" s="232">
        <v>2137.4666666666662</v>
      </c>
      <c r="H465" s="232">
        <v>2197.4666666666662</v>
      </c>
      <c r="I465" s="232">
        <v>2213.7333333333336</v>
      </c>
      <c r="J465" s="232">
        <v>2227.4666666666662</v>
      </c>
      <c r="K465" s="231">
        <v>2200</v>
      </c>
      <c r="L465" s="231">
        <v>2170</v>
      </c>
      <c r="M465" s="231">
        <v>9.6589999999999995E-2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473.9</v>
      </c>
      <c r="D466" s="232">
        <v>480.9666666666667</v>
      </c>
      <c r="E466" s="232">
        <v>460.93333333333339</v>
      </c>
      <c r="F466" s="232">
        <v>447.9666666666667</v>
      </c>
      <c r="G466" s="232">
        <v>427.93333333333339</v>
      </c>
      <c r="H466" s="232">
        <v>493.93333333333339</v>
      </c>
      <c r="I466" s="232">
        <v>513.9666666666667</v>
      </c>
      <c r="J466" s="232">
        <v>526.93333333333339</v>
      </c>
      <c r="K466" s="231">
        <v>501</v>
      </c>
      <c r="L466" s="231">
        <v>468</v>
      </c>
      <c r="M466" s="231">
        <v>2.0971799999999998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2830.65</v>
      </c>
      <c r="D467" s="232">
        <v>2848.5833333333335</v>
      </c>
      <c r="E467" s="232">
        <v>2802.166666666667</v>
      </c>
      <c r="F467" s="232">
        <v>2773.6833333333334</v>
      </c>
      <c r="G467" s="232">
        <v>2727.2666666666669</v>
      </c>
      <c r="H467" s="232">
        <v>2877.0666666666671</v>
      </c>
      <c r="I467" s="232">
        <v>2923.483333333334</v>
      </c>
      <c r="J467" s="232">
        <v>2951.9666666666672</v>
      </c>
      <c r="K467" s="231">
        <v>2895</v>
      </c>
      <c r="L467" s="231">
        <v>2820.1</v>
      </c>
      <c r="M467" s="231">
        <v>0.69525999999999999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2368.25</v>
      </c>
      <c r="D468" s="232">
        <v>2380.4</v>
      </c>
      <c r="E468" s="232">
        <v>2352.8500000000004</v>
      </c>
      <c r="F468" s="232">
        <v>2337.4500000000003</v>
      </c>
      <c r="G468" s="232">
        <v>2309.9000000000005</v>
      </c>
      <c r="H468" s="232">
        <v>2395.8000000000002</v>
      </c>
      <c r="I468" s="232">
        <v>2423.3500000000004</v>
      </c>
      <c r="J468" s="232">
        <v>2438.75</v>
      </c>
      <c r="K468" s="231">
        <v>2407.9499999999998</v>
      </c>
      <c r="L468" s="231">
        <v>2365</v>
      </c>
      <c r="M468" s="231">
        <v>6.0107100000000004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1498.45</v>
      </c>
      <c r="D469" s="232">
        <v>1506.2666666666667</v>
      </c>
      <c r="E469" s="232">
        <v>1488.4833333333333</v>
      </c>
      <c r="F469" s="232">
        <v>1478.5166666666667</v>
      </c>
      <c r="G469" s="232">
        <v>1460.7333333333333</v>
      </c>
      <c r="H469" s="232">
        <v>1516.2333333333333</v>
      </c>
      <c r="I469" s="232">
        <v>1534.0166666666667</v>
      </c>
      <c r="J469" s="232">
        <v>1543.9833333333333</v>
      </c>
      <c r="K469" s="231">
        <v>1524.05</v>
      </c>
      <c r="L469" s="231">
        <v>1496.3</v>
      </c>
      <c r="M469" s="231">
        <v>1.0558700000000001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533.35</v>
      </c>
      <c r="D470" s="232">
        <v>532.85</v>
      </c>
      <c r="E470" s="232">
        <v>528.55000000000007</v>
      </c>
      <c r="F470" s="232">
        <v>523.75</v>
      </c>
      <c r="G470" s="232">
        <v>519.45000000000005</v>
      </c>
      <c r="H470" s="232">
        <v>537.65000000000009</v>
      </c>
      <c r="I470" s="232">
        <v>541.95000000000005</v>
      </c>
      <c r="J470" s="232">
        <v>546.75000000000011</v>
      </c>
      <c r="K470" s="231">
        <v>537.15</v>
      </c>
      <c r="L470" s="231">
        <v>528.04999999999995</v>
      </c>
      <c r="M470" s="231">
        <v>5.56576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629.1</v>
      </c>
      <c r="D471" s="232">
        <v>633.55000000000007</v>
      </c>
      <c r="E471" s="232">
        <v>622.15000000000009</v>
      </c>
      <c r="F471" s="232">
        <v>615.20000000000005</v>
      </c>
      <c r="G471" s="232">
        <v>603.80000000000007</v>
      </c>
      <c r="H471" s="232">
        <v>640.50000000000011</v>
      </c>
      <c r="I471" s="232">
        <v>651.9</v>
      </c>
      <c r="J471" s="232">
        <v>658.85000000000014</v>
      </c>
      <c r="K471" s="231">
        <v>644.95000000000005</v>
      </c>
      <c r="L471" s="231">
        <v>626.6</v>
      </c>
      <c r="M471" s="231">
        <v>0.39834000000000003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1335</v>
      </c>
      <c r="D472" s="232">
        <v>1343.3666666666668</v>
      </c>
      <c r="E472" s="232">
        <v>1319.8333333333335</v>
      </c>
      <c r="F472" s="232">
        <v>1304.6666666666667</v>
      </c>
      <c r="G472" s="232">
        <v>1281.1333333333334</v>
      </c>
      <c r="H472" s="232">
        <v>1358.5333333333335</v>
      </c>
      <c r="I472" s="232">
        <v>1382.0666666666668</v>
      </c>
      <c r="J472" s="232">
        <v>1397.2333333333336</v>
      </c>
      <c r="K472" s="231">
        <v>1366.9</v>
      </c>
      <c r="L472" s="231">
        <v>1328.2</v>
      </c>
      <c r="M472" s="231">
        <v>6.2527600000000003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30.7</v>
      </c>
      <c r="D473" s="232">
        <v>31.033333333333331</v>
      </c>
      <c r="E473" s="232">
        <v>30.216666666666661</v>
      </c>
      <c r="F473" s="232">
        <v>29.733333333333331</v>
      </c>
      <c r="G473" s="232">
        <v>28.916666666666661</v>
      </c>
      <c r="H473" s="232">
        <v>31.516666666666662</v>
      </c>
      <c r="I473" s="232">
        <v>32.333333333333329</v>
      </c>
      <c r="J473" s="232">
        <v>32.816666666666663</v>
      </c>
      <c r="K473" s="231">
        <v>31.85</v>
      </c>
      <c r="L473" s="231">
        <v>30.55</v>
      </c>
      <c r="M473" s="231">
        <v>50.821240000000003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288.64999999999998</v>
      </c>
      <c r="D474" s="232">
        <v>290.65000000000003</v>
      </c>
      <c r="E474" s="232">
        <v>285.75000000000006</v>
      </c>
      <c r="F474" s="232">
        <v>282.85000000000002</v>
      </c>
      <c r="G474" s="232">
        <v>277.95000000000005</v>
      </c>
      <c r="H474" s="232">
        <v>293.55000000000007</v>
      </c>
      <c r="I474" s="232">
        <v>298.45000000000005</v>
      </c>
      <c r="J474" s="232">
        <v>301.35000000000008</v>
      </c>
      <c r="K474" s="231">
        <v>295.55</v>
      </c>
      <c r="L474" s="231">
        <v>287.75</v>
      </c>
      <c r="M474" s="231">
        <v>7.5991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335.5</v>
      </c>
      <c r="D475" s="232">
        <v>335.2</v>
      </c>
      <c r="E475" s="232">
        <v>331.4</v>
      </c>
      <c r="F475" s="232">
        <v>327.3</v>
      </c>
      <c r="G475" s="232">
        <v>323.5</v>
      </c>
      <c r="H475" s="232">
        <v>339.29999999999995</v>
      </c>
      <c r="I475" s="232">
        <v>343.1</v>
      </c>
      <c r="J475" s="232">
        <v>347.19999999999993</v>
      </c>
      <c r="K475" s="231">
        <v>339</v>
      </c>
      <c r="L475" s="231">
        <v>331.1</v>
      </c>
      <c r="M475" s="231">
        <v>12.245240000000001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2748.8</v>
      </c>
      <c r="D476" s="232">
        <v>2754.3500000000004</v>
      </c>
      <c r="E476" s="232">
        <v>2725.8000000000006</v>
      </c>
      <c r="F476" s="232">
        <v>2702.8</v>
      </c>
      <c r="G476" s="232">
        <v>2674.2500000000005</v>
      </c>
      <c r="H476" s="232">
        <v>2777.3500000000008</v>
      </c>
      <c r="I476" s="232">
        <v>2805.9</v>
      </c>
      <c r="J476" s="232">
        <v>2828.900000000001</v>
      </c>
      <c r="K476" s="231">
        <v>2782.9</v>
      </c>
      <c r="L476" s="231">
        <v>2731.35</v>
      </c>
      <c r="M476" s="231">
        <v>0.82979000000000003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390</v>
      </c>
      <c r="D477" s="232">
        <v>390.75</v>
      </c>
      <c r="E477" s="232">
        <v>387.8</v>
      </c>
      <c r="F477" s="232">
        <v>385.6</v>
      </c>
      <c r="G477" s="232">
        <v>382.65000000000003</v>
      </c>
      <c r="H477" s="232">
        <v>392.95</v>
      </c>
      <c r="I477" s="232">
        <v>395.90000000000003</v>
      </c>
      <c r="J477" s="232">
        <v>398.09999999999997</v>
      </c>
      <c r="K477" s="231">
        <v>393.7</v>
      </c>
      <c r="L477" s="231">
        <v>388.55</v>
      </c>
      <c r="M477" s="231">
        <v>1.35825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508.15</v>
      </c>
      <c r="D478" s="232">
        <v>506.56666666666666</v>
      </c>
      <c r="E478" s="232">
        <v>502.13333333333333</v>
      </c>
      <c r="F478" s="232">
        <v>496.11666666666667</v>
      </c>
      <c r="G478" s="232">
        <v>491.68333333333334</v>
      </c>
      <c r="H478" s="232">
        <v>512.58333333333326</v>
      </c>
      <c r="I478" s="232">
        <v>517.01666666666665</v>
      </c>
      <c r="J478" s="232">
        <v>523.0333333333333</v>
      </c>
      <c r="K478" s="231">
        <v>511</v>
      </c>
      <c r="L478" s="231">
        <v>500.55</v>
      </c>
      <c r="M478" s="231">
        <v>2.7548400000000002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712.1</v>
      </c>
      <c r="D479" s="232">
        <v>715.41666666666663</v>
      </c>
      <c r="E479" s="232">
        <v>707.63333333333321</v>
      </c>
      <c r="F479" s="232">
        <v>703.16666666666663</v>
      </c>
      <c r="G479" s="232">
        <v>695.38333333333321</v>
      </c>
      <c r="H479" s="232">
        <v>719.88333333333321</v>
      </c>
      <c r="I479" s="232">
        <v>727.66666666666674</v>
      </c>
      <c r="J479" s="232">
        <v>732.13333333333321</v>
      </c>
      <c r="K479" s="231">
        <v>723.2</v>
      </c>
      <c r="L479" s="231">
        <v>710.95</v>
      </c>
      <c r="M479" s="231">
        <v>12.124510000000001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657.35</v>
      </c>
      <c r="D480" s="232">
        <v>658.13333333333333</v>
      </c>
      <c r="E480" s="232">
        <v>654.31666666666661</v>
      </c>
      <c r="F480" s="232">
        <v>651.2833333333333</v>
      </c>
      <c r="G480" s="232">
        <v>647.46666666666658</v>
      </c>
      <c r="H480" s="232">
        <v>661.16666666666663</v>
      </c>
      <c r="I480" s="232">
        <v>664.98333333333346</v>
      </c>
      <c r="J480" s="232">
        <v>668.01666666666665</v>
      </c>
      <c r="K480" s="231">
        <v>661.95</v>
      </c>
      <c r="L480" s="231">
        <v>655.1</v>
      </c>
      <c r="M480" s="231">
        <v>0.68611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7242.95</v>
      </c>
      <c r="D481" s="232">
        <v>7250.4333333333343</v>
      </c>
      <c r="E481" s="232">
        <v>7199.6166666666686</v>
      </c>
      <c r="F481" s="232">
        <v>7156.2833333333347</v>
      </c>
      <c r="G481" s="232">
        <v>7105.466666666669</v>
      </c>
      <c r="H481" s="232">
        <v>7293.7666666666682</v>
      </c>
      <c r="I481" s="232">
        <v>7344.5833333333339</v>
      </c>
      <c r="J481" s="232">
        <v>7387.9166666666679</v>
      </c>
      <c r="K481" s="231">
        <v>7301.25</v>
      </c>
      <c r="L481" s="231">
        <v>7207.1</v>
      </c>
      <c r="M481" s="231">
        <v>1.5880799999999999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72.25</v>
      </c>
      <c r="D482" s="232">
        <v>72.63333333333334</v>
      </c>
      <c r="E482" s="232">
        <v>71.366666666666674</v>
      </c>
      <c r="F482" s="232">
        <v>70.483333333333334</v>
      </c>
      <c r="G482" s="232">
        <v>69.216666666666669</v>
      </c>
      <c r="H482" s="232">
        <v>73.51666666666668</v>
      </c>
      <c r="I482" s="232">
        <v>74.78333333333336</v>
      </c>
      <c r="J482" s="232">
        <v>75.666666666666686</v>
      </c>
      <c r="K482" s="231">
        <v>73.900000000000006</v>
      </c>
      <c r="L482" s="231">
        <v>71.75</v>
      </c>
      <c r="M482" s="231">
        <v>83.444890000000001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1440</v>
      </c>
      <c r="D483" s="232">
        <v>1445.6833333333334</v>
      </c>
      <c r="E483" s="232">
        <v>1428.4666666666667</v>
      </c>
      <c r="F483" s="232">
        <v>1416.9333333333334</v>
      </c>
      <c r="G483" s="232">
        <v>1399.7166666666667</v>
      </c>
      <c r="H483" s="232">
        <v>1457.2166666666667</v>
      </c>
      <c r="I483" s="232">
        <v>1474.4333333333334</v>
      </c>
      <c r="J483" s="232">
        <v>1485.9666666666667</v>
      </c>
      <c r="K483" s="231">
        <v>1462.9</v>
      </c>
      <c r="L483" s="231">
        <v>1434.15</v>
      </c>
      <c r="M483" s="231">
        <v>2.4878800000000001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744.75</v>
      </c>
      <c r="D484" s="242">
        <v>747.7833333333333</v>
      </c>
      <c r="E484" s="242">
        <v>739.26666666666665</v>
      </c>
      <c r="F484" s="242">
        <v>733.7833333333333</v>
      </c>
      <c r="G484" s="242">
        <v>725.26666666666665</v>
      </c>
      <c r="H484" s="242">
        <v>753.26666666666665</v>
      </c>
      <c r="I484" s="242">
        <v>761.7833333333333</v>
      </c>
      <c r="J484" s="241">
        <v>767.26666666666665</v>
      </c>
      <c r="K484" s="241">
        <v>756.3</v>
      </c>
      <c r="L484" s="241">
        <v>742.3</v>
      </c>
      <c r="M484" s="217">
        <v>5.5065099999999996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245.95</v>
      </c>
      <c r="D485" s="242">
        <v>246.71666666666667</v>
      </c>
      <c r="E485" s="242">
        <v>244.38333333333333</v>
      </c>
      <c r="F485" s="242">
        <v>242.81666666666666</v>
      </c>
      <c r="G485" s="242">
        <v>240.48333333333332</v>
      </c>
      <c r="H485" s="242">
        <v>248.28333333333333</v>
      </c>
      <c r="I485" s="242">
        <v>250.61666666666665</v>
      </c>
      <c r="J485" s="241">
        <v>252.18333333333334</v>
      </c>
      <c r="K485" s="241">
        <v>249.05</v>
      </c>
      <c r="L485" s="241">
        <v>245.15</v>
      </c>
      <c r="M485" s="217">
        <v>0.50087000000000004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2399.6</v>
      </c>
      <c r="D486" s="232">
        <v>2395.2166666666667</v>
      </c>
      <c r="E486" s="232">
        <v>2379.3833333333332</v>
      </c>
      <c r="F486" s="232">
        <v>2359.1666666666665</v>
      </c>
      <c r="G486" s="232">
        <v>2343.333333333333</v>
      </c>
      <c r="H486" s="232">
        <v>2415.4333333333334</v>
      </c>
      <c r="I486" s="232">
        <v>2431.2666666666664</v>
      </c>
      <c r="J486" s="232">
        <v>2451.4833333333336</v>
      </c>
      <c r="K486" s="231">
        <v>2411.0500000000002</v>
      </c>
      <c r="L486" s="231">
        <v>2375</v>
      </c>
      <c r="M486" s="231">
        <v>0.19600000000000001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607.20000000000005</v>
      </c>
      <c r="D487" s="242">
        <v>610.36666666666667</v>
      </c>
      <c r="E487" s="242">
        <v>600.83333333333337</v>
      </c>
      <c r="F487" s="242">
        <v>594.4666666666667</v>
      </c>
      <c r="G487" s="242">
        <v>584.93333333333339</v>
      </c>
      <c r="H487" s="242">
        <v>616.73333333333335</v>
      </c>
      <c r="I487" s="242">
        <v>626.26666666666665</v>
      </c>
      <c r="J487" s="241">
        <v>632.63333333333333</v>
      </c>
      <c r="K487" s="241">
        <v>619.9</v>
      </c>
      <c r="L487" s="241">
        <v>604</v>
      </c>
      <c r="M487" s="217">
        <v>3.6234999999999999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322.75</v>
      </c>
      <c r="D488" s="232">
        <v>322.43333333333334</v>
      </c>
      <c r="E488" s="232">
        <v>319.61666666666667</v>
      </c>
      <c r="F488" s="232">
        <v>316.48333333333335</v>
      </c>
      <c r="G488" s="232">
        <v>313.66666666666669</v>
      </c>
      <c r="H488" s="232">
        <v>325.56666666666666</v>
      </c>
      <c r="I488" s="232">
        <v>328.38333333333338</v>
      </c>
      <c r="J488" s="232">
        <v>331.51666666666665</v>
      </c>
      <c r="K488" s="231">
        <v>325.25</v>
      </c>
      <c r="L488" s="231">
        <v>319.3</v>
      </c>
      <c r="M488" s="231">
        <v>1.18405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317.75</v>
      </c>
      <c r="D489" s="242">
        <v>318.68333333333334</v>
      </c>
      <c r="E489" s="232">
        <v>312.51666666666665</v>
      </c>
      <c r="F489" s="232">
        <v>307.2833333333333</v>
      </c>
      <c r="G489" s="232">
        <v>301.11666666666662</v>
      </c>
      <c r="H489" s="232">
        <v>323.91666666666669</v>
      </c>
      <c r="I489" s="232">
        <v>330.08333333333331</v>
      </c>
      <c r="J489" s="232">
        <v>335.31666666666672</v>
      </c>
      <c r="K489" s="231">
        <v>324.85000000000002</v>
      </c>
      <c r="L489" s="231">
        <v>313.45</v>
      </c>
      <c r="M489" s="231">
        <v>1.8111999999999999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256.75</v>
      </c>
      <c r="D490" s="232">
        <v>257.36666666666662</v>
      </c>
      <c r="E490" s="232">
        <v>254.43333333333322</v>
      </c>
      <c r="F490" s="232">
        <v>252.11666666666662</v>
      </c>
      <c r="G490" s="232">
        <v>249.18333333333322</v>
      </c>
      <c r="H490" s="232">
        <v>259.68333333333322</v>
      </c>
      <c r="I490" s="232">
        <v>262.61666666666662</v>
      </c>
      <c r="J490" s="232">
        <v>264.93333333333322</v>
      </c>
      <c r="K490" s="231">
        <v>260.3</v>
      </c>
      <c r="L490" s="231">
        <v>255.05</v>
      </c>
      <c r="M490" s="231">
        <v>0.75063999999999997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1345.75</v>
      </c>
      <c r="D491" s="242">
        <v>1353.0666666666668</v>
      </c>
      <c r="E491" s="232">
        <v>1327.8333333333337</v>
      </c>
      <c r="F491" s="232">
        <v>1309.916666666667</v>
      </c>
      <c r="G491" s="232">
        <v>1284.6833333333338</v>
      </c>
      <c r="H491" s="232">
        <v>1370.9833333333336</v>
      </c>
      <c r="I491" s="232">
        <v>1396.2166666666667</v>
      </c>
      <c r="J491" s="232">
        <v>1414.1333333333334</v>
      </c>
      <c r="K491" s="231">
        <v>1378.3</v>
      </c>
      <c r="L491" s="231">
        <v>1335.15</v>
      </c>
      <c r="M491" s="231">
        <v>13.90394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1172.45</v>
      </c>
      <c r="D492" s="232">
        <v>1175.5666666666666</v>
      </c>
      <c r="E492" s="232">
        <v>1161.8833333333332</v>
      </c>
      <c r="F492" s="232">
        <v>1151.3166666666666</v>
      </c>
      <c r="G492" s="232">
        <v>1137.6333333333332</v>
      </c>
      <c r="H492" s="232">
        <v>1186.1333333333332</v>
      </c>
      <c r="I492" s="232">
        <v>1199.8166666666666</v>
      </c>
      <c r="J492" s="232">
        <v>1210.3833333333332</v>
      </c>
      <c r="K492" s="231">
        <v>1189.25</v>
      </c>
      <c r="L492" s="231">
        <v>1165</v>
      </c>
      <c r="M492" s="231">
        <v>0.30495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285.5</v>
      </c>
      <c r="D493" s="242">
        <v>286.96666666666664</v>
      </c>
      <c r="E493" s="232">
        <v>283.13333333333327</v>
      </c>
      <c r="F493" s="232">
        <v>280.76666666666665</v>
      </c>
      <c r="G493" s="232">
        <v>276.93333333333328</v>
      </c>
      <c r="H493" s="232">
        <v>289.33333333333326</v>
      </c>
      <c r="I493" s="232">
        <v>293.16666666666663</v>
      </c>
      <c r="J493" s="232">
        <v>295.53333333333325</v>
      </c>
      <c r="K493" s="231">
        <v>290.8</v>
      </c>
      <c r="L493" s="231">
        <v>284.60000000000002</v>
      </c>
      <c r="M493" s="231">
        <v>61.759219999999999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403.45</v>
      </c>
      <c r="D494" s="232">
        <v>412.41666666666669</v>
      </c>
      <c r="E494" s="232">
        <v>390.18333333333339</v>
      </c>
      <c r="F494" s="232">
        <v>376.91666666666669</v>
      </c>
      <c r="G494" s="232">
        <v>354.68333333333339</v>
      </c>
      <c r="H494" s="232">
        <v>425.68333333333339</v>
      </c>
      <c r="I494" s="232">
        <v>447.91666666666663</v>
      </c>
      <c r="J494" s="232">
        <v>461.18333333333339</v>
      </c>
      <c r="K494" s="231">
        <v>434.65</v>
      </c>
      <c r="L494" s="231">
        <v>399.15</v>
      </c>
      <c r="M494" s="231">
        <v>2.3819599999999999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1867.65</v>
      </c>
      <c r="D495" s="242">
        <v>1871.6499999999999</v>
      </c>
      <c r="E495" s="232">
        <v>1856.0499999999997</v>
      </c>
      <c r="F495" s="232">
        <v>1844.4499999999998</v>
      </c>
      <c r="G495" s="232">
        <v>1828.8499999999997</v>
      </c>
      <c r="H495" s="232">
        <v>1883.2499999999998</v>
      </c>
      <c r="I495" s="232">
        <v>1898.8499999999997</v>
      </c>
      <c r="J495" s="232">
        <v>1910.4499999999998</v>
      </c>
      <c r="K495" s="231">
        <v>1887.25</v>
      </c>
      <c r="L495" s="231">
        <v>1860.05</v>
      </c>
      <c r="M495" s="231">
        <v>0.15271000000000001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6.85</v>
      </c>
      <c r="D496" s="242">
        <v>6.8999999999999995</v>
      </c>
      <c r="E496" s="232">
        <v>6.7999999999999989</v>
      </c>
      <c r="F496" s="232">
        <v>6.7499999999999991</v>
      </c>
      <c r="G496" s="232">
        <v>6.6499999999999986</v>
      </c>
      <c r="H496" s="232">
        <v>6.9499999999999993</v>
      </c>
      <c r="I496" s="232">
        <v>7.0499999999999989</v>
      </c>
      <c r="J496" s="232">
        <v>7.1</v>
      </c>
      <c r="K496" s="231">
        <v>7</v>
      </c>
      <c r="L496" s="231">
        <v>6.85</v>
      </c>
      <c r="M496" s="231">
        <v>398.76830999999999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891.1</v>
      </c>
      <c r="D497" s="242">
        <v>898.88333333333333</v>
      </c>
      <c r="E497" s="232">
        <v>880.7166666666667</v>
      </c>
      <c r="F497" s="232">
        <v>870.33333333333337</v>
      </c>
      <c r="G497" s="232">
        <v>852.16666666666674</v>
      </c>
      <c r="H497" s="232">
        <v>909.26666666666665</v>
      </c>
      <c r="I497" s="232">
        <v>927.43333333333339</v>
      </c>
      <c r="J497" s="232">
        <v>937.81666666666661</v>
      </c>
      <c r="K497" s="231">
        <v>917.05</v>
      </c>
      <c r="L497" s="231">
        <v>888.5</v>
      </c>
      <c r="M497" s="231">
        <v>14.6577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210.65</v>
      </c>
      <c r="D498" s="242">
        <v>210.01666666666665</v>
      </c>
      <c r="E498" s="232">
        <v>205.1333333333333</v>
      </c>
      <c r="F498" s="232">
        <v>199.61666666666665</v>
      </c>
      <c r="G498" s="232">
        <v>194.73333333333329</v>
      </c>
      <c r="H498" s="232">
        <v>215.5333333333333</v>
      </c>
      <c r="I498" s="232">
        <v>220.41666666666663</v>
      </c>
      <c r="J498" s="232">
        <v>225.93333333333331</v>
      </c>
      <c r="K498" s="231">
        <v>214.9</v>
      </c>
      <c r="L498" s="231">
        <v>204.5</v>
      </c>
      <c r="M498" s="231">
        <v>12.383520000000001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68.349999999999994</v>
      </c>
      <c r="D499" s="242">
        <v>68.983333333333334</v>
      </c>
      <c r="E499" s="232">
        <v>67.566666666666663</v>
      </c>
      <c r="F499" s="232">
        <v>66.783333333333331</v>
      </c>
      <c r="G499" s="232">
        <v>65.36666666666666</v>
      </c>
      <c r="H499" s="232">
        <v>69.766666666666666</v>
      </c>
      <c r="I499" s="232">
        <v>71.183333333333323</v>
      </c>
      <c r="J499" s="232">
        <v>71.966666666666669</v>
      </c>
      <c r="K499" s="231">
        <v>70.400000000000006</v>
      </c>
      <c r="L499" s="231">
        <v>68.2</v>
      </c>
      <c r="M499" s="231">
        <v>8.2712699999999995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671.95</v>
      </c>
      <c r="D500" s="242">
        <v>674.2166666666667</v>
      </c>
      <c r="E500" s="232">
        <v>666.83333333333337</v>
      </c>
      <c r="F500" s="232">
        <v>661.7166666666667</v>
      </c>
      <c r="G500" s="232">
        <v>654.33333333333337</v>
      </c>
      <c r="H500" s="232">
        <v>679.33333333333337</v>
      </c>
      <c r="I500" s="232">
        <v>686.71666666666658</v>
      </c>
      <c r="J500" s="232">
        <v>691.83333333333337</v>
      </c>
      <c r="K500" s="231">
        <v>681.6</v>
      </c>
      <c r="L500" s="231">
        <v>669.1</v>
      </c>
      <c r="M500" s="231">
        <v>0.51590000000000003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1363.65</v>
      </c>
      <c r="D501" s="242">
        <v>1361.2333333333333</v>
      </c>
      <c r="E501" s="232">
        <v>1346.9166666666667</v>
      </c>
      <c r="F501" s="232">
        <v>1330.1833333333334</v>
      </c>
      <c r="G501" s="232">
        <v>1315.8666666666668</v>
      </c>
      <c r="H501" s="232">
        <v>1377.9666666666667</v>
      </c>
      <c r="I501" s="232">
        <v>1392.2833333333333</v>
      </c>
      <c r="J501" s="232">
        <v>1409.0166666666667</v>
      </c>
      <c r="K501" s="231">
        <v>1375.55</v>
      </c>
      <c r="L501" s="231">
        <v>1344.5</v>
      </c>
      <c r="M501" s="231">
        <v>1.0216400000000001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390.1</v>
      </c>
      <c r="D502" s="242">
        <v>391.18333333333339</v>
      </c>
      <c r="E502" s="232">
        <v>388.51666666666677</v>
      </c>
      <c r="F502" s="232">
        <v>386.93333333333339</v>
      </c>
      <c r="G502" s="232">
        <v>384.26666666666677</v>
      </c>
      <c r="H502" s="232">
        <v>392.76666666666677</v>
      </c>
      <c r="I502" s="232">
        <v>395.43333333333339</v>
      </c>
      <c r="J502" s="232">
        <v>397.01666666666677</v>
      </c>
      <c r="K502" s="231">
        <v>393.85</v>
      </c>
      <c r="L502" s="231">
        <v>389.6</v>
      </c>
      <c r="M502" s="231">
        <v>20.785270000000001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189</v>
      </c>
      <c r="D503" s="242">
        <v>189.53333333333333</v>
      </c>
      <c r="E503" s="232">
        <v>187.56666666666666</v>
      </c>
      <c r="F503" s="232">
        <v>186.13333333333333</v>
      </c>
      <c r="G503" s="232">
        <v>184.16666666666666</v>
      </c>
      <c r="H503" s="232">
        <v>190.96666666666667</v>
      </c>
      <c r="I503" s="232">
        <v>192.93333333333331</v>
      </c>
      <c r="J503" s="232">
        <v>194.36666666666667</v>
      </c>
      <c r="K503" s="231">
        <v>191.5</v>
      </c>
      <c r="L503" s="231">
        <v>188.1</v>
      </c>
      <c r="M503" s="231">
        <v>3.4450099999999999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16.55</v>
      </c>
      <c r="D504" s="242">
        <v>16.666666666666668</v>
      </c>
      <c r="E504" s="232">
        <v>16.383333333333336</v>
      </c>
      <c r="F504" s="232">
        <v>16.216666666666669</v>
      </c>
      <c r="G504" s="232">
        <v>15.933333333333337</v>
      </c>
      <c r="H504" s="232">
        <v>16.833333333333336</v>
      </c>
      <c r="I504" s="232">
        <v>17.116666666666667</v>
      </c>
      <c r="J504" s="232">
        <v>17.283333333333335</v>
      </c>
      <c r="K504" s="231">
        <v>16.95</v>
      </c>
      <c r="L504" s="231">
        <v>16.5</v>
      </c>
      <c r="M504" s="231">
        <v>995.57952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10470.5</v>
      </c>
      <c r="D505" s="242">
        <v>10440.583333333334</v>
      </c>
      <c r="E505" s="232">
        <v>10239.216666666667</v>
      </c>
      <c r="F505" s="232">
        <v>10007.933333333332</v>
      </c>
      <c r="G505" s="232">
        <v>9806.5666666666657</v>
      </c>
      <c r="H505" s="232">
        <v>10671.866666666669</v>
      </c>
      <c r="I505" s="232">
        <v>10873.233333333334</v>
      </c>
      <c r="J505" s="232">
        <v>11104.51666666667</v>
      </c>
      <c r="K505" s="231">
        <v>10641.95</v>
      </c>
      <c r="L505" s="231">
        <v>10209.299999999999</v>
      </c>
      <c r="M505" s="231">
        <v>4.972E-2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193.8</v>
      </c>
      <c r="D506" s="232">
        <v>194.68333333333331</v>
      </c>
      <c r="E506" s="232">
        <v>191.51666666666662</v>
      </c>
      <c r="F506" s="232">
        <v>189.23333333333332</v>
      </c>
      <c r="G506" s="232">
        <v>186.06666666666663</v>
      </c>
      <c r="H506" s="232">
        <v>196.96666666666661</v>
      </c>
      <c r="I506" s="232">
        <v>200.1333333333333</v>
      </c>
      <c r="J506" s="231">
        <v>202.4166666666666</v>
      </c>
      <c r="K506" s="231">
        <v>197.85</v>
      </c>
      <c r="L506" s="231">
        <v>192.4</v>
      </c>
      <c r="M506" s="217">
        <v>41.366120000000002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282.95</v>
      </c>
      <c r="D507" s="232">
        <v>282.2833333333333</v>
      </c>
      <c r="E507" s="232">
        <v>278.21666666666658</v>
      </c>
      <c r="F507" s="232">
        <v>273.48333333333329</v>
      </c>
      <c r="G507" s="232">
        <v>269.41666666666657</v>
      </c>
      <c r="H507" s="232">
        <v>287.01666666666659</v>
      </c>
      <c r="I507" s="232">
        <v>291.08333333333331</v>
      </c>
      <c r="J507" s="231">
        <v>295.81666666666661</v>
      </c>
      <c r="K507" s="231">
        <v>286.35000000000002</v>
      </c>
      <c r="L507" s="231">
        <v>277.55</v>
      </c>
      <c r="M507" s="217">
        <v>14.1594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54.05</v>
      </c>
      <c r="D508" s="242">
        <v>54.766666666666673</v>
      </c>
      <c r="E508" s="232">
        <v>53.183333333333344</v>
      </c>
      <c r="F508" s="232">
        <v>52.31666666666667</v>
      </c>
      <c r="G508" s="232">
        <v>50.733333333333341</v>
      </c>
      <c r="H508" s="232">
        <v>55.633333333333347</v>
      </c>
      <c r="I508" s="232">
        <v>57.216666666666676</v>
      </c>
      <c r="J508" s="232">
        <v>58.08333333333335</v>
      </c>
      <c r="K508" s="231">
        <v>56.35</v>
      </c>
      <c r="L508" s="231">
        <v>53.9</v>
      </c>
      <c r="M508" s="231">
        <v>560.21946000000003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468.7</v>
      </c>
      <c r="D509" s="242">
        <v>470.36666666666662</v>
      </c>
      <c r="E509" s="232">
        <v>465.33333333333326</v>
      </c>
      <c r="F509" s="232">
        <v>461.96666666666664</v>
      </c>
      <c r="G509" s="232">
        <v>456.93333333333328</v>
      </c>
      <c r="H509" s="232">
        <v>473.73333333333323</v>
      </c>
      <c r="I509" s="232">
        <v>478.76666666666665</v>
      </c>
      <c r="J509" s="232">
        <v>482.13333333333321</v>
      </c>
      <c r="K509" s="231">
        <v>475.4</v>
      </c>
      <c r="L509" s="231">
        <v>467</v>
      </c>
      <c r="M509" s="231">
        <v>5.5190299999999999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1479.8</v>
      </c>
      <c r="D510" s="232">
        <v>1492.4833333333336</v>
      </c>
      <c r="E510" s="232">
        <v>1460.9666666666672</v>
      </c>
      <c r="F510" s="232">
        <v>1442.1333333333337</v>
      </c>
      <c r="G510" s="232">
        <v>1410.6166666666672</v>
      </c>
      <c r="H510" s="232">
        <v>1511.3166666666671</v>
      </c>
      <c r="I510" s="232">
        <v>1542.8333333333335</v>
      </c>
      <c r="J510" s="231">
        <v>1561.666666666667</v>
      </c>
      <c r="K510" s="231">
        <v>1524</v>
      </c>
      <c r="L510" s="231">
        <v>1473.65</v>
      </c>
      <c r="M510" s="217">
        <v>0.24176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1397.65</v>
      </c>
      <c r="D511" s="242">
        <v>1412.4666666666665</v>
      </c>
      <c r="E511" s="232">
        <v>1380.9333333333329</v>
      </c>
      <c r="F511" s="232">
        <v>1364.2166666666665</v>
      </c>
      <c r="G511" s="232">
        <v>1332.6833333333329</v>
      </c>
      <c r="H511" s="232">
        <v>1429.1833333333329</v>
      </c>
      <c r="I511" s="232">
        <v>1460.7166666666662</v>
      </c>
      <c r="J511" s="232">
        <v>1477.4333333333329</v>
      </c>
      <c r="K511" s="231">
        <v>1444</v>
      </c>
      <c r="L511" s="231">
        <v>1395.75</v>
      </c>
      <c r="M511" s="231">
        <v>0.39365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30" activePane="bottomLeft" state="frozen"/>
      <selection pane="bottomLeft" activeCell="H147" sqref="H147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63"/>
      <c r="B5" s="364"/>
      <c r="C5" s="363"/>
      <c r="D5" s="36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65" t="s">
        <v>513</v>
      </c>
      <c r="C7" s="364"/>
      <c r="D7" s="7">
        <f>Main!B10</f>
        <v>44995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44994</v>
      </c>
      <c r="B10" s="29">
        <v>539506</v>
      </c>
      <c r="C10" s="28" t="s">
        <v>975</v>
      </c>
      <c r="D10" s="28" t="s">
        <v>976</v>
      </c>
      <c r="E10" s="28" t="s">
        <v>523</v>
      </c>
      <c r="F10" s="85">
        <v>200000</v>
      </c>
      <c r="G10" s="29">
        <v>1.82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44994</v>
      </c>
      <c r="B11" s="29">
        <v>539506</v>
      </c>
      <c r="C11" s="28" t="s">
        <v>975</v>
      </c>
      <c r="D11" s="28" t="s">
        <v>977</v>
      </c>
      <c r="E11" s="28" t="s">
        <v>523</v>
      </c>
      <c r="F11" s="85">
        <v>414332</v>
      </c>
      <c r="G11" s="29">
        <v>1.82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44994</v>
      </c>
      <c r="B12" s="29">
        <v>539506</v>
      </c>
      <c r="C12" s="28" t="s">
        <v>975</v>
      </c>
      <c r="D12" s="28" t="s">
        <v>977</v>
      </c>
      <c r="E12" s="28" t="s">
        <v>522</v>
      </c>
      <c r="F12" s="85">
        <v>3968</v>
      </c>
      <c r="G12" s="29">
        <v>1.79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44994</v>
      </c>
      <c r="B13" s="29">
        <v>539506</v>
      </c>
      <c r="C13" s="28" t="s">
        <v>975</v>
      </c>
      <c r="D13" s="28" t="s">
        <v>1006</v>
      </c>
      <c r="E13" s="28" t="s">
        <v>522</v>
      </c>
      <c r="F13" s="85">
        <v>200000</v>
      </c>
      <c r="G13" s="29">
        <v>1.82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44994</v>
      </c>
      <c r="B14" s="29">
        <v>543804</v>
      </c>
      <c r="C14" s="28" t="s">
        <v>1007</v>
      </c>
      <c r="D14" s="28" t="s">
        <v>1008</v>
      </c>
      <c r="E14" s="28" t="s">
        <v>522</v>
      </c>
      <c r="F14" s="85">
        <v>24000</v>
      </c>
      <c r="G14" s="29">
        <v>20.93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44994</v>
      </c>
      <c r="B15" s="29">
        <v>531591</v>
      </c>
      <c r="C15" s="28" t="s">
        <v>1009</v>
      </c>
      <c r="D15" s="28" t="s">
        <v>1010</v>
      </c>
      <c r="E15" s="28" t="s">
        <v>522</v>
      </c>
      <c r="F15" s="85">
        <v>300000</v>
      </c>
      <c r="G15" s="29">
        <v>7.5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44994</v>
      </c>
      <c r="B16" s="29">
        <v>531591</v>
      </c>
      <c r="C16" s="28" t="s">
        <v>1009</v>
      </c>
      <c r="D16" s="28" t="s">
        <v>1011</v>
      </c>
      <c r="E16" s="28" t="s">
        <v>523</v>
      </c>
      <c r="F16" s="85">
        <v>300027</v>
      </c>
      <c r="G16" s="29">
        <v>7.5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44994</v>
      </c>
      <c r="B17" s="29">
        <v>512485</v>
      </c>
      <c r="C17" s="28" t="s">
        <v>1012</v>
      </c>
      <c r="D17" s="28" t="s">
        <v>1013</v>
      </c>
      <c r="E17" s="28" t="s">
        <v>522</v>
      </c>
      <c r="F17" s="85">
        <v>104013</v>
      </c>
      <c r="G17" s="29">
        <v>53.29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44994</v>
      </c>
      <c r="B18" s="29">
        <v>512485</v>
      </c>
      <c r="C18" s="28" t="s">
        <v>1012</v>
      </c>
      <c r="D18" s="28" t="s">
        <v>1014</v>
      </c>
      <c r="E18" s="28" t="s">
        <v>523</v>
      </c>
      <c r="F18" s="85">
        <v>103712</v>
      </c>
      <c r="G18" s="29">
        <v>53.29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44994</v>
      </c>
      <c r="B19" s="29">
        <v>543753</v>
      </c>
      <c r="C19" s="28" t="s">
        <v>1015</v>
      </c>
      <c r="D19" s="28" t="s">
        <v>1016</v>
      </c>
      <c r="E19" s="28" t="s">
        <v>522</v>
      </c>
      <c r="F19" s="85">
        <v>144000</v>
      </c>
      <c r="G19" s="29">
        <v>20.5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44994</v>
      </c>
      <c r="B20" s="29">
        <v>539405</v>
      </c>
      <c r="C20" s="28" t="s">
        <v>1017</v>
      </c>
      <c r="D20" s="28" t="s">
        <v>1018</v>
      </c>
      <c r="E20" s="28" t="s">
        <v>523</v>
      </c>
      <c r="F20" s="85">
        <v>20000</v>
      </c>
      <c r="G20" s="29">
        <v>17.899999999999999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44994</v>
      </c>
      <c r="B21" s="29">
        <v>526967</v>
      </c>
      <c r="C21" s="28" t="s">
        <v>1019</v>
      </c>
      <c r="D21" s="28" t="s">
        <v>1020</v>
      </c>
      <c r="E21" s="28" t="s">
        <v>522</v>
      </c>
      <c r="F21" s="85">
        <v>44000</v>
      </c>
      <c r="G21" s="29">
        <v>11.28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44994</v>
      </c>
      <c r="B22" s="29">
        <v>526967</v>
      </c>
      <c r="C22" s="28" t="s">
        <v>1019</v>
      </c>
      <c r="D22" s="28" t="s">
        <v>1021</v>
      </c>
      <c r="E22" s="28" t="s">
        <v>523</v>
      </c>
      <c r="F22" s="85">
        <v>32500</v>
      </c>
      <c r="G22" s="29">
        <v>11.28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44994</v>
      </c>
      <c r="B23" s="29">
        <v>526967</v>
      </c>
      <c r="C23" s="28" t="s">
        <v>1019</v>
      </c>
      <c r="D23" s="28" t="s">
        <v>1022</v>
      </c>
      <c r="E23" s="28" t="s">
        <v>522</v>
      </c>
      <c r="F23" s="85">
        <v>31000</v>
      </c>
      <c r="G23" s="29">
        <v>11.28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44994</v>
      </c>
      <c r="B24" s="29">
        <v>526967</v>
      </c>
      <c r="C24" s="28" t="s">
        <v>1019</v>
      </c>
      <c r="D24" s="28" t="s">
        <v>1023</v>
      </c>
      <c r="E24" s="28" t="s">
        <v>523</v>
      </c>
      <c r="F24" s="85">
        <v>30000</v>
      </c>
      <c r="G24" s="29">
        <v>11.28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44994</v>
      </c>
      <c r="B25" s="29">
        <v>526967</v>
      </c>
      <c r="C25" s="28" t="s">
        <v>1019</v>
      </c>
      <c r="D25" s="28" t="s">
        <v>1024</v>
      </c>
      <c r="E25" s="28" t="s">
        <v>523</v>
      </c>
      <c r="F25" s="85">
        <v>70600</v>
      </c>
      <c r="G25" s="29">
        <v>11.44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44994</v>
      </c>
      <c r="B26" s="29">
        <v>526967</v>
      </c>
      <c r="C26" s="28" t="s">
        <v>1019</v>
      </c>
      <c r="D26" s="28" t="s">
        <v>1024</v>
      </c>
      <c r="E26" s="28" t="s">
        <v>522</v>
      </c>
      <c r="F26" s="85">
        <v>100072</v>
      </c>
      <c r="G26" s="29">
        <v>11.28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44994</v>
      </c>
      <c r="B27" s="29">
        <v>509051</v>
      </c>
      <c r="C27" s="28" t="s">
        <v>1025</v>
      </c>
      <c r="D27" s="28" t="s">
        <v>1026</v>
      </c>
      <c r="E27" s="28" t="s">
        <v>523</v>
      </c>
      <c r="F27" s="85">
        <v>8715417</v>
      </c>
      <c r="G27" s="29">
        <v>1.5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44994</v>
      </c>
      <c r="B28" s="29">
        <v>539814</v>
      </c>
      <c r="C28" s="28" t="s">
        <v>978</v>
      </c>
      <c r="D28" s="28" t="s">
        <v>1027</v>
      </c>
      <c r="E28" s="28" t="s">
        <v>522</v>
      </c>
      <c r="F28" s="85">
        <v>24496</v>
      </c>
      <c r="G28" s="29">
        <v>40.76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44994</v>
      </c>
      <c r="B29" s="29">
        <v>539814</v>
      </c>
      <c r="C29" s="28" t="s">
        <v>978</v>
      </c>
      <c r="D29" s="28" t="s">
        <v>1027</v>
      </c>
      <c r="E29" s="28" t="s">
        <v>523</v>
      </c>
      <c r="F29" s="85">
        <v>10000</v>
      </c>
      <c r="G29" s="29">
        <v>40.950000000000003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44994</v>
      </c>
      <c r="B30" s="29">
        <v>539814</v>
      </c>
      <c r="C30" s="28" t="s">
        <v>978</v>
      </c>
      <c r="D30" s="28" t="s">
        <v>1028</v>
      </c>
      <c r="E30" s="28" t="s">
        <v>523</v>
      </c>
      <c r="F30" s="85">
        <v>20000</v>
      </c>
      <c r="G30" s="29">
        <v>40.799999999999997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44994</v>
      </c>
      <c r="B31" s="29">
        <v>539814</v>
      </c>
      <c r="C31" s="28" t="s">
        <v>978</v>
      </c>
      <c r="D31" s="28" t="s">
        <v>1029</v>
      </c>
      <c r="E31" s="28" t="s">
        <v>522</v>
      </c>
      <c r="F31" s="85">
        <v>26241</v>
      </c>
      <c r="G31" s="29">
        <v>40.869999999999997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44994</v>
      </c>
      <c r="B32" s="29">
        <v>543207</v>
      </c>
      <c r="C32" s="28" t="s">
        <v>1030</v>
      </c>
      <c r="D32" s="28" t="s">
        <v>1031</v>
      </c>
      <c r="E32" s="28" t="s">
        <v>522</v>
      </c>
      <c r="F32" s="85">
        <v>60000</v>
      </c>
      <c r="G32" s="29">
        <v>5.21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44994</v>
      </c>
      <c r="B33" s="29">
        <v>543207</v>
      </c>
      <c r="C33" s="28" t="s">
        <v>1030</v>
      </c>
      <c r="D33" s="28" t="s">
        <v>1032</v>
      </c>
      <c r="E33" s="28" t="s">
        <v>522</v>
      </c>
      <c r="F33" s="85">
        <v>1022</v>
      </c>
      <c r="G33" s="29">
        <v>5.09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44994</v>
      </c>
      <c r="B34" s="29">
        <v>543207</v>
      </c>
      <c r="C34" s="28" t="s">
        <v>1030</v>
      </c>
      <c r="D34" s="28" t="s">
        <v>1032</v>
      </c>
      <c r="E34" s="28" t="s">
        <v>523</v>
      </c>
      <c r="F34" s="85">
        <v>76579</v>
      </c>
      <c r="G34" s="29">
        <v>5.27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44994</v>
      </c>
      <c r="B35" s="29">
        <v>543305</v>
      </c>
      <c r="C35" s="28" t="s">
        <v>959</v>
      </c>
      <c r="D35" s="28" t="s">
        <v>960</v>
      </c>
      <c r="E35" s="28" t="s">
        <v>522</v>
      </c>
      <c r="F35" s="85">
        <v>96000</v>
      </c>
      <c r="G35" s="29">
        <v>6.29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44994</v>
      </c>
      <c r="B36" s="29">
        <v>543305</v>
      </c>
      <c r="C36" s="28" t="s">
        <v>959</v>
      </c>
      <c r="D36" s="28" t="s">
        <v>960</v>
      </c>
      <c r="E36" s="28" t="s">
        <v>523</v>
      </c>
      <c r="F36" s="85">
        <v>72000</v>
      </c>
      <c r="G36" s="29">
        <v>6.34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44994</v>
      </c>
      <c r="B37" s="29">
        <v>543305</v>
      </c>
      <c r="C37" s="28" t="s">
        <v>959</v>
      </c>
      <c r="D37" s="28" t="s">
        <v>979</v>
      </c>
      <c r="E37" s="28" t="s">
        <v>522</v>
      </c>
      <c r="F37" s="85">
        <v>48000</v>
      </c>
      <c r="G37" s="29">
        <v>6.32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44994</v>
      </c>
      <c r="B38" s="29">
        <v>543522</v>
      </c>
      <c r="C38" s="28" t="s">
        <v>1033</v>
      </c>
      <c r="D38" s="28" t="s">
        <v>1034</v>
      </c>
      <c r="E38" s="28" t="s">
        <v>523</v>
      </c>
      <c r="F38" s="85">
        <v>9000</v>
      </c>
      <c r="G38" s="29">
        <v>39.75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44994</v>
      </c>
      <c r="B39" s="29">
        <v>543522</v>
      </c>
      <c r="C39" s="28" t="s">
        <v>1033</v>
      </c>
      <c r="D39" s="28" t="s">
        <v>1035</v>
      </c>
      <c r="E39" s="28" t="s">
        <v>522</v>
      </c>
      <c r="F39" s="85">
        <v>9000</v>
      </c>
      <c r="G39" s="29">
        <v>39.75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44994</v>
      </c>
      <c r="B40" s="29">
        <v>531552</v>
      </c>
      <c r="C40" s="28" t="s">
        <v>1036</v>
      </c>
      <c r="D40" s="28" t="s">
        <v>1037</v>
      </c>
      <c r="E40" s="28" t="s">
        <v>522</v>
      </c>
      <c r="F40" s="85">
        <v>87000</v>
      </c>
      <c r="G40" s="29">
        <v>19.239999999999998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44994</v>
      </c>
      <c r="B41" s="29">
        <v>530111</v>
      </c>
      <c r="C41" s="28" t="s">
        <v>1038</v>
      </c>
      <c r="D41" s="28" t="s">
        <v>1039</v>
      </c>
      <c r="E41" s="28" t="s">
        <v>522</v>
      </c>
      <c r="F41" s="85">
        <v>39825</v>
      </c>
      <c r="G41" s="29">
        <v>51.79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44994</v>
      </c>
      <c r="B42" s="29">
        <v>530111</v>
      </c>
      <c r="C42" s="28" t="s">
        <v>1038</v>
      </c>
      <c r="D42" s="28" t="s">
        <v>1040</v>
      </c>
      <c r="E42" s="28" t="s">
        <v>523</v>
      </c>
      <c r="F42" s="85">
        <v>35000</v>
      </c>
      <c r="G42" s="29">
        <v>51.8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44994</v>
      </c>
      <c r="B43" s="29">
        <v>543787</v>
      </c>
      <c r="C43" s="28" t="s">
        <v>961</v>
      </c>
      <c r="D43" s="28" t="s">
        <v>899</v>
      </c>
      <c r="E43" s="28" t="s">
        <v>523</v>
      </c>
      <c r="F43" s="85">
        <v>58800</v>
      </c>
      <c r="G43" s="29">
        <v>158.77000000000001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44994</v>
      </c>
      <c r="B44" s="29">
        <v>506906</v>
      </c>
      <c r="C44" s="28" t="s">
        <v>1041</v>
      </c>
      <c r="D44" s="28" t="s">
        <v>1042</v>
      </c>
      <c r="E44" s="28" t="s">
        <v>522</v>
      </c>
      <c r="F44" s="85">
        <v>84295</v>
      </c>
      <c r="G44" s="29">
        <v>1.87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44994</v>
      </c>
      <c r="B45" s="29">
        <v>539026</v>
      </c>
      <c r="C45" s="28" t="s">
        <v>1043</v>
      </c>
      <c r="D45" s="28" t="s">
        <v>1044</v>
      </c>
      <c r="E45" s="28" t="s">
        <v>523</v>
      </c>
      <c r="F45" s="85">
        <v>20000</v>
      </c>
      <c r="G45" s="29">
        <v>7.75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44994</v>
      </c>
      <c r="B46" s="29">
        <v>539026</v>
      </c>
      <c r="C46" s="28" t="s">
        <v>1043</v>
      </c>
      <c r="D46" s="28" t="s">
        <v>1045</v>
      </c>
      <c r="E46" s="28" t="s">
        <v>522</v>
      </c>
      <c r="F46" s="85">
        <v>24000</v>
      </c>
      <c r="G46" s="29">
        <v>7.75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44994</v>
      </c>
      <c r="B47" s="29">
        <v>543799</v>
      </c>
      <c r="C47" s="28" t="s">
        <v>1046</v>
      </c>
      <c r="D47" s="28" t="s">
        <v>1047</v>
      </c>
      <c r="E47" s="28" t="s">
        <v>522</v>
      </c>
      <c r="F47" s="85">
        <v>78000</v>
      </c>
      <c r="G47" s="29">
        <v>38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44994</v>
      </c>
      <c r="B48" s="29">
        <v>543799</v>
      </c>
      <c r="C48" s="28" t="s">
        <v>1046</v>
      </c>
      <c r="D48" s="28" t="s">
        <v>1048</v>
      </c>
      <c r="E48" s="28" t="s">
        <v>522</v>
      </c>
      <c r="F48" s="85">
        <v>57000</v>
      </c>
      <c r="G48" s="29">
        <v>38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44994</v>
      </c>
      <c r="B49" s="29">
        <v>543799</v>
      </c>
      <c r="C49" s="28" t="s">
        <v>1046</v>
      </c>
      <c r="D49" s="28" t="s">
        <v>1049</v>
      </c>
      <c r="E49" s="28" t="s">
        <v>522</v>
      </c>
      <c r="F49" s="85">
        <v>57000</v>
      </c>
      <c r="G49" s="29">
        <v>38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44994</v>
      </c>
      <c r="B50" s="29">
        <v>543799</v>
      </c>
      <c r="C50" s="28" t="s">
        <v>1046</v>
      </c>
      <c r="D50" s="28" t="s">
        <v>1050</v>
      </c>
      <c r="E50" s="28" t="s">
        <v>522</v>
      </c>
      <c r="F50" s="85">
        <v>87000</v>
      </c>
      <c r="G50" s="29">
        <v>38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44994</v>
      </c>
      <c r="B51" s="29">
        <v>543799</v>
      </c>
      <c r="C51" s="28" t="s">
        <v>1046</v>
      </c>
      <c r="D51" s="28" t="s">
        <v>1051</v>
      </c>
      <c r="E51" s="28" t="s">
        <v>523</v>
      </c>
      <c r="F51" s="85">
        <v>51000</v>
      </c>
      <c r="G51" s="29">
        <v>38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44994</v>
      </c>
      <c r="B52" s="29">
        <v>543799</v>
      </c>
      <c r="C52" s="28" t="s">
        <v>1046</v>
      </c>
      <c r="D52" s="28" t="s">
        <v>1052</v>
      </c>
      <c r="E52" s="28" t="s">
        <v>523</v>
      </c>
      <c r="F52" s="85">
        <v>51000</v>
      </c>
      <c r="G52" s="29">
        <v>37.75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44994</v>
      </c>
      <c r="B53" s="29">
        <v>543799</v>
      </c>
      <c r="C53" s="28" t="s">
        <v>1046</v>
      </c>
      <c r="D53" s="28" t="s">
        <v>1053</v>
      </c>
      <c r="E53" s="28" t="s">
        <v>522</v>
      </c>
      <c r="F53" s="85">
        <v>42000</v>
      </c>
      <c r="G53" s="29">
        <v>38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44994</v>
      </c>
      <c r="B54" s="29">
        <v>543799</v>
      </c>
      <c r="C54" s="28" t="s">
        <v>1046</v>
      </c>
      <c r="D54" s="28" t="s">
        <v>1054</v>
      </c>
      <c r="E54" s="28" t="s">
        <v>523</v>
      </c>
      <c r="F54" s="85">
        <v>75000</v>
      </c>
      <c r="G54" s="29">
        <v>38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44994</v>
      </c>
      <c r="B55" s="29">
        <v>543799</v>
      </c>
      <c r="C55" s="28" t="s">
        <v>1046</v>
      </c>
      <c r="D55" s="28" t="s">
        <v>1055</v>
      </c>
      <c r="E55" s="28" t="s">
        <v>523</v>
      </c>
      <c r="F55" s="85">
        <v>75000</v>
      </c>
      <c r="G55" s="29">
        <v>38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44994</v>
      </c>
      <c r="B56" s="29">
        <v>543799</v>
      </c>
      <c r="C56" s="28" t="s">
        <v>1046</v>
      </c>
      <c r="D56" s="28" t="s">
        <v>1056</v>
      </c>
      <c r="E56" s="28" t="s">
        <v>523</v>
      </c>
      <c r="F56" s="85">
        <v>75000</v>
      </c>
      <c r="G56" s="29">
        <v>38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44994</v>
      </c>
      <c r="B57" s="29">
        <v>543799</v>
      </c>
      <c r="C57" s="28" t="s">
        <v>1046</v>
      </c>
      <c r="D57" s="28" t="s">
        <v>1057</v>
      </c>
      <c r="E57" s="28" t="s">
        <v>523</v>
      </c>
      <c r="F57" s="85">
        <v>36000</v>
      </c>
      <c r="G57" s="29">
        <v>38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44994</v>
      </c>
      <c r="B58" s="29">
        <v>543799</v>
      </c>
      <c r="C58" s="28" t="s">
        <v>1046</v>
      </c>
      <c r="D58" s="28" t="s">
        <v>1058</v>
      </c>
      <c r="E58" s="28" t="s">
        <v>523</v>
      </c>
      <c r="F58" s="85">
        <v>36000</v>
      </c>
      <c r="G58" s="29">
        <v>38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44994</v>
      </c>
      <c r="B59" s="29">
        <v>543799</v>
      </c>
      <c r="C59" s="28" t="s">
        <v>1046</v>
      </c>
      <c r="D59" s="28" t="s">
        <v>1059</v>
      </c>
      <c r="E59" s="28" t="s">
        <v>522</v>
      </c>
      <c r="F59" s="85">
        <v>66000</v>
      </c>
      <c r="G59" s="29">
        <v>38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44994</v>
      </c>
      <c r="B60" s="29">
        <v>543799</v>
      </c>
      <c r="C60" s="28" t="s">
        <v>1046</v>
      </c>
      <c r="D60" s="28" t="s">
        <v>1060</v>
      </c>
      <c r="E60" s="28" t="s">
        <v>522</v>
      </c>
      <c r="F60" s="85">
        <v>33000</v>
      </c>
      <c r="G60" s="29">
        <v>38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44994</v>
      </c>
      <c r="B61" s="29">
        <v>521005</v>
      </c>
      <c r="C61" s="28" t="s">
        <v>962</v>
      </c>
      <c r="D61" s="28" t="s">
        <v>1061</v>
      </c>
      <c r="E61" s="28" t="s">
        <v>522</v>
      </c>
      <c r="F61" s="85">
        <v>18100</v>
      </c>
      <c r="G61" s="29">
        <v>49.23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44994</v>
      </c>
      <c r="B62" s="29">
        <v>521005</v>
      </c>
      <c r="C62" s="28" t="s">
        <v>962</v>
      </c>
      <c r="D62" s="28" t="s">
        <v>1062</v>
      </c>
      <c r="E62" s="28" t="s">
        <v>523</v>
      </c>
      <c r="F62" s="85">
        <v>15416</v>
      </c>
      <c r="G62" s="29">
        <v>48.98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44994</v>
      </c>
      <c r="B63" s="29">
        <v>531676</v>
      </c>
      <c r="C63" s="28" t="s">
        <v>1063</v>
      </c>
      <c r="D63" s="28" t="s">
        <v>1064</v>
      </c>
      <c r="E63" s="28" t="s">
        <v>523</v>
      </c>
      <c r="F63" s="85">
        <v>50000</v>
      </c>
      <c r="G63" s="29">
        <v>9.15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44994</v>
      </c>
      <c r="B64" s="29">
        <v>531676</v>
      </c>
      <c r="C64" s="28" t="s">
        <v>1063</v>
      </c>
      <c r="D64" s="28" t="s">
        <v>1065</v>
      </c>
      <c r="E64" s="28" t="s">
        <v>522</v>
      </c>
      <c r="F64" s="85">
        <v>50000</v>
      </c>
      <c r="G64" s="29">
        <v>9.15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44994</v>
      </c>
      <c r="B65" s="29">
        <v>539402</v>
      </c>
      <c r="C65" s="28" t="s">
        <v>1066</v>
      </c>
      <c r="D65" s="28" t="s">
        <v>1067</v>
      </c>
      <c r="E65" s="28" t="s">
        <v>523</v>
      </c>
      <c r="F65" s="85">
        <v>91307</v>
      </c>
      <c r="G65" s="29">
        <v>22.95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44994</v>
      </c>
      <c r="B66" s="29" t="s">
        <v>1068</v>
      </c>
      <c r="C66" s="28" t="s">
        <v>1069</v>
      </c>
      <c r="D66" s="28" t="s">
        <v>1070</v>
      </c>
      <c r="E66" s="28" t="s">
        <v>522</v>
      </c>
      <c r="F66" s="85">
        <v>171417</v>
      </c>
      <c r="G66" s="29">
        <v>30.74</v>
      </c>
      <c r="H66" s="29" t="s">
        <v>871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44994</v>
      </c>
      <c r="B67" s="29" t="s">
        <v>963</v>
      </c>
      <c r="C67" s="28" t="s">
        <v>964</v>
      </c>
      <c r="D67" s="28" t="s">
        <v>1071</v>
      </c>
      <c r="E67" s="28" t="s">
        <v>522</v>
      </c>
      <c r="F67" s="85">
        <v>200000</v>
      </c>
      <c r="G67" s="29">
        <v>85.05</v>
      </c>
      <c r="H67" s="29" t="s">
        <v>871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44994</v>
      </c>
      <c r="B68" s="29" t="s">
        <v>984</v>
      </c>
      <c r="C68" s="28" t="s">
        <v>985</v>
      </c>
      <c r="D68" s="28" t="s">
        <v>1072</v>
      </c>
      <c r="E68" s="28" t="s">
        <v>522</v>
      </c>
      <c r="F68" s="85">
        <v>2500019</v>
      </c>
      <c r="G68" s="29">
        <v>1.32</v>
      </c>
      <c r="H68" s="29" t="s">
        <v>871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44994</v>
      </c>
      <c r="B69" s="29" t="s">
        <v>984</v>
      </c>
      <c r="C69" s="28" t="s">
        <v>985</v>
      </c>
      <c r="D69" s="28" t="s">
        <v>1073</v>
      </c>
      <c r="E69" s="28" t="s">
        <v>522</v>
      </c>
      <c r="F69" s="85">
        <v>2000000</v>
      </c>
      <c r="G69" s="29">
        <v>1.25</v>
      </c>
      <c r="H69" s="29" t="s">
        <v>871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44994</v>
      </c>
      <c r="B70" s="29" t="s">
        <v>1074</v>
      </c>
      <c r="C70" s="28" t="s">
        <v>1075</v>
      </c>
      <c r="D70" s="28" t="s">
        <v>1076</v>
      </c>
      <c r="E70" s="28" t="s">
        <v>522</v>
      </c>
      <c r="F70" s="85">
        <v>499452</v>
      </c>
      <c r="G70" s="29">
        <v>391.66</v>
      </c>
      <c r="H70" s="29" t="s">
        <v>871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44994</v>
      </c>
      <c r="B71" s="29" t="s">
        <v>1074</v>
      </c>
      <c r="C71" s="28" t="s">
        <v>1075</v>
      </c>
      <c r="D71" s="28" t="s">
        <v>1077</v>
      </c>
      <c r="E71" s="28" t="s">
        <v>522</v>
      </c>
      <c r="F71" s="85">
        <v>307692</v>
      </c>
      <c r="G71" s="29">
        <v>390</v>
      </c>
      <c r="H71" s="29" t="s">
        <v>871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44994</v>
      </c>
      <c r="B72" s="29" t="s">
        <v>1074</v>
      </c>
      <c r="C72" s="28" t="s">
        <v>1075</v>
      </c>
      <c r="D72" s="28" t="s">
        <v>1078</v>
      </c>
      <c r="E72" s="28" t="s">
        <v>522</v>
      </c>
      <c r="F72" s="85">
        <v>461538</v>
      </c>
      <c r="G72" s="29">
        <v>390</v>
      </c>
      <c r="H72" s="29" t="s">
        <v>871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44994</v>
      </c>
      <c r="B73" s="29" t="s">
        <v>1074</v>
      </c>
      <c r="C73" s="28" t="s">
        <v>1075</v>
      </c>
      <c r="D73" s="28" t="s">
        <v>1079</v>
      </c>
      <c r="E73" s="28" t="s">
        <v>522</v>
      </c>
      <c r="F73" s="85">
        <v>359600</v>
      </c>
      <c r="G73" s="29">
        <v>390.51</v>
      </c>
      <c r="H73" s="29" t="s">
        <v>871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44994</v>
      </c>
      <c r="B74" s="29" t="s">
        <v>1074</v>
      </c>
      <c r="C74" s="28" t="s">
        <v>1075</v>
      </c>
      <c r="D74" s="28" t="s">
        <v>1080</v>
      </c>
      <c r="E74" s="28" t="s">
        <v>522</v>
      </c>
      <c r="F74" s="85">
        <v>720634</v>
      </c>
      <c r="G74" s="29">
        <v>391.68</v>
      </c>
      <c r="H74" s="29" t="s">
        <v>871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44994</v>
      </c>
      <c r="B75" s="29" t="s">
        <v>1081</v>
      </c>
      <c r="C75" s="28" t="s">
        <v>1082</v>
      </c>
      <c r="D75" s="28" t="s">
        <v>1083</v>
      </c>
      <c r="E75" s="28" t="s">
        <v>522</v>
      </c>
      <c r="F75" s="85">
        <v>139300</v>
      </c>
      <c r="G75" s="29">
        <v>468.52</v>
      </c>
      <c r="H75" s="29" t="s">
        <v>871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44994</v>
      </c>
      <c r="B76" s="29" t="s">
        <v>775</v>
      </c>
      <c r="C76" s="28" t="s">
        <v>1084</v>
      </c>
      <c r="D76" s="28" t="s">
        <v>1085</v>
      </c>
      <c r="E76" s="28" t="s">
        <v>522</v>
      </c>
      <c r="F76" s="85">
        <v>493627</v>
      </c>
      <c r="G76" s="29">
        <v>685</v>
      </c>
      <c r="H76" s="29" t="s">
        <v>871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44994</v>
      </c>
      <c r="B77" s="29" t="s">
        <v>775</v>
      </c>
      <c r="C77" s="28" t="s">
        <v>1084</v>
      </c>
      <c r="D77" s="28" t="s">
        <v>1086</v>
      </c>
      <c r="E77" s="28" t="s">
        <v>522</v>
      </c>
      <c r="F77" s="85">
        <v>575748</v>
      </c>
      <c r="G77" s="29">
        <v>686.39</v>
      </c>
      <c r="H77" s="29" t="s">
        <v>871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44994</v>
      </c>
      <c r="B78" s="29" t="s">
        <v>775</v>
      </c>
      <c r="C78" s="28" t="s">
        <v>1084</v>
      </c>
      <c r="D78" s="28" t="s">
        <v>983</v>
      </c>
      <c r="E78" s="28" t="s">
        <v>522</v>
      </c>
      <c r="F78" s="85">
        <v>700000</v>
      </c>
      <c r="G78" s="29">
        <v>685</v>
      </c>
      <c r="H78" s="29" t="s">
        <v>871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44994</v>
      </c>
      <c r="B79" s="29" t="s">
        <v>980</v>
      </c>
      <c r="C79" s="28" t="s">
        <v>981</v>
      </c>
      <c r="D79" s="28" t="s">
        <v>1087</v>
      </c>
      <c r="E79" s="28" t="s">
        <v>522</v>
      </c>
      <c r="F79" s="85">
        <v>773478</v>
      </c>
      <c r="G79" s="29">
        <v>203.75</v>
      </c>
      <c r="H79" s="29" t="s">
        <v>871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44994</v>
      </c>
      <c r="B80" s="29" t="s">
        <v>980</v>
      </c>
      <c r="C80" s="28" t="s">
        <v>981</v>
      </c>
      <c r="D80" s="28" t="s">
        <v>1088</v>
      </c>
      <c r="E80" s="28" t="s">
        <v>522</v>
      </c>
      <c r="F80" s="85">
        <v>267722</v>
      </c>
      <c r="G80" s="29">
        <v>204.91</v>
      </c>
      <c r="H80" s="29" t="s">
        <v>871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44994</v>
      </c>
      <c r="B81" s="29" t="s">
        <v>980</v>
      </c>
      <c r="C81" s="28" t="s">
        <v>981</v>
      </c>
      <c r="D81" s="28" t="s">
        <v>1089</v>
      </c>
      <c r="E81" s="28" t="s">
        <v>522</v>
      </c>
      <c r="F81" s="85">
        <v>214655</v>
      </c>
      <c r="G81" s="29">
        <v>203.9</v>
      </c>
      <c r="H81" s="29" t="s">
        <v>871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44994</v>
      </c>
      <c r="B82" s="29" t="s">
        <v>980</v>
      </c>
      <c r="C82" s="28" t="s">
        <v>981</v>
      </c>
      <c r="D82" s="28" t="s">
        <v>982</v>
      </c>
      <c r="E82" s="28" t="s">
        <v>522</v>
      </c>
      <c r="F82" s="85">
        <v>155268</v>
      </c>
      <c r="G82" s="29">
        <v>204.91</v>
      </c>
      <c r="H82" s="29" t="s">
        <v>871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44994</v>
      </c>
      <c r="B83" s="29" t="s">
        <v>980</v>
      </c>
      <c r="C83" s="28" t="s">
        <v>981</v>
      </c>
      <c r="D83" s="28" t="s">
        <v>1090</v>
      </c>
      <c r="E83" s="28" t="s">
        <v>522</v>
      </c>
      <c r="F83" s="85">
        <v>242301</v>
      </c>
      <c r="G83" s="29">
        <v>203.55</v>
      </c>
      <c r="H83" s="29" t="s">
        <v>871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44994</v>
      </c>
      <c r="B84" s="29" t="s">
        <v>980</v>
      </c>
      <c r="C84" s="28" t="s">
        <v>981</v>
      </c>
      <c r="D84" s="28" t="s">
        <v>1091</v>
      </c>
      <c r="E84" s="28" t="s">
        <v>522</v>
      </c>
      <c r="F84" s="85">
        <v>562192</v>
      </c>
      <c r="G84" s="29">
        <v>204.5</v>
      </c>
      <c r="H84" s="29" t="s">
        <v>871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44994</v>
      </c>
      <c r="B85" s="29" t="s">
        <v>1092</v>
      </c>
      <c r="C85" s="28" t="s">
        <v>1093</v>
      </c>
      <c r="D85" s="28" t="s">
        <v>1094</v>
      </c>
      <c r="E85" s="28" t="s">
        <v>522</v>
      </c>
      <c r="F85" s="85">
        <v>42000</v>
      </c>
      <c r="G85" s="29">
        <v>41.91</v>
      </c>
      <c r="H85" s="29" t="s">
        <v>871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44994</v>
      </c>
      <c r="B86" s="29" t="s">
        <v>987</v>
      </c>
      <c r="C86" s="28" t="s">
        <v>988</v>
      </c>
      <c r="D86" s="28" t="s">
        <v>1095</v>
      </c>
      <c r="E86" s="28" t="s">
        <v>522</v>
      </c>
      <c r="F86" s="85">
        <v>100000</v>
      </c>
      <c r="G86" s="29">
        <v>46.65</v>
      </c>
      <c r="H86" s="29" t="s">
        <v>871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44994</v>
      </c>
      <c r="B87" s="29" t="s">
        <v>1096</v>
      </c>
      <c r="C87" s="28" t="s">
        <v>1097</v>
      </c>
      <c r="D87" s="28" t="s">
        <v>1098</v>
      </c>
      <c r="E87" s="28" t="s">
        <v>522</v>
      </c>
      <c r="F87" s="85">
        <v>102000</v>
      </c>
      <c r="G87" s="29">
        <v>30.96</v>
      </c>
      <c r="H87" s="29" t="s">
        <v>871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44994</v>
      </c>
      <c r="B88" s="29" t="s">
        <v>1096</v>
      </c>
      <c r="C88" s="28" t="s">
        <v>1097</v>
      </c>
      <c r="D88" s="28" t="s">
        <v>899</v>
      </c>
      <c r="E88" s="28" t="s">
        <v>522</v>
      </c>
      <c r="F88" s="85">
        <v>168000</v>
      </c>
      <c r="G88" s="29">
        <v>30.59</v>
      </c>
      <c r="H88" s="29" t="s">
        <v>871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44994</v>
      </c>
      <c r="B89" s="29" t="s">
        <v>1096</v>
      </c>
      <c r="C89" s="28" t="s">
        <v>1097</v>
      </c>
      <c r="D89" s="28" t="s">
        <v>1099</v>
      </c>
      <c r="E89" s="28" t="s">
        <v>522</v>
      </c>
      <c r="F89" s="85">
        <v>18000</v>
      </c>
      <c r="G89" s="29">
        <v>31</v>
      </c>
      <c r="H89" s="29" t="s">
        <v>871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44994</v>
      </c>
      <c r="B90" s="29" t="s">
        <v>1100</v>
      </c>
      <c r="C90" s="28" t="s">
        <v>1101</v>
      </c>
      <c r="D90" s="28" t="s">
        <v>1102</v>
      </c>
      <c r="E90" s="28" t="s">
        <v>522</v>
      </c>
      <c r="F90" s="85">
        <v>51887</v>
      </c>
      <c r="G90" s="29">
        <v>105.66</v>
      </c>
      <c r="H90" s="29" t="s">
        <v>871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44994</v>
      </c>
      <c r="B91" s="29" t="s">
        <v>1103</v>
      </c>
      <c r="C91" s="28" t="s">
        <v>1104</v>
      </c>
      <c r="D91" s="28" t="s">
        <v>1105</v>
      </c>
      <c r="E91" s="28" t="s">
        <v>522</v>
      </c>
      <c r="F91" s="85">
        <v>79000</v>
      </c>
      <c r="G91" s="29">
        <v>105</v>
      </c>
      <c r="H91" s="29" t="s">
        <v>871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44994</v>
      </c>
      <c r="B92" s="29" t="s">
        <v>1106</v>
      </c>
      <c r="C92" s="28" t="s">
        <v>1107</v>
      </c>
      <c r="D92" s="28" t="s">
        <v>937</v>
      </c>
      <c r="E92" s="28" t="s">
        <v>522</v>
      </c>
      <c r="F92" s="85">
        <v>234708</v>
      </c>
      <c r="G92" s="29">
        <v>211.88</v>
      </c>
      <c r="H92" s="29" t="s">
        <v>871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44994</v>
      </c>
      <c r="B93" s="29" t="s">
        <v>1108</v>
      </c>
      <c r="C93" s="28" t="s">
        <v>1109</v>
      </c>
      <c r="D93" s="28" t="s">
        <v>1110</v>
      </c>
      <c r="E93" s="28" t="s">
        <v>522</v>
      </c>
      <c r="F93" s="85">
        <v>11112</v>
      </c>
      <c r="G93" s="29">
        <v>6670</v>
      </c>
      <c r="H93" s="29" t="s">
        <v>871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44994</v>
      </c>
      <c r="B94" s="29" t="s">
        <v>1108</v>
      </c>
      <c r="C94" s="28" t="s">
        <v>1109</v>
      </c>
      <c r="D94" s="28" t="s">
        <v>1111</v>
      </c>
      <c r="E94" s="28" t="s">
        <v>522</v>
      </c>
      <c r="F94" s="85">
        <v>5555</v>
      </c>
      <c r="G94" s="29">
        <v>6660</v>
      </c>
      <c r="H94" s="29" t="s">
        <v>871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44994</v>
      </c>
      <c r="B95" s="29" t="s">
        <v>1108</v>
      </c>
      <c r="C95" s="28" t="s">
        <v>1109</v>
      </c>
      <c r="D95" s="28" t="s">
        <v>1112</v>
      </c>
      <c r="E95" s="28" t="s">
        <v>522</v>
      </c>
      <c r="F95" s="85">
        <v>3333</v>
      </c>
      <c r="G95" s="29">
        <v>6692</v>
      </c>
      <c r="H95" s="29" t="s">
        <v>871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44994</v>
      </c>
      <c r="B96" s="29" t="s">
        <v>463</v>
      </c>
      <c r="C96" s="28" t="s">
        <v>1113</v>
      </c>
      <c r="D96" s="28" t="s">
        <v>1114</v>
      </c>
      <c r="E96" s="28" t="s">
        <v>522</v>
      </c>
      <c r="F96" s="85">
        <v>491891</v>
      </c>
      <c r="G96" s="29">
        <v>278.57</v>
      </c>
      <c r="H96" s="29" t="s">
        <v>871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44994</v>
      </c>
      <c r="B97" s="29" t="s">
        <v>463</v>
      </c>
      <c r="C97" s="28" t="s">
        <v>1113</v>
      </c>
      <c r="D97" s="28" t="s">
        <v>937</v>
      </c>
      <c r="E97" s="28" t="s">
        <v>522</v>
      </c>
      <c r="F97" s="85">
        <v>758789</v>
      </c>
      <c r="G97" s="29">
        <v>277.55</v>
      </c>
      <c r="H97" s="29" t="s">
        <v>871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44994</v>
      </c>
      <c r="B98" s="29" t="s">
        <v>1115</v>
      </c>
      <c r="C98" s="28" t="s">
        <v>1116</v>
      </c>
      <c r="D98" s="28" t="s">
        <v>1117</v>
      </c>
      <c r="E98" s="28" t="s">
        <v>522</v>
      </c>
      <c r="F98" s="85">
        <v>99000</v>
      </c>
      <c r="G98" s="29">
        <v>40</v>
      </c>
      <c r="H98" s="29" t="s">
        <v>871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44994</v>
      </c>
      <c r="B99" s="29" t="s">
        <v>1115</v>
      </c>
      <c r="C99" s="28" t="s">
        <v>1116</v>
      </c>
      <c r="D99" s="28" t="s">
        <v>1118</v>
      </c>
      <c r="E99" s="28" t="s">
        <v>522</v>
      </c>
      <c r="F99" s="85">
        <v>102000</v>
      </c>
      <c r="G99" s="29">
        <v>40</v>
      </c>
      <c r="H99" s="29" t="s">
        <v>871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44994</v>
      </c>
      <c r="B100" s="29" t="s">
        <v>1115</v>
      </c>
      <c r="C100" s="28" t="s">
        <v>1116</v>
      </c>
      <c r="D100" s="28" t="s">
        <v>1119</v>
      </c>
      <c r="E100" s="28" t="s">
        <v>522</v>
      </c>
      <c r="F100" s="85">
        <v>111000</v>
      </c>
      <c r="G100" s="29">
        <v>40</v>
      </c>
      <c r="H100" s="29" t="s">
        <v>871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44994</v>
      </c>
      <c r="B101" s="29" t="s">
        <v>1115</v>
      </c>
      <c r="C101" s="28" t="s">
        <v>1116</v>
      </c>
      <c r="D101" s="28" t="s">
        <v>1120</v>
      </c>
      <c r="E101" s="28" t="s">
        <v>522</v>
      </c>
      <c r="F101" s="85">
        <v>123000</v>
      </c>
      <c r="G101" s="29">
        <v>40</v>
      </c>
      <c r="H101" s="29" t="s">
        <v>871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44994</v>
      </c>
      <c r="B102" s="29" t="s">
        <v>1121</v>
      </c>
      <c r="C102" s="28" t="s">
        <v>1122</v>
      </c>
      <c r="D102" s="28" t="s">
        <v>1123</v>
      </c>
      <c r="E102" s="28" t="s">
        <v>522</v>
      </c>
      <c r="F102" s="85">
        <v>117953</v>
      </c>
      <c r="G102" s="29">
        <v>153.63999999999999</v>
      </c>
      <c r="H102" s="29" t="s">
        <v>871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44994</v>
      </c>
      <c r="B103" s="29" t="s">
        <v>1068</v>
      </c>
      <c r="C103" s="28" t="s">
        <v>1069</v>
      </c>
      <c r="D103" s="28" t="s">
        <v>1124</v>
      </c>
      <c r="E103" s="28" t="s">
        <v>523</v>
      </c>
      <c r="F103" s="85">
        <v>171428</v>
      </c>
      <c r="G103" s="29">
        <v>30.74</v>
      </c>
      <c r="H103" s="29" t="s">
        <v>871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44994</v>
      </c>
      <c r="B104" s="29" t="s">
        <v>1125</v>
      </c>
      <c r="C104" s="28" t="s">
        <v>1126</v>
      </c>
      <c r="D104" s="28" t="s">
        <v>1127</v>
      </c>
      <c r="E104" s="28" t="s">
        <v>523</v>
      </c>
      <c r="F104" s="85">
        <v>72000</v>
      </c>
      <c r="G104" s="29">
        <v>85.24</v>
      </c>
      <c r="H104" s="29" t="s">
        <v>871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44994</v>
      </c>
      <c r="B105" s="29" t="s">
        <v>984</v>
      </c>
      <c r="C105" s="28" t="s">
        <v>985</v>
      </c>
      <c r="D105" s="28" t="s">
        <v>986</v>
      </c>
      <c r="E105" s="28" t="s">
        <v>523</v>
      </c>
      <c r="F105" s="85">
        <v>6847331</v>
      </c>
      <c r="G105" s="29">
        <v>1.28</v>
      </c>
      <c r="H105" s="29" t="s">
        <v>871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44994</v>
      </c>
      <c r="B106" s="29" t="s">
        <v>984</v>
      </c>
      <c r="C106" s="28" t="s">
        <v>985</v>
      </c>
      <c r="D106" s="28" t="s">
        <v>1073</v>
      </c>
      <c r="E106" s="28" t="s">
        <v>523</v>
      </c>
      <c r="F106" s="85">
        <v>2000000</v>
      </c>
      <c r="G106" s="29">
        <v>1.3</v>
      </c>
      <c r="H106" s="29" t="s">
        <v>871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44994</v>
      </c>
      <c r="B107" s="29" t="s">
        <v>984</v>
      </c>
      <c r="C107" s="28" t="s">
        <v>985</v>
      </c>
      <c r="D107" s="28" t="s">
        <v>1072</v>
      </c>
      <c r="E107" s="28" t="s">
        <v>523</v>
      </c>
      <c r="F107" s="85">
        <v>2060963</v>
      </c>
      <c r="G107" s="29">
        <v>1.3</v>
      </c>
      <c r="H107" s="29" t="s">
        <v>871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44994</v>
      </c>
      <c r="B108" s="29" t="s">
        <v>1074</v>
      </c>
      <c r="C108" s="28" t="s">
        <v>1075</v>
      </c>
      <c r="D108" s="28" t="s">
        <v>1076</v>
      </c>
      <c r="E108" s="28" t="s">
        <v>523</v>
      </c>
      <c r="F108" s="85">
        <v>506448</v>
      </c>
      <c r="G108" s="29">
        <v>393.23</v>
      </c>
      <c r="H108" s="29" t="s">
        <v>871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44994</v>
      </c>
      <c r="B109" s="29" t="s">
        <v>1074</v>
      </c>
      <c r="C109" s="28" t="s">
        <v>1075</v>
      </c>
      <c r="D109" s="28" t="s">
        <v>1128</v>
      </c>
      <c r="E109" s="28" t="s">
        <v>523</v>
      </c>
      <c r="F109" s="85">
        <v>6000000</v>
      </c>
      <c r="G109" s="29">
        <v>390.91</v>
      </c>
      <c r="H109" s="29" t="s">
        <v>871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44994</v>
      </c>
      <c r="B110" s="29" t="s">
        <v>1081</v>
      </c>
      <c r="C110" s="28" t="s">
        <v>1082</v>
      </c>
      <c r="D110" s="28" t="s">
        <v>1083</v>
      </c>
      <c r="E110" s="28" t="s">
        <v>523</v>
      </c>
      <c r="F110" s="85">
        <v>139300</v>
      </c>
      <c r="G110" s="29">
        <v>469.38</v>
      </c>
      <c r="H110" s="29" t="s">
        <v>871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44994</v>
      </c>
      <c r="B111" s="29" t="s">
        <v>775</v>
      </c>
      <c r="C111" s="28" t="s">
        <v>1084</v>
      </c>
      <c r="D111" s="28" t="s">
        <v>1129</v>
      </c>
      <c r="E111" s="28" t="s">
        <v>523</v>
      </c>
      <c r="F111" s="85">
        <v>6811313</v>
      </c>
      <c r="G111" s="29">
        <v>686.07</v>
      </c>
      <c r="H111" s="29" t="s">
        <v>871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44994</v>
      </c>
      <c r="B112" s="29" t="s">
        <v>775</v>
      </c>
      <c r="C112" s="28" t="s">
        <v>1084</v>
      </c>
      <c r="D112" s="28" t="s">
        <v>1086</v>
      </c>
      <c r="E112" s="28" t="s">
        <v>523</v>
      </c>
      <c r="F112" s="85">
        <v>611747</v>
      </c>
      <c r="G112" s="29">
        <v>686.41</v>
      </c>
      <c r="H112" s="29" t="s">
        <v>871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44994</v>
      </c>
      <c r="B113" s="29" t="s">
        <v>980</v>
      </c>
      <c r="C113" s="28" t="s">
        <v>981</v>
      </c>
      <c r="D113" s="28" t="s">
        <v>1087</v>
      </c>
      <c r="E113" s="28" t="s">
        <v>523</v>
      </c>
      <c r="F113" s="85">
        <v>758305</v>
      </c>
      <c r="G113" s="29">
        <v>203.85</v>
      </c>
      <c r="H113" s="29" t="s">
        <v>871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44994</v>
      </c>
      <c r="B114" s="29" t="s">
        <v>980</v>
      </c>
      <c r="C114" s="28" t="s">
        <v>981</v>
      </c>
      <c r="D114" s="28" t="s">
        <v>982</v>
      </c>
      <c r="E114" s="28" t="s">
        <v>523</v>
      </c>
      <c r="F114" s="85">
        <v>232854</v>
      </c>
      <c r="G114" s="29">
        <v>204.37</v>
      </c>
      <c r="H114" s="29" t="s">
        <v>871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44994</v>
      </c>
      <c r="B115" s="29" t="s">
        <v>980</v>
      </c>
      <c r="C115" s="28" t="s">
        <v>981</v>
      </c>
      <c r="D115" s="28" t="s">
        <v>1091</v>
      </c>
      <c r="E115" s="28" t="s">
        <v>523</v>
      </c>
      <c r="F115" s="85">
        <v>562192</v>
      </c>
      <c r="G115" s="29">
        <v>204.85</v>
      </c>
      <c r="H115" s="29" t="s">
        <v>871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44994</v>
      </c>
      <c r="B116" s="29" t="s">
        <v>980</v>
      </c>
      <c r="C116" s="28" t="s">
        <v>981</v>
      </c>
      <c r="D116" s="28" t="s">
        <v>1089</v>
      </c>
      <c r="E116" s="28" t="s">
        <v>523</v>
      </c>
      <c r="F116" s="85">
        <v>226807</v>
      </c>
      <c r="G116" s="29">
        <v>203.88</v>
      </c>
      <c r="H116" s="29" t="s">
        <v>871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44994</v>
      </c>
      <c r="B117" s="29" t="s">
        <v>980</v>
      </c>
      <c r="C117" s="28" t="s">
        <v>981</v>
      </c>
      <c r="D117" s="28" t="s">
        <v>1088</v>
      </c>
      <c r="E117" s="28" t="s">
        <v>523</v>
      </c>
      <c r="F117" s="85">
        <v>246886</v>
      </c>
      <c r="G117" s="29">
        <v>203.62</v>
      </c>
      <c r="H117" s="29" t="s">
        <v>871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44994</v>
      </c>
      <c r="B118" s="29" t="s">
        <v>980</v>
      </c>
      <c r="C118" s="28" t="s">
        <v>981</v>
      </c>
      <c r="D118" s="28" t="s">
        <v>1090</v>
      </c>
      <c r="E118" s="28" t="s">
        <v>523</v>
      </c>
      <c r="F118" s="85">
        <v>242301</v>
      </c>
      <c r="G118" s="29">
        <v>205.23</v>
      </c>
      <c r="H118" s="29" t="s">
        <v>871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44994</v>
      </c>
      <c r="B119" s="29" t="s">
        <v>1130</v>
      </c>
      <c r="C119" s="28" t="s">
        <v>1131</v>
      </c>
      <c r="D119" s="28" t="s">
        <v>1132</v>
      </c>
      <c r="E119" s="28" t="s">
        <v>523</v>
      </c>
      <c r="F119" s="85">
        <v>187667</v>
      </c>
      <c r="G119" s="29">
        <v>12.38</v>
      </c>
      <c r="H119" s="29" t="s">
        <v>871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44994</v>
      </c>
      <c r="B120" s="29" t="s">
        <v>1092</v>
      </c>
      <c r="C120" s="28" t="s">
        <v>1093</v>
      </c>
      <c r="D120" s="28" t="s">
        <v>1094</v>
      </c>
      <c r="E120" s="28" t="s">
        <v>523</v>
      </c>
      <c r="F120" s="85">
        <v>42000</v>
      </c>
      <c r="G120" s="29">
        <v>42.23</v>
      </c>
      <c r="H120" s="29" t="s">
        <v>871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44994</v>
      </c>
      <c r="B121" s="29" t="s">
        <v>987</v>
      </c>
      <c r="C121" s="28" t="s">
        <v>988</v>
      </c>
      <c r="D121" s="28" t="s">
        <v>989</v>
      </c>
      <c r="E121" s="28" t="s">
        <v>523</v>
      </c>
      <c r="F121" s="85">
        <v>325200</v>
      </c>
      <c r="G121" s="29">
        <v>46.43</v>
      </c>
      <c r="H121" s="29" t="s">
        <v>871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44994</v>
      </c>
      <c r="B122" s="29" t="s">
        <v>965</v>
      </c>
      <c r="C122" s="28" t="s">
        <v>966</v>
      </c>
      <c r="D122" s="28" t="s">
        <v>969</v>
      </c>
      <c r="E122" s="28" t="s">
        <v>523</v>
      </c>
      <c r="F122" s="85">
        <v>50000</v>
      </c>
      <c r="G122" s="29">
        <v>22.84</v>
      </c>
      <c r="H122" s="29" t="s">
        <v>871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44994</v>
      </c>
      <c r="B123" s="29" t="s">
        <v>965</v>
      </c>
      <c r="C123" s="28" t="s">
        <v>966</v>
      </c>
      <c r="D123" s="28" t="s">
        <v>968</v>
      </c>
      <c r="E123" s="28" t="s">
        <v>523</v>
      </c>
      <c r="F123" s="85">
        <v>50000</v>
      </c>
      <c r="G123" s="29">
        <v>22.89</v>
      </c>
      <c r="H123" s="29" t="s">
        <v>871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44994</v>
      </c>
      <c r="B124" s="29" t="s">
        <v>1096</v>
      </c>
      <c r="C124" s="28" t="s">
        <v>1097</v>
      </c>
      <c r="D124" s="28" t="s">
        <v>1099</v>
      </c>
      <c r="E124" s="28" t="s">
        <v>523</v>
      </c>
      <c r="F124" s="85">
        <v>78000</v>
      </c>
      <c r="G124" s="29">
        <v>31.8</v>
      </c>
      <c r="H124" s="29" t="s">
        <v>871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44994</v>
      </c>
      <c r="B125" s="29" t="s">
        <v>1096</v>
      </c>
      <c r="C125" s="28" t="s">
        <v>1097</v>
      </c>
      <c r="D125" s="28" t="s">
        <v>1133</v>
      </c>
      <c r="E125" s="28" t="s">
        <v>523</v>
      </c>
      <c r="F125" s="85">
        <v>78000</v>
      </c>
      <c r="G125" s="29">
        <v>31.15</v>
      </c>
      <c r="H125" s="29" t="s">
        <v>871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44994</v>
      </c>
      <c r="B126" s="29" t="s">
        <v>1096</v>
      </c>
      <c r="C126" s="28" t="s">
        <v>1097</v>
      </c>
      <c r="D126" s="28" t="s">
        <v>899</v>
      </c>
      <c r="E126" s="28" t="s">
        <v>523</v>
      </c>
      <c r="F126" s="85">
        <v>186000</v>
      </c>
      <c r="G126" s="29">
        <v>31.95</v>
      </c>
      <c r="H126" s="29" t="s">
        <v>871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44994</v>
      </c>
      <c r="B127" s="29" t="s">
        <v>1100</v>
      </c>
      <c r="C127" s="28" t="s">
        <v>1101</v>
      </c>
      <c r="D127" s="28" t="s">
        <v>1134</v>
      </c>
      <c r="E127" s="28" t="s">
        <v>523</v>
      </c>
      <c r="F127" s="85">
        <v>35742</v>
      </c>
      <c r="G127" s="29">
        <v>105.02</v>
      </c>
      <c r="H127" s="29" t="s">
        <v>871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44994</v>
      </c>
      <c r="B128" s="29" t="s">
        <v>1103</v>
      </c>
      <c r="C128" s="28" t="s">
        <v>1104</v>
      </c>
      <c r="D128" s="28" t="s">
        <v>1135</v>
      </c>
      <c r="E128" s="28" t="s">
        <v>523</v>
      </c>
      <c r="F128" s="85">
        <v>35000</v>
      </c>
      <c r="G128" s="29">
        <v>105</v>
      </c>
      <c r="H128" s="29" t="s">
        <v>871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44994</v>
      </c>
      <c r="B129" s="29" t="s">
        <v>1103</v>
      </c>
      <c r="C129" s="28" t="s">
        <v>1104</v>
      </c>
      <c r="D129" s="28" t="s">
        <v>1136</v>
      </c>
      <c r="E129" s="28" t="s">
        <v>523</v>
      </c>
      <c r="F129" s="85">
        <v>44000</v>
      </c>
      <c r="G129" s="29">
        <v>105</v>
      </c>
      <c r="H129" s="29" t="s">
        <v>871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44994</v>
      </c>
      <c r="B130" s="29" t="s">
        <v>1106</v>
      </c>
      <c r="C130" s="28" t="s">
        <v>1107</v>
      </c>
      <c r="D130" s="28" t="s">
        <v>937</v>
      </c>
      <c r="E130" s="28" t="s">
        <v>523</v>
      </c>
      <c r="F130" s="85">
        <v>234708</v>
      </c>
      <c r="G130" s="29">
        <v>211.92</v>
      </c>
      <c r="H130" s="29" t="s">
        <v>871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44994</v>
      </c>
      <c r="B131" s="29" t="s">
        <v>1108</v>
      </c>
      <c r="C131" s="28" t="s">
        <v>1109</v>
      </c>
      <c r="D131" s="28" t="s">
        <v>1137</v>
      </c>
      <c r="E131" s="28" t="s">
        <v>523</v>
      </c>
      <c r="F131" s="85">
        <v>5509</v>
      </c>
      <c r="G131" s="29">
        <v>6670.22</v>
      </c>
      <c r="H131" s="29" t="s">
        <v>871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44994</v>
      </c>
      <c r="B132" s="29" t="s">
        <v>1108</v>
      </c>
      <c r="C132" s="28" t="s">
        <v>1109</v>
      </c>
      <c r="D132" s="28" t="s">
        <v>1138</v>
      </c>
      <c r="E132" s="28" t="s">
        <v>523</v>
      </c>
      <c r="F132" s="85">
        <v>4896</v>
      </c>
      <c r="G132" s="29">
        <v>6683.25</v>
      </c>
      <c r="H132" s="29" t="s">
        <v>871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44994</v>
      </c>
      <c r="B133" s="29" t="s">
        <v>1108</v>
      </c>
      <c r="C133" s="28" t="s">
        <v>1109</v>
      </c>
      <c r="D133" s="28" t="s">
        <v>1139</v>
      </c>
      <c r="E133" s="28" t="s">
        <v>523</v>
      </c>
      <c r="F133" s="85">
        <v>8069</v>
      </c>
      <c r="G133" s="29">
        <v>6679.68</v>
      </c>
      <c r="H133" s="29" t="s">
        <v>871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44994</v>
      </c>
      <c r="B134" s="29" t="s">
        <v>1108</v>
      </c>
      <c r="C134" s="28" t="s">
        <v>1109</v>
      </c>
      <c r="D134" s="28" t="s">
        <v>1140</v>
      </c>
      <c r="E134" s="28" t="s">
        <v>523</v>
      </c>
      <c r="F134" s="85">
        <v>9344</v>
      </c>
      <c r="G134" s="29">
        <v>6686.82</v>
      </c>
      <c r="H134" s="29" t="s">
        <v>871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44994</v>
      </c>
      <c r="B135" s="29" t="s">
        <v>1108</v>
      </c>
      <c r="C135" s="28" t="s">
        <v>1109</v>
      </c>
      <c r="D135" s="28" t="s">
        <v>1141</v>
      </c>
      <c r="E135" s="28" t="s">
        <v>523</v>
      </c>
      <c r="F135" s="85">
        <v>10559</v>
      </c>
      <c r="G135" s="29">
        <v>6663.7</v>
      </c>
      <c r="H135" s="29" t="s">
        <v>871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44994</v>
      </c>
      <c r="B136" s="29" t="s">
        <v>1108</v>
      </c>
      <c r="C136" s="28" t="s">
        <v>1109</v>
      </c>
      <c r="D136" s="28" t="s">
        <v>1142</v>
      </c>
      <c r="E136" s="28" t="s">
        <v>523</v>
      </c>
      <c r="F136" s="85">
        <v>3874</v>
      </c>
      <c r="G136" s="29">
        <v>6670</v>
      </c>
      <c r="H136" s="29" t="s">
        <v>871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44994</v>
      </c>
      <c r="B137" s="29" t="s">
        <v>1108</v>
      </c>
      <c r="C137" s="28" t="s">
        <v>1109</v>
      </c>
      <c r="D137" s="28" t="s">
        <v>1143</v>
      </c>
      <c r="E137" s="28" t="s">
        <v>523</v>
      </c>
      <c r="F137" s="85">
        <v>4534</v>
      </c>
      <c r="G137" s="29">
        <v>6663.56</v>
      </c>
      <c r="H137" s="29" t="s">
        <v>871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44994</v>
      </c>
      <c r="B138" s="29" t="s">
        <v>1108</v>
      </c>
      <c r="C138" s="28" t="s">
        <v>1109</v>
      </c>
      <c r="D138" s="28" t="s">
        <v>1144</v>
      </c>
      <c r="E138" s="28" t="s">
        <v>523</v>
      </c>
      <c r="F138" s="85">
        <v>5000</v>
      </c>
      <c r="G138" s="29">
        <v>6670</v>
      </c>
      <c r="H138" s="29" t="s">
        <v>871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44994</v>
      </c>
      <c r="B139" s="29" t="s">
        <v>1108</v>
      </c>
      <c r="C139" s="28" t="s">
        <v>1109</v>
      </c>
      <c r="D139" s="28" t="s">
        <v>1145</v>
      </c>
      <c r="E139" s="28" t="s">
        <v>523</v>
      </c>
      <c r="F139" s="85">
        <v>5520</v>
      </c>
      <c r="G139" s="29">
        <v>6664.53</v>
      </c>
      <c r="H139" s="29" t="s">
        <v>871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44994</v>
      </c>
      <c r="B140" s="29" t="s">
        <v>1108</v>
      </c>
      <c r="C140" s="28" t="s">
        <v>1109</v>
      </c>
      <c r="D140" s="28" t="s">
        <v>1146</v>
      </c>
      <c r="E140" s="28" t="s">
        <v>523</v>
      </c>
      <c r="F140" s="85">
        <v>10264</v>
      </c>
      <c r="G140" s="29">
        <v>6663.9</v>
      </c>
      <c r="H140" s="29" t="s">
        <v>871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44994</v>
      </c>
      <c r="B141" s="29" t="s">
        <v>463</v>
      </c>
      <c r="C141" s="28" t="s">
        <v>1113</v>
      </c>
      <c r="D141" s="28" t="s">
        <v>1114</v>
      </c>
      <c r="E141" s="28" t="s">
        <v>523</v>
      </c>
      <c r="F141" s="85">
        <v>493487</v>
      </c>
      <c r="G141" s="29">
        <v>278.08</v>
      </c>
      <c r="H141" s="29" t="s">
        <v>871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44994</v>
      </c>
      <c r="B142" s="29" t="s">
        <v>463</v>
      </c>
      <c r="C142" s="28" t="s">
        <v>1113</v>
      </c>
      <c r="D142" s="28" t="s">
        <v>937</v>
      </c>
      <c r="E142" s="28" t="s">
        <v>523</v>
      </c>
      <c r="F142" s="85">
        <v>758789</v>
      </c>
      <c r="G142" s="29">
        <v>277.63</v>
      </c>
      <c r="H142" s="29" t="s">
        <v>871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44994</v>
      </c>
      <c r="B143" s="29" t="s">
        <v>1147</v>
      </c>
      <c r="C143" s="28" t="s">
        <v>1148</v>
      </c>
      <c r="D143" s="28" t="s">
        <v>1149</v>
      </c>
      <c r="E143" s="28" t="s">
        <v>523</v>
      </c>
      <c r="F143" s="85">
        <v>170781</v>
      </c>
      <c r="G143" s="29">
        <v>59</v>
      </c>
      <c r="H143" s="29" t="s">
        <v>871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44994</v>
      </c>
      <c r="B144" s="29" t="s">
        <v>1121</v>
      </c>
      <c r="C144" s="28" t="s">
        <v>1122</v>
      </c>
      <c r="D144" s="28" t="s">
        <v>1150</v>
      </c>
      <c r="E144" s="28" t="s">
        <v>523</v>
      </c>
      <c r="F144" s="85">
        <v>75000</v>
      </c>
      <c r="G144" s="29">
        <v>152.08000000000001</v>
      </c>
      <c r="H144" s="29" t="s">
        <v>871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44994</v>
      </c>
      <c r="B145" s="29" t="s">
        <v>1121</v>
      </c>
      <c r="C145" s="28" t="s">
        <v>1122</v>
      </c>
      <c r="D145" s="28" t="s">
        <v>1123</v>
      </c>
      <c r="E145" s="28" t="s">
        <v>523</v>
      </c>
      <c r="F145" s="85">
        <v>256</v>
      </c>
      <c r="G145" s="29">
        <v>161.69999999999999</v>
      </c>
      <c r="H145" s="29" t="s">
        <v>871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44994</v>
      </c>
      <c r="B146" s="29" t="s">
        <v>990</v>
      </c>
      <c r="C146" s="28" t="s">
        <v>991</v>
      </c>
      <c r="D146" s="28" t="s">
        <v>1151</v>
      </c>
      <c r="E146" s="28" t="s">
        <v>523</v>
      </c>
      <c r="F146" s="85">
        <v>150000</v>
      </c>
      <c r="G146" s="29">
        <v>57.28</v>
      </c>
      <c r="H146" s="29" t="s">
        <v>871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44994</v>
      </c>
      <c r="B147" s="29" t="s">
        <v>1152</v>
      </c>
      <c r="C147" s="28" t="s">
        <v>1153</v>
      </c>
      <c r="D147" s="28" t="s">
        <v>967</v>
      </c>
      <c r="E147" s="28" t="s">
        <v>523</v>
      </c>
      <c r="F147" s="85">
        <v>50000</v>
      </c>
      <c r="G147" s="29">
        <v>40.020000000000003</v>
      </c>
      <c r="H147" s="29" t="s">
        <v>871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53"/>
  <sheetViews>
    <sheetView zoomScale="85" zoomScaleNormal="85" workbookViewId="0">
      <selection activeCell="J19" sqref="J1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926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44995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4">
        <v>1</v>
      </c>
      <c r="B10" s="305">
        <v>44896</v>
      </c>
      <c r="C10" s="306"/>
      <c r="D10" s="307" t="s">
        <v>197</v>
      </c>
      <c r="E10" s="308" t="s">
        <v>875</v>
      </c>
      <c r="F10" s="304">
        <v>3380</v>
      </c>
      <c r="G10" s="304">
        <v>3140</v>
      </c>
      <c r="H10" s="304">
        <v>3565</v>
      </c>
      <c r="I10" s="309" t="s">
        <v>866</v>
      </c>
      <c r="J10" s="291" t="s">
        <v>886</v>
      </c>
      <c r="K10" s="291">
        <f t="shared" ref="K10" si="0">H10-F10</f>
        <v>185</v>
      </c>
      <c r="L10" s="292">
        <f t="shared" ref="L10" si="1">(F10*-0.7)/100</f>
        <v>-23.66</v>
      </c>
      <c r="M10" s="293">
        <f t="shared" ref="M10" si="2">(K10+L10)/F10</f>
        <v>4.773372781065089E-2</v>
      </c>
      <c r="N10" s="291" t="s">
        <v>537</v>
      </c>
      <c r="O10" s="294">
        <v>44973</v>
      </c>
      <c r="P10" s="291"/>
      <c r="Q10" s="197"/>
      <c r="R10" s="197" t="s">
        <v>538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5">
        <v>2</v>
      </c>
      <c r="B11" s="244">
        <v>44936</v>
      </c>
      <c r="C11" s="250"/>
      <c r="D11" s="251" t="s">
        <v>75</v>
      </c>
      <c r="E11" s="252" t="s">
        <v>539</v>
      </c>
      <c r="F11" s="245" t="s">
        <v>873</v>
      </c>
      <c r="G11" s="245">
        <v>735</v>
      </c>
      <c r="H11" s="245"/>
      <c r="I11" s="253" t="s">
        <v>874</v>
      </c>
      <c r="J11" s="246" t="s">
        <v>540</v>
      </c>
      <c r="K11" s="246"/>
      <c r="L11" s="247"/>
      <c r="M11" s="248"/>
      <c r="N11" s="246"/>
      <c r="O11" s="249"/>
      <c r="P11" s="247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89">
        <v>3</v>
      </c>
      <c r="B12" s="285">
        <v>44950</v>
      </c>
      <c r="C12" s="286"/>
      <c r="D12" s="287" t="s">
        <v>764</v>
      </c>
      <c r="E12" s="288" t="s">
        <v>539</v>
      </c>
      <c r="F12" s="289">
        <v>1435</v>
      </c>
      <c r="G12" s="289">
        <v>1340</v>
      </c>
      <c r="H12" s="289">
        <v>1512.5</v>
      </c>
      <c r="I12" s="290" t="s">
        <v>877</v>
      </c>
      <c r="J12" s="291" t="s">
        <v>879</v>
      </c>
      <c r="K12" s="291">
        <f t="shared" ref="K12" si="3">H12-F12</f>
        <v>77.5</v>
      </c>
      <c r="L12" s="292">
        <f t="shared" ref="L12" si="4">(F12*-0.7)/100</f>
        <v>-10.044999999999998</v>
      </c>
      <c r="M12" s="293">
        <f t="shared" ref="M12" si="5">(K12+L12)/F12</f>
        <v>4.7006968641114984E-2</v>
      </c>
      <c r="N12" s="291" t="s">
        <v>537</v>
      </c>
      <c r="O12" s="294">
        <v>44957</v>
      </c>
      <c r="P12" s="291"/>
      <c r="Q12" s="197"/>
      <c r="R12" s="197" t="s">
        <v>801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44958</v>
      </c>
      <c r="C13" s="250"/>
      <c r="D13" s="251" t="s">
        <v>61</v>
      </c>
      <c r="E13" s="252" t="s">
        <v>567</v>
      </c>
      <c r="F13" s="245" t="s">
        <v>880</v>
      </c>
      <c r="G13" s="245">
        <v>790</v>
      </c>
      <c r="H13" s="245"/>
      <c r="I13" s="253" t="s">
        <v>881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5">
        <v>5</v>
      </c>
      <c r="B14" s="244">
        <v>44963</v>
      </c>
      <c r="C14" s="250"/>
      <c r="D14" s="251" t="s">
        <v>883</v>
      </c>
      <c r="E14" s="252" t="s">
        <v>567</v>
      </c>
      <c r="F14" s="245" t="s">
        <v>887</v>
      </c>
      <c r="G14" s="245">
        <v>660</v>
      </c>
      <c r="H14" s="245"/>
      <c r="I14" s="253" t="s">
        <v>884</v>
      </c>
      <c r="J14" s="246" t="s">
        <v>540</v>
      </c>
      <c r="K14" s="246"/>
      <c r="L14" s="247"/>
      <c r="M14" s="248"/>
      <c r="N14" s="246"/>
      <c r="O14" s="249"/>
      <c r="P14" s="247"/>
      <c r="Q14" s="197"/>
      <c r="R14" s="197" t="s">
        <v>538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44973</v>
      </c>
      <c r="C15" s="250"/>
      <c r="D15" s="251" t="s">
        <v>174</v>
      </c>
      <c r="E15" s="252" t="s">
        <v>567</v>
      </c>
      <c r="F15" s="245" t="s">
        <v>888</v>
      </c>
      <c r="G15" s="245">
        <v>2170</v>
      </c>
      <c r="H15" s="245"/>
      <c r="I15" s="253" t="s">
        <v>889</v>
      </c>
      <c r="J15" s="246" t="s">
        <v>540</v>
      </c>
      <c r="K15" s="246"/>
      <c r="L15" s="247"/>
      <c r="M15" s="248"/>
      <c r="N15" s="246"/>
      <c r="O15" s="249"/>
      <c r="P15" s="247"/>
      <c r="Q15" s="197"/>
      <c r="R15" s="197" t="s">
        <v>538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44977</v>
      </c>
      <c r="C16" s="250"/>
      <c r="D16" s="251" t="s">
        <v>860</v>
      </c>
      <c r="E16" s="252" t="s">
        <v>567</v>
      </c>
      <c r="F16" s="245" t="s">
        <v>892</v>
      </c>
      <c r="G16" s="245">
        <v>425</v>
      </c>
      <c r="H16" s="245"/>
      <c r="I16" s="253" t="s">
        <v>890</v>
      </c>
      <c r="J16" s="246" t="s">
        <v>540</v>
      </c>
      <c r="K16" s="246"/>
      <c r="L16" s="247"/>
      <c r="M16" s="248"/>
      <c r="N16" s="246"/>
      <c r="O16" s="249"/>
      <c r="P16" s="247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0">
        <v>8</v>
      </c>
      <c r="B17" s="310">
        <v>44978</v>
      </c>
      <c r="C17" s="331"/>
      <c r="D17" s="332" t="s">
        <v>82</v>
      </c>
      <c r="E17" s="333" t="s">
        <v>567</v>
      </c>
      <c r="F17" s="330">
        <v>284.5</v>
      </c>
      <c r="G17" s="330">
        <v>268</v>
      </c>
      <c r="H17" s="330">
        <v>303.5</v>
      </c>
      <c r="I17" s="334" t="s">
        <v>893</v>
      </c>
      <c r="J17" s="276" t="s">
        <v>938</v>
      </c>
      <c r="K17" s="276">
        <f t="shared" ref="K17" si="6">H17-F17</f>
        <v>19</v>
      </c>
      <c r="L17" s="315">
        <f t="shared" ref="L17" si="7">(F17*-0.7)/100</f>
        <v>-1.9914999999999998</v>
      </c>
      <c r="M17" s="316">
        <f t="shared" ref="M17" si="8">(K17+L17)/F17</f>
        <v>5.9783831282952553E-2</v>
      </c>
      <c r="N17" s="276" t="s">
        <v>537</v>
      </c>
      <c r="O17" s="317">
        <v>44988</v>
      </c>
      <c r="P17" s="335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5">
        <v>9</v>
      </c>
      <c r="B18" s="244">
        <v>44978</v>
      </c>
      <c r="C18" s="250"/>
      <c r="D18" s="251" t="s">
        <v>894</v>
      </c>
      <c r="E18" s="252" t="s">
        <v>567</v>
      </c>
      <c r="F18" s="245" t="s">
        <v>895</v>
      </c>
      <c r="G18" s="245">
        <v>830</v>
      </c>
      <c r="H18" s="245"/>
      <c r="I18" s="253" t="s">
        <v>896</v>
      </c>
      <c r="J18" s="246" t="s">
        <v>540</v>
      </c>
      <c r="K18" s="246"/>
      <c r="L18" s="247"/>
      <c r="M18" s="248"/>
      <c r="N18" s="246"/>
      <c r="O18" s="249"/>
      <c r="P18" s="247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44981</v>
      </c>
      <c r="C19" s="250"/>
      <c r="D19" s="251" t="s">
        <v>175</v>
      </c>
      <c r="E19" s="252" t="s">
        <v>567</v>
      </c>
      <c r="F19" s="245" t="s">
        <v>906</v>
      </c>
      <c r="G19" s="245">
        <v>2890</v>
      </c>
      <c r="H19" s="245"/>
      <c r="I19" s="253" t="s">
        <v>876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30">
        <v>11</v>
      </c>
      <c r="B20" s="310">
        <v>44984</v>
      </c>
      <c r="C20" s="331"/>
      <c r="D20" s="332" t="s">
        <v>186</v>
      </c>
      <c r="E20" s="333" t="s">
        <v>567</v>
      </c>
      <c r="F20" s="330">
        <v>522.5</v>
      </c>
      <c r="G20" s="330">
        <v>478</v>
      </c>
      <c r="H20" s="330">
        <v>554</v>
      </c>
      <c r="I20" s="334" t="s">
        <v>882</v>
      </c>
      <c r="J20" s="276" t="s">
        <v>948</v>
      </c>
      <c r="K20" s="276">
        <f t="shared" ref="K20" si="9">H20-F20</f>
        <v>31.5</v>
      </c>
      <c r="L20" s="315">
        <f t="shared" ref="L20" si="10">(F20*-0.7)/100</f>
        <v>-3.6575000000000002</v>
      </c>
      <c r="M20" s="316">
        <f t="shared" ref="M20" si="11">(K20+L20)/F20</f>
        <v>5.3287081339712918E-2</v>
      </c>
      <c r="N20" s="276" t="s">
        <v>537</v>
      </c>
      <c r="O20" s="317">
        <v>44988</v>
      </c>
      <c r="P20" s="335"/>
      <c r="Q20" s="197"/>
      <c r="R20" s="197" t="s">
        <v>538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44986</v>
      </c>
      <c r="C21" s="250"/>
      <c r="D21" s="251" t="s">
        <v>903</v>
      </c>
      <c r="E21" s="252" t="s">
        <v>567</v>
      </c>
      <c r="F21" s="245" t="s">
        <v>919</v>
      </c>
      <c r="G21" s="245">
        <v>158</v>
      </c>
      <c r="H21" s="245"/>
      <c r="I21" s="253" t="s">
        <v>905</v>
      </c>
      <c r="J21" s="246" t="s">
        <v>540</v>
      </c>
      <c r="K21" s="246"/>
      <c r="L21" s="247"/>
      <c r="M21" s="248"/>
      <c r="N21" s="246"/>
      <c r="O21" s="249"/>
      <c r="P21" s="247"/>
      <c r="Q21" s="197"/>
      <c r="R21" s="197" t="s">
        <v>538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/>
      <c r="B22" s="244"/>
      <c r="C22" s="250"/>
      <c r="D22" s="251"/>
      <c r="E22" s="252"/>
      <c r="F22" s="245"/>
      <c r="G22" s="245"/>
      <c r="H22" s="245"/>
      <c r="I22" s="253"/>
      <c r="J22" s="246"/>
      <c r="K22" s="246"/>
      <c r="L22" s="247"/>
      <c r="M22" s="248"/>
      <c r="N22" s="246"/>
      <c r="O22" s="249"/>
      <c r="P22" s="24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97"/>
      <c r="B23" s="98"/>
      <c r="C23" s="99"/>
      <c r="D23" s="100"/>
      <c r="E23" s="101"/>
      <c r="F23" s="101"/>
      <c r="H23" s="101"/>
      <c r="I23" s="102"/>
      <c r="J23" s="103"/>
      <c r="K23" s="103"/>
      <c r="L23" s="104"/>
      <c r="M23" s="105"/>
      <c r="N23" s="106"/>
      <c r="O23" s="107"/>
      <c r="P23" s="108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4.25" customHeight="1">
      <c r="A24" s="97"/>
      <c r="B24" s="98"/>
      <c r="C24" s="99"/>
      <c r="D24" s="100"/>
      <c r="E24" s="101"/>
      <c r="F24" s="101"/>
      <c r="G24" s="97"/>
      <c r="H24" s="101"/>
      <c r="I24" s="102"/>
      <c r="J24" s="103"/>
      <c r="K24" s="103"/>
      <c r="L24" s="104"/>
      <c r="M24" s="105"/>
      <c r="N24" s="106"/>
      <c r="O24" s="107"/>
      <c r="P24" s="10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 t="s">
        <v>541</v>
      </c>
      <c r="B25" s="110"/>
      <c r="C25" s="111"/>
      <c r="E25" s="112"/>
      <c r="F25" s="112"/>
      <c r="G25" s="112"/>
      <c r="H25" s="112"/>
      <c r="I25" s="112"/>
      <c r="J25" s="113"/>
      <c r="K25" s="112"/>
      <c r="L25" s="114"/>
      <c r="M25" s="54"/>
      <c r="N25" s="113"/>
      <c r="O25" s="11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5" t="s">
        <v>542</v>
      </c>
      <c r="B26" s="109"/>
      <c r="C26" s="109"/>
      <c r="D26" s="109"/>
      <c r="E26" s="41"/>
      <c r="F26" s="116" t="s">
        <v>543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544</v>
      </c>
      <c r="B27" s="109"/>
      <c r="C27" s="109"/>
      <c r="D27" s="109" t="s">
        <v>791</v>
      </c>
      <c r="E27" s="6"/>
      <c r="F27" s="116" t="s">
        <v>545</v>
      </c>
      <c r="G27" s="6"/>
      <c r="H27" s="6"/>
      <c r="I27" s="6"/>
      <c r="J27" s="117"/>
      <c r="K27" s="118"/>
      <c r="L27" s="118"/>
      <c r="M27" s="119"/>
      <c r="N27" s="1"/>
      <c r="O27" s="12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/>
      <c r="B28" s="109"/>
      <c r="C28" s="109"/>
      <c r="D28" s="109"/>
      <c r="E28" s="6"/>
      <c r="F28" s="6"/>
      <c r="G28" s="6"/>
      <c r="H28" s="6"/>
      <c r="I28" s="6"/>
      <c r="J28" s="121"/>
      <c r="K28" s="118"/>
      <c r="L28" s="118"/>
      <c r="M28" s="6"/>
      <c r="N28" s="122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.75" customHeight="1">
      <c r="A29" s="1"/>
      <c r="B29" s="123" t="s">
        <v>546</v>
      </c>
      <c r="C29" s="123"/>
      <c r="D29" s="123"/>
      <c r="E29" s="123"/>
      <c r="F29" s="124"/>
      <c r="G29" s="6"/>
      <c r="H29" s="6"/>
      <c r="I29" s="125"/>
      <c r="J29" s="126"/>
      <c r="K29" s="127"/>
      <c r="L29" s="126"/>
      <c r="M29" s="6"/>
      <c r="N29" s="1"/>
      <c r="O29" s="1"/>
      <c r="P29" s="1"/>
      <c r="R29" s="54"/>
      <c r="S29" s="1"/>
      <c r="T29" s="1"/>
      <c r="U29" s="1"/>
      <c r="V29" s="1"/>
      <c r="W29" s="1"/>
      <c r="X29" s="1"/>
      <c r="Y29" s="1"/>
      <c r="Z29" s="1"/>
    </row>
    <row r="30" spans="1:56" ht="38.25" customHeight="1">
      <c r="A30" s="266" t="s">
        <v>16</v>
      </c>
      <c r="B30" s="266" t="s">
        <v>514</v>
      </c>
      <c r="C30" s="266"/>
      <c r="D30" s="228" t="s">
        <v>525</v>
      </c>
      <c r="E30" s="266" t="s">
        <v>526</v>
      </c>
      <c r="F30" s="266" t="s">
        <v>527</v>
      </c>
      <c r="G30" s="266" t="s">
        <v>547</v>
      </c>
      <c r="H30" s="266" t="s">
        <v>529</v>
      </c>
      <c r="I30" s="266" t="s">
        <v>530</v>
      </c>
      <c r="J30" s="96" t="s">
        <v>531</v>
      </c>
      <c r="K30" s="94" t="s">
        <v>548</v>
      </c>
      <c r="L30" s="129" t="s">
        <v>533</v>
      </c>
      <c r="M30" s="96" t="s">
        <v>534</v>
      </c>
      <c r="N30" s="93" t="s">
        <v>535</v>
      </c>
      <c r="O30" s="228" t="s">
        <v>536</v>
      </c>
      <c r="P30" s="41"/>
      <c r="Q30" s="1"/>
      <c r="R30" s="54"/>
      <c r="S30" s="54"/>
      <c r="T30" s="54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s="198" customFormat="1" ht="13.5" customHeight="1">
      <c r="A31" s="201">
        <v>1</v>
      </c>
      <c r="B31" s="244">
        <v>44985</v>
      </c>
      <c r="C31" s="272"/>
      <c r="D31" s="273" t="s">
        <v>183</v>
      </c>
      <c r="E31" s="274" t="s">
        <v>539</v>
      </c>
      <c r="F31" s="201" t="s">
        <v>908</v>
      </c>
      <c r="G31" s="201">
        <v>2270</v>
      </c>
      <c r="H31" s="201"/>
      <c r="I31" s="275" t="s">
        <v>889</v>
      </c>
      <c r="J31" s="226" t="s">
        <v>540</v>
      </c>
      <c r="K31" s="226"/>
      <c r="L31" s="281"/>
      <c r="M31" s="282"/>
      <c r="N31" s="226"/>
      <c r="O31" s="283"/>
      <c r="P31" s="267"/>
      <c r="R31" s="227" t="s">
        <v>538</v>
      </c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</row>
    <row r="32" spans="1:56" s="198" customFormat="1" ht="13.5" customHeight="1">
      <c r="A32" s="278">
        <v>2</v>
      </c>
      <c r="B32" s="310">
        <v>44986</v>
      </c>
      <c r="C32" s="311"/>
      <c r="D32" s="312" t="s">
        <v>50</v>
      </c>
      <c r="E32" s="313" t="s">
        <v>539</v>
      </c>
      <c r="F32" s="278">
        <v>561</v>
      </c>
      <c r="G32" s="278">
        <v>545</v>
      </c>
      <c r="H32" s="278">
        <v>576.5</v>
      </c>
      <c r="I32" s="314" t="s">
        <v>918</v>
      </c>
      <c r="J32" s="276" t="s">
        <v>928</v>
      </c>
      <c r="K32" s="276">
        <f t="shared" ref="K32" si="12">H32-F32</f>
        <v>15.5</v>
      </c>
      <c r="L32" s="315">
        <f t="shared" ref="L32" si="13">(F32*-0.7)/100</f>
        <v>-3.927</v>
      </c>
      <c r="M32" s="316">
        <f t="shared" ref="M32" si="14">(K32+L32)/F32</f>
        <v>2.0629233511586454E-2</v>
      </c>
      <c r="N32" s="276" t="s">
        <v>537</v>
      </c>
      <c r="O32" s="317">
        <v>44987</v>
      </c>
      <c r="P32" s="267"/>
      <c r="R32" s="227" t="s">
        <v>538</v>
      </c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</row>
    <row r="33" spans="1:38" s="198" customFormat="1" ht="13.5" customHeight="1">
      <c r="A33" s="278">
        <v>3</v>
      </c>
      <c r="B33" s="310">
        <v>44986</v>
      </c>
      <c r="C33" s="311"/>
      <c r="D33" s="312" t="s">
        <v>502</v>
      </c>
      <c r="E33" s="313" t="s">
        <v>539</v>
      </c>
      <c r="F33" s="278">
        <v>310</v>
      </c>
      <c r="G33" s="278">
        <v>300</v>
      </c>
      <c r="H33" s="278">
        <v>318.5</v>
      </c>
      <c r="I33" s="314" t="s">
        <v>920</v>
      </c>
      <c r="J33" s="276" t="s">
        <v>949</v>
      </c>
      <c r="K33" s="276">
        <f t="shared" ref="K33" si="15">H33-F33</f>
        <v>8.5</v>
      </c>
      <c r="L33" s="315">
        <f t="shared" ref="L33" si="16">(F33*-0.7)/100</f>
        <v>-2.17</v>
      </c>
      <c r="M33" s="316">
        <f t="shared" ref="M33" si="17">(K33+L33)/F33</f>
        <v>2.0419354838709679E-2</v>
      </c>
      <c r="N33" s="276" t="s">
        <v>537</v>
      </c>
      <c r="O33" s="317">
        <v>44991</v>
      </c>
      <c r="P33" s="267"/>
      <c r="R33" s="227" t="s">
        <v>801</v>
      </c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</row>
    <row r="34" spans="1:38" s="198" customFormat="1" ht="13.5" customHeight="1">
      <c r="A34" s="318">
        <v>4</v>
      </c>
      <c r="B34" s="345">
        <v>44986</v>
      </c>
      <c r="C34" s="346"/>
      <c r="D34" s="347" t="s">
        <v>198</v>
      </c>
      <c r="E34" s="348" t="s">
        <v>539</v>
      </c>
      <c r="F34" s="318">
        <v>1110</v>
      </c>
      <c r="G34" s="318">
        <v>1078</v>
      </c>
      <c r="H34" s="318">
        <v>1063.5</v>
      </c>
      <c r="I34" s="349" t="s">
        <v>921</v>
      </c>
      <c r="J34" s="326" t="s">
        <v>1004</v>
      </c>
      <c r="K34" s="326">
        <f t="shared" ref="K34" si="18">H34-F34</f>
        <v>-46.5</v>
      </c>
      <c r="L34" s="350">
        <f t="shared" ref="L34" si="19">(F34*-0.7)/100</f>
        <v>-7.77</v>
      </c>
      <c r="M34" s="351">
        <f t="shared" ref="M34" si="20">(K34+L34)/F34</f>
        <v>-4.8891891891891887E-2</v>
      </c>
      <c r="N34" s="326" t="s">
        <v>549</v>
      </c>
      <c r="O34" s="352">
        <v>44994</v>
      </c>
      <c r="P34" s="267"/>
      <c r="R34" s="227" t="s">
        <v>538</v>
      </c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</row>
    <row r="35" spans="1:38" s="269" customFormat="1" ht="13.5" customHeight="1">
      <c r="A35" s="201">
        <v>5</v>
      </c>
      <c r="B35" s="199">
        <v>44988</v>
      </c>
      <c r="C35" s="272"/>
      <c r="D35" s="273" t="s">
        <v>148</v>
      </c>
      <c r="E35" s="274" t="s">
        <v>539</v>
      </c>
      <c r="F35" s="201" t="s">
        <v>941</v>
      </c>
      <c r="G35" s="201">
        <v>1230</v>
      </c>
      <c r="H35" s="201"/>
      <c r="I35" s="275" t="s">
        <v>942</v>
      </c>
      <c r="J35" s="226" t="s">
        <v>540</v>
      </c>
      <c r="K35" s="226"/>
      <c r="L35" s="281"/>
      <c r="M35" s="282"/>
      <c r="N35" s="226"/>
      <c r="O35" s="283"/>
      <c r="P35" s="267"/>
      <c r="Q35" s="198"/>
      <c r="R35" s="227" t="s">
        <v>538</v>
      </c>
      <c r="S35" s="197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</row>
    <row r="36" spans="1:38" s="198" customFormat="1" ht="13.5" customHeight="1">
      <c r="A36" s="201">
        <v>6</v>
      </c>
      <c r="B36" s="244">
        <v>44988</v>
      </c>
      <c r="C36" s="272"/>
      <c r="D36" s="273" t="s">
        <v>193</v>
      </c>
      <c r="E36" s="274" t="s">
        <v>539</v>
      </c>
      <c r="F36" s="201" t="s">
        <v>944</v>
      </c>
      <c r="G36" s="201">
        <v>689</v>
      </c>
      <c r="H36" s="201"/>
      <c r="I36" s="275" t="s">
        <v>945</v>
      </c>
      <c r="J36" s="226" t="s">
        <v>540</v>
      </c>
      <c r="K36" s="226"/>
      <c r="L36" s="281"/>
      <c r="M36" s="282"/>
      <c r="N36" s="226"/>
      <c r="O36" s="283"/>
      <c r="P36" s="267"/>
      <c r="R36" s="227" t="s">
        <v>538</v>
      </c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</row>
    <row r="37" spans="1:38" s="198" customFormat="1" ht="13.5" customHeight="1">
      <c r="A37" s="201">
        <v>7</v>
      </c>
      <c r="B37" s="244">
        <v>44991</v>
      </c>
      <c r="C37" s="272"/>
      <c r="D37" s="273" t="s">
        <v>955</v>
      </c>
      <c r="E37" s="274" t="s">
        <v>539</v>
      </c>
      <c r="F37" s="201" t="s">
        <v>956</v>
      </c>
      <c r="G37" s="201">
        <v>566</v>
      </c>
      <c r="H37" s="201"/>
      <c r="I37" s="275" t="s">
        <v>957</v>
      </c>
      <c r="J37" s="226" t="s">
        <v>540</v>
      </c>
      <c r="K37" s="226"/>
      <c r="L37" s="281"/>
      <c r="M37" s="282"/>
      <c r="N37" s="226"/>
      <c r="O37" s="283"/>
      <c r="P37" s="267"/>
      <c r="R37" s="227" t="s">
        <v>801</v>
      </c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</row>
    <row r="38" spans="1:38" s="269" customFormat="1" ht="13.5" customHeight="1">
      <c r="A38" s="201">
        <v>8</v>
      </c>
      <c r="B38" s="199"/>
      <c r="C38" s="272"/>
      <c r="D38" s="273"/>
      <c r="E38" s="274"/>
      <c r="F38" s="201"/>
      <c r="G38" s="201"/>
      <c r="H38" s="201"/>
      <c r="I38" s="275"/>
      <c r="J38" s="226"/>
      <c r="K38" s="226"/>
      <c r="L38" s="281"/>
      <c r="M38" s="282"/>
      <c r="N38" s="226"/>
      <c r="O38" s="283"/>
      <c r="P38" s="267"/>
      <c r="Q38" s="198"/>
      <c r="R38" s="227"/>
      <c r="S38" s="197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</row>
    <row r="39" spans="1:38" s="198" customFormat="1" ht="13.5" customHeight="1">
      <c r="A39" s="201">
        <v>9</v>
      </c>
      <c r="B39" s="244"/>
      <c r="C39" s="272"/>
      <c r="D39" s="273"/>
      <c r="E39" s="274"/>
      <c r="F39" s="201"/>
      <c r="G39" s="201"/>
      <c r="H39" s="201"/>
      <c r="I39" s="275"/>
      <c r="J39" s="226"/>
      <c r="K39" s="226"/>
      <c r="L39" s="281"/>
      <c r="M39" s="282"/>
      <c r="N39" s="226"/>
      <c r="O39" s="283"/>
      <c r="P39" s="267"/>
      <c r="R39" s="22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</row>
    <row r="40" spans="1:38" s="198" customFormat="1" ht="13.5" customHeight="1">
      <c r="A40" s="201">
        <v>10</v>
      </c>
      <c r="B40" s="244"/>
      <c r="C40" s="272"/>
      <c r="D40" s="273"/>
      <c r="E40" s="274"/>
      <c r="F40" s="201"/>
      <c r="G40" s="201"/>
      <c r="H40" s="201"/>
      <c r="I40" s="275"/>
      <c r="J40" s="226"/>
      <c r="K40" s="226"/>
      <c r="L40" s="281"/>
      <c r="M40" s="282"/>
      <c r="N40" s="226"/>
      <c r="O40" s="283"/>
      <c r="P40" s="267"/>
      <c r="R40" s="22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s="269" customFormat="1" ht="13.5" customHeight="1">
      <c r="A41" s="201">
        <v>11</v>
      </c>
      <c r="B41" s="199"/>
      <c r="C41" s="272"/>
      <c r="D41" s="273"/>
      <c r="E41" s="274"/>
      <c r="F41" s="201"/>
      <c r="G41" s="201"/>
      <c r="H41" s="201"/>
      <c r="I41" s="275"/>
      <c r="J41" s="226"/>
      <c r="K41" s="226"/>
      <c r="L41" s="281"/>
      <c r="M41" s="282"/>
      <c r="N41" s="226"/>
      <c r="O41" s="283"/>
      <c r="P41" s="267"/>
      <c r="Q41" s="198"/>
      <c r="R41" s="227"/>
      <c r="S41" s="197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198" customFormat="1" ht="13.5" customHeight="1">
      <c r="A42" s="201">
        <v>12</v>
      </c>
      <c r="B42" s="244"/>
      <c r="C42" s="272"/>
      <c r="D42" s="273"/>
      <c r="E42" s="274"/>
      <c r="F42" s="201"/>
      <c r="G42" s="201"/>
      <c r="H42" s="201"/>
      <c r="I42" s="275"/>
      <c r="J42" s="226"/>
      <c r="K42" s="226"/>
      <c r="L42" s="281"/>
      <c r="M42" s="282"/>
      <c r="N42" s="226"/>
      <c r="O42" s="283"/>
      <c r="P42" s="267"/>
      <c r="R42" s="22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</row>
    <row r="43" spans="1:38" ht="44.25" customHeight="1">
      <c r="A43" s="109" t="s">
        <v>541</v>
      </c>
      <c r="B43" s="130"/>
      <c r="C43" s="130"/>
      <c r="D43" s="1"/>
      <c r="E43" s="6"/>
      <c r="F43" s="6"/>
      <c r="G43" s="6"/>
      <c r="H43" s="6" t="s">
        <v>553</v>
      </c>
      <c r="I43" s="6"/>
      <c r="J43" s="6"/>
      <c r="K43" s="105"/>
      <c r="L43" s="131"/>
      <c r="M43" s="105"/>
      <c r="N43" s="106"/>
      <c r="O43" s="105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38" ht="12.75" customHeight="1">
      <c r="A44" s="115" t="s">
        <v>542</v>
      </c>
      <c r="B44" s="109"/>
      <c r="C44" s="109"/>
      <c r="D44" s="109"/>
      <c r="E44" s="41"/>
      <c r="F44" s="116" t="s">
        <v>543</v>
      </c>
      <c r="G44" s="54"/>
      <c r="H44" s="41"/>
      <c r="I44" s="54"/>
      <c r="J44" s="6"/>
      <c r="K44" s="132"/>
      <c r="L44" s="133"/>
      <c r="M44" s="6"/>
      <c r="N44" s="99"/>
      <c r="O44" s="134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4.25" customHeight="1">
      <c r="A45" s="115"/>
      <c r="B45" s="109"/>
      <c r="C45" s="109"/>
      <c r="D45" s="109"/>
      <c r="E45" s="6"/>
      <c r="F45" s="116" t="s">
        <v>545</v>
      </c>
      <c r="G45" s="54"/>
      <c r="H45" s="41"/>
      <c r="I45" s="54"/>
      <c r="J45" s="6"/>
      <c r="K45" s="132"/>
      <c r="L45" s="133"/>
      <c r="M45" s="6"/>
      <c r="N45" s="99"/>
      <c r="O45" s="134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09"/>
      <c r="B46" s="109"/>
      <c r="C46" s="109"/>
      <c r="D46" s="109"/>
      <c r="E46" s="6"/>
      <c r="F46" s="6"/>
      <c r="G46" s="6"/>
      <c r="H46" s="6"/>
      <c r="I46" s="6"/>
      <c r="J46" s="121"/>
      <c r="K46" s="118"/>
      <c r="L46" s="119"/>
      <c r="M46" s="6"/>
      <c r="N46" s="122"/>
      <c r="O46" s="1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135" t="s">
        <v>554</v>
      </c>
      <c r="B47" s="135"/>
      <c r="C47" s="135"/>
      <c r="D47" s="135"/>
      <c r="E47" s="6"/>
      <c r="F47" s="6"/>
      <c r="G47" s="6"/>
      <c r="H47" s="6"/>
      <c r="I47" s="6"/>
      <c r="J47" s="6"/>
      <c r="K47" s="6"/>
      <c r="L47" s="6"/>
      <c r="M47" s="6"/>
      <c r="N47" s="6"/>
      <c r="O47" s="2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38.25" customHeight="1">
      <c r="A48" s="94" t="s">
        <v>16</v>
      </c>
      <c r="B48" s="94" t="s">
        <v>514</v>
      </c>
      <c r="C48" s="94"/>
      <c r="D48" s="95" t="s">
        <v>525</v>
      </c>
      <c r="E48" s="94" t="s">
        <v>526</v>
      </c>
      <c r="F48" s="94" t="s">
        <v>527</v>
      </c>
      <c r="G48" s="94" t="s">
        <v>547</v>
      </c>
      <c r="H48" s="94" t="s">
        <v>529</v>
      </c>
      <c r="I48" s="94" t="s">
        <v>530</v>
      </c>
      <c r="J48" s="93" t="s">
        <v>531</v>
      </c>
      <c r="K48" s="136" t="s">
        <v>555</v>
      </c>
      <c r="L48" s="96" t="s">
        <v>533</v>
      </c>
      <c r="M48" s="136" t="s">
        <v>556</v>
      </c>
      <c r="N48" s="94" t="s">
        <v>557</v>
      </c>
      <c r="O48" s="93" t="s">
        <v>535</v>
      </c>
      <c r="P48" s="95" t="s">
        <v>536</v>
      </c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s="198" customFormat="1" ht="12.75" customHeight="1">
      <c r="A49" s="318">
        <v>1</v>
      </c>
      <c r="B49" s="319">
        <v>44978</v>
      </c>
      <c r="C49" s="320"/>
      <c r="D49" s="320" t="s">
        <v>897</v>
      </c>
      <c r="E49" s="318" t="s">
        <v>539</v>
      </c>
      <c r="F49" s="318">
        <v>442.5</v>
      </c>
      <c r="G49" s="318">
        <v>432</v>
      </c>
      <c r="H49" s="321">
        <v>432</v>
      </c>
      <c r="I49" s="321" t="s">
        <v>898</v>
      </c>
      <c r="J49" s="326" t="s">
        <v>939</v>
      </c>
      <c r="K49" s="323">
        <f t="shared" ref="K49" si="21">H49-F49</f>
        <v>-10.5</v>
      </c>
      <c r="L49" s="324">
        <v>100</v>
      </c>
      <c r="M49" s="325">
        <f t="shared" ref="M49" si="22">(K49*N49)-100</f>
        <v>-14275</v>
      </c>
      <c r="N49" s="323">
        <v>1350</v>
      </c>
      <c r="O49" s="326" t="s">
        <v>549</v>
      </c>
      <c r="P49" s="327">
        <v>44988</v>
      </c>
      <c r="Q49" s="200"/>
      <c r="R49" s="203" t="s">
        <v>801</v>
      </c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230"/>
      <c r="AG49" s="229"/>
      <c r="AH49" s="200"/>
      <c r="AI49" s="200"/>
      <c r="AJ49" s="230"/>
      <c r="AK49" s="230"/>
      <c r="AL49" s="230"/>
    </row>
    <row r="50" spans="1:38" s="198" customFormat="1" ht="12.75" customHeight="1">
      <c r="A50" s="201">
        <v>2</v>
      </c>
      <c r="B50" s="299">
        <v>44979</v>
      </c>
      <c r="C50" s="235"/>
      <c r="D50" s="235" t="s">
        <v>900</v>
      </c>
      <c r="E50" s="201" t="s">
        <v>539</v>
      </c>
      <c r="F50" s="201" t="s">
        <v>901</v>
      </c>
      <c r="G50" s="201">
        <v>1380</v>
      </c>
      <c r="H50" s="202"/>
      <c r="I50" s="202" t="s">
        <v>902</v>
      </c>
      <c r="J50" s="226" t="s">
        <v>540</v>
      </c>
      <c r="K50" s="202"/>
      <c r="L50" s="218"/>
      <c r="M50" s="219"/>
      <c r="N50" s="202"/>
      <c r="O50" s="226"/>
      <c r="P50" s="199"/>
      <c r="Q50" s="200"/>
      <c r="R50" s="203" t="s">
        <v>538</v>
      </c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230"/>
      <c r="AG50" s="229"/>
      <c r="AH50" s="200"/>
      <c r="AI50" s="200"/>
      <c r="AJ50" s="230"/>
      <c r="AK50" s="230"/>
      <c r="AL50" s="230"/>
    </row>
    <row r="51" spans="1:38" s="198" customFormat="1" ht="15.6" customHeight="1">
      <c r="A51" s="301">
        <v>3</v>
      </c>
      <c r="B51" s="277">
        <v>44986</v>
      </c>
      <c r="C51" s="298"/>
      <c r="D51" s="298" t="s">
        <v>916</v>
      </c>
      <c r="E51" s="278" t="s">
        <v>539</v>
      </c>
      <c r="F51" s="278">
        <v>2130</v>
      </c>
      <c r="G51" s="278">
        <v>2090</v>
      </c>
      <c r="H51" s="297">
        <v>2162</v>
      </c>
      <c r="I51" s="302" t="s">
        <v>917</v>
      </c>
      <c r="J51" s="303" t="s">
        <v>940</v>
      </c>
      <c r="K51" s="284">
        <f t="shared" ref="K51" si="23">H51-F51</f>
        <v>32</v>
      </c>
      <c r="L51" s="295">
        <v>100</v>
      </c>
      <c r="M51" s="296">
        <f t="shared" ref="M51" si="24">(K51*N51)-100</f>
        <v>9500</v>
      </c>
      <c r="N51" s="284">
        <v>300</v>
      </c>
      <c r="O51" s="276" t="s">
        <v>537</v>
      </c>
      <c r="P51" s="277">
        <v>44988</v>
      </c>
      <c r="Q51" s="1"/>
      <c r="R51" s="6" t="s">
        <v>538</v>
      </c>
      <c r="S51" s="1"/>
      <c r="T51" s="1"/>
      <c r="U51" s="1"/>
      <c r="V51" s="1"/>
      <c r="W51" s="1"/>
      <c r="X51" s="6"/>
      <c r="Y51" s="1"/>
      <c r="Z51" s="1"/>
      <c r="AA51" s="1"/>
      <c r="AB51" s="1"/>
      <c r="AC51" s="1"/>
      <c r="AD51" s="6"/>
      <c r="AE51" s="1"/>
      <c r="AF51" s="1"/>
      <c r="AG51" s="1"/>
      <c r="AH51" s="197"/>
      <c r="AI51" s="197"/>
      <c r="AJ51" s="203"/>
      <c r="AK51" s="197"/>
      <c r="AL51" s="197"/>
    </row>
    <row r="52" spans="1:38" s="198" customFormat="1" ht="15.6" customHeight="1">
      <c r="A52" s="301">
        <v>4</v>
      </c>
      <c r="B52" s="277">
        <v>44986</v>
      </c>
      <c r="C52" s="298"/>
      <c r="D52" s="298" t="s">
        <v>924</v>
      </c>
      <c r="E52" s="278" t="s">
        <v>539</v>
      </c>
      <c r="F52" s="278">
        <v>753</v>
      </c>
      <c r="G52" s="278">
        <v>739</v>
      </c>
      <c r="H52" s="297">
        <v>762.5</v>
      </c>
      <c r="I52" s="302" t="s">
        <v>925</v>
      </c>
      <c r="J52" s="303" t="s">
        <v>943</v>
      </c>
      <c r="K52" s="284">
        <f t="shared" ref="K52" si="25">H52-F52</f>
        <v>9.5</v>
      </c>
      <c r="L52" s="295">
        <v>100</v>
      </c>
      <c r="M52" s="296">
        <f t="shared" ref="M52" si="26">(K52*N52)-100</f>
        <v>8925</v>
      </c>
      <c r="N52" s="284">
        <v>950</v>
      </c>
      <c r="O52" s="276" t="s">
        <v>537</v>
      </c>
      <c r="P52" s="277">
        <v>44988</v>
      </c>
      <c r="Q52" s="1"/>
      <c r="R52" s="6" t="s">
        <v>538</v>
      </c>
      <c r="S52" s="1"/>
      <c r="T52" s="1"/>
      <c r="U52" s="1"/>
      <c r="V52" s="1"/>
      <c r="W52" s="1"/>
      <c r="X52" s="6"/>
      <c r="Y52" s="1"/>
      <c r="Z52" s="1"/>
      <c r="AA52" s="1"/>
      <c r="AB52" s="1"/>
      <c r="AC52" s="1"/>
      <c r="AD52" s="6"/>
      <c r="AE52" s="1"/>
      <c r="AF52" s="1"/>
      <c r="AG52" s="1"/>
      <c r="AH52" s="197"/>
      <c r="AI52" s="197"/>
      <c r="AJ52" s="203"/>
      <c r="AK52" s="197"/>
      <c r="AL52" s="197"/>
    </row>
    <row r="53" spans="1:38" s="198" customFormat="1" ht="12.75" customHeight="1">
      <c r="A53" s="318">
        <v>5</v>
      </c>
      <c r="B53" s="319">
        <v>44987</v>
      </c>
      <c r="C53" s="320"/>
      <c r="D53" s="320" t="s">
        <v>930</v>
      </c>
      <c r="E53" s="318" t="s">
        <v>539</v>
      </c>
      <c r="F53" s="318">
        <v>3202.5</v>
      </c>
      <c r="G53" s="318">
        <v>3155</v>
      </c>
      <c r="H53" s="321">
        <v>3155</v>
      </c>
      <c r="I53" s="321" t="s">
        <v>931</v>
      </c>
      <c r="J53" s="322" t="s">
        <v>936</v>
      </c>
      <c r="K53" s="323">
        <f t="shared" ref="K53" si="27">H53-F53</f>
        <v>-47.5</v>
      </c>
      <c r="L53" s="324">
        <v>100</v>
      </c>
      <c r="M53" s="325">
        <f t="shared" ref="M53" si="28">(K53*N53)-100</f>
        <v>-13162.5</v>
      </c>
      <c r="N53" s="323">
        <v>275</v>
      </c>
      <c r="O53" s="326" t="s">
        <v>549</v>
      </c>
      <c r="P53" s="327">
        <v>44987</v>
      </c>
      <c r="Q53" s="200"/>
      <c r="R53" s="203" t="s">
        <v>801</v>
      </c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230"/>
      <c r="AG53" s="229"/>
      <c r="AH53" s="200"/>
      <c r="AI53" s="200"/>
      <c r="AJ53" s="230"/>
      <c r="AK53" s="230"/>
      <c r="AL53" s="230"/>
    </row>
    <row r="54" spans="1:38" s="198" customFormat="1" ht="12.75" customHeight="1">
      <c r="A54" s="201"/>
      <c r="B54" s="199"/>
      <c r="C54" s="235"/>
      <c r="D54" s="235"/>
      <c r="E54" s="201"/>
      <c r="F54" s="201"/>
      <c r="G54" s="201"/>
      <c r="H54" s="202"/>
      <c r="I54" s="202"/>
      <c r="J54" s="226"/>
      <c r="K54" s="235"/>
      <c r="L54" s="201"/>
      <c r="M54" s="201"/>
      <c r="N54" s="201"/>
      <c r="O54" s="202"/>
      <c r="P54" s="202"/>
      <c r="Q54" s="200"/>
      <c r="R54" s="203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30"/>
      <c r="AG54" s="229"/>
      <c r="AH54" s="200"/>
      <c r="AI54" s="200"/>
      <c r="AJ54" s="230"/>
      <c r="AK54" s="230"/>
      <c r="AL54" s="230"/>
    </row>
    <row r="55" spans="1:38" ht="38.25" customHeight="1">
      <c r="A55" s="137" t="s">
        <v>559</v>
      </c>
      <c r="B55" s="137"/>
      <c r="C55" s="137"/>
      <c r="D55" s="137"/>
      <c r="E55" s="138"/>
      <c r="F55" s="102"/>
      <c r="G55" s="102"/>
      <c r="H55" s="102"/>
      <c r="I55" s="102"/>
      <c r="J55" s="1"/>
      <c r="K55" s="6"/>
      <c r="L55" s="6"/>
      <c r="M55" s="6"/>
      <c r="N55" s="1"/>
      <c r="O55" s="1"/>
      <c r="P55" s="41"/>
      <c r="Q55" s="4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41"/>
      <c r="AH55" s="41"/>
      <c r="AI55" s="41"/>
      <c r="AJ55" s="41"/>
      <c r="AK55" s="41"/>
      <c r="AL55" s="41"/>
    </row>
    <row r="56" spans="1:38" ht="38.25">
      <c r="A56" s="94" t="s">
        <v>16</v>
      </c>
      <c r="B56" s="94" t="s">
        <v>514</v>
      </c>
      <c r="C56" s="94"/>
      <c r="D56" s="95" t="s">
        <v>525</v>
      </c>
      <c r="E56" s="94" t="s">
        <v>526</v>
      </c>
      <c r="F56" s="94" t="s">
        <v>527</v>
      </c>
      <c r="G56" s="94" t="s">
        <v>547</v>
      </c>
      <c r="H56" s="94" t="s">
        <v>529</v>
      </c>
      <c r="I56" s="94" t="s">
        <v>530</v>
      </c>
      <c r="J56" s="93" t="s">
        <v>531</v>
      </c>
      <c r="K56" s="93" t="s">
        <v>560</v>
      </c>
      <c r="L56" s="96" t="s">
        <v>533</v>
      </c>
      <c r="M56" s="136" t="s">
        <v>556</v>
      </c>
      <c r="N56" s="94" t="s">
        <v>557</v>
      </c>
      <c r="O56" s="94" t="s">
        <v>535</v>
      </c>
      <c r="P56" s="95" t="s">
        <v>536</v>
      </c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s="198" customFormat="1" ht="15.6" customHeight="1">
      <c r="A57" s="301">
        <v>1</v>
      </c>
      <c r="B57" s="277">
        <v>44985</v>
      </c>
      <c r="C57" s="298"/>
      <c r="D57" s="298" t="s">
        <v>909</v>
      </c>
      <c r="E57" s="278" t="s">
        <v>539</v>
      </c>
      <c r="F57" s="278">
        <v>38</v>
      </c>
      <c r="G57" s="278">
        <v>21</v>
      </c>
      <c r="H57" s="297">
        <v>45.5</v>
      </c>
      <c r="I57" s="302" t="s">
        <v>910</v>
      </c>
      <c r="J57" s="276" t="s">
        <v>932</v>
      </c>
      <c r="K57" s="284">
        <f t="shared" ref="K57" si="29">H57-F57</f>
        <v>7.5</v>
      </c>
      <c r="L57" s="295">
        <v>100</v>
      </c>
      <c r="M57" s="296">
        <f t="shared" ref="M57" si="30">(K57*N57)-100</f>
        <v>2150</v>
      </c>
      <c r="N57" s="284">
        <v>300</v>
      </c>
      <c r="O57" s="276" t="s">
        <v>537</v>
      </c>
      <c r="P57" s="277">
        <v>44987</v>
      </c>
      <c r="Q57" s="1"/>
      <c r="R57" s="6" t="s">
        <v>801</v>
      </c>
      <c r="S57" s="1"/>
      <c r="T57" s="1"/>
      <c r="U57" s="1"/>
      <c r="V57" s="1"/>
      <c r="W57" s="1"/>
      <c r="X57" s="6"/>
      <c r="Y57" s="1"/>
      <c r="Z57" s="1"/>
      <c r="AA57" s="1"/>
      <c r="AB57" s="1"/>
      <c r="AC57" s="1"/>
      <c r="AD57" s="6"/>
      <c r="AE57" s="1"/>
      <c r="AF57" s="1"/>
      <c r="AG57" s="1"/>
      <c r="AH57" s="197"/>
      <c r="AI57" s="197"/>
      <c r="AJ57" s="203"/>
      <c r="AK57" s="197"/>
      <c r="AL57" s="197"/>
    </row>
    <row r="58" spans="1:38" s="198" customFormat="1" ht="15.6" customHeight="1">
      <c r="A58" s="368">
        <v>2</v>
      </c>
      <c r="B58" s="366">
        <v>44985</v>
      </c>
      <c r="C58" s="235"/>
      <c r="D58" s="235" t="s">
        <v>911</v>
      </c>
      <c r="E58" s="201" t="s">
        <v>539</v>
      </c>
      <c r="F58" s="201" t="s">
        <v>913</v>
      </c>
      <c r="G58" s="201"/>
      <c r="H58" s="202"/>
      <c r="I58" s="271"/>
      <c r="J58" s="370" t="s">
        <v>540</v>
      </c>
      <c r="K58" s="202"/>
      <c r="L58" s="218"/>
      <c r="M58" s="219"/>
      <c r="N58" s="202"/>
      <c r="O58" s="226"/>
      <c r="P58" s="199"/>
      <c r="Q58" s="1"/>
      <c r="R58" s="6" t="s">
        <v>538</v>
      </c>
      <c r="S58" s="1"/>
      <c r="T58" s="1"/>
      <c r="U58" s="1"/>
      <c r="V58" s="1"/>
      <c r="W58" s="1"/>
      <c r="X58" s="6"/>
      <c r="Y58" s="1"/>
      <c r="Z58" s="1"/>
      <c r="AA58" s="1"/>
      <c r="AB58" s="1"/>
      <c r="AC58" s="1"/>
      <c r="AD58" s="6"/>
      <c r="AE58" s="1"/>
      <c r="AF58" s="1"/>
      <c r="AG58" s="1"/>
      <c r="AH58" s="197"/>
      <c r="AI58" s="197"/>
      <c r="AJ58" s="203"/>
      <c r="AK58" s="197"/>
      <c r="AL58" s="197"/>
    </row>
    <row r="59" spans="1:38" s="198" customFormat="1" ht="15.6" customHeight="1">
      <c r="A59" s="369"/>
      <c r="B59" s="367"/>
      <c r="C59" s="235"/>
      <c r="D59" s="235" t="s">
        <v>912</v>
      </c>
      <c r="E59" s="201" t="s">
        <v>891</v>
      </c>
      <c r="F59" s="201" t="s">
        <v>914</v>
      </c>
      <c r="G59" s="201"/>
      <c r="H59" s="202"/>
      <c r="I59" s="271"/>
      <c r="J59" s="371"/>
      <c r="K59" s="202"/>
      <c r="L59" s="218"/>
      <c r="M59" s="219"/>
      <c r="N59" s="202"/>
      <c r="O59" s="226"/>
      <c r="P59" s="199"/>
      <c r="Q59" s="1"/>
      <c r="R59" s="6"/>
      <c r="S59" s="1"/>
      <c r="T59" s="1"/>
      <c r="U59" s="1"/>
      <c r="V59" s="1"/>
      <c r="W59" s="1"/>
      <c r="X59" s="6"/>
      <c r="Y59" s="1"/>
      <c r="Z59" s="1"/>
      <c r="AA59" s="1"/>
      <c r="AB59" s="1"/>
      <c r="AC59" s="1"/>
      <c r="AD59" s="6"/>
      <c r="AE59" s="1"/>
      <c r="AF59" s="1"/>
      <c r="AG59" s="1"/>
      <c r="AH59" s="197"/>
      <c r="AI59" s="197"/>
      <c r="AJ59" s="203"/>
      <c r="AK59" s="197"/>
      <c r="AL59" s="197"/>
    </row>
    <row r="60" spans="1:38" s="198" customFormat="1" ht="15.6" customHeight="1">
      <c r="A60" s="301">
        <v>3</v>
      </c>
      <c r="B60" s="277">
        <v>44985</v>
      </c>
      <c r="C60" s="298"/>
      <c r="D60" s="298" t="s">
        <v>915</v>
      </c>
      <c r="E60" s="278" t="s">
        <v>539</v>
      </c>
      <c r="F60" s="278">
        <v>22</v>
      </c>
      <c r="G60" s="278"/>
      <c r="H60" s="297">
        <v>28.5</v>
      </c>
      <c r="I60" s="302" t="s">
        <v>904</v>
      </c>
      <c r="J60" s="303" t="s">
        <v>927</v>
      </c>
      <c r="K60" s="284">
        <f t="shared" ref="K60" si="31">H60-F60</f>
        <v>6.5</v>
      </c>
      <c r="L60" s="295">
        <v>100</v>
      </c>
      <c r="M60" s="296">
        <f t="shared" ref="M60" si="32">(K60*N60)-100</f>
        <v>1525</v>
      </c>
      <c r="N60" s="284">
        <v>250</v>
      </c>
      <c r="O60" s="276" t="s">
        <v>537</v>
      </c>
      <c r="P60" s="277">
        <v>44986</v>
      </c>
      <c r="Q60" s="1"/>
      <c r="R60" s="6" t="s">
        <v>538</v>
      </c>
      <c r="S60" s="1"/>
      <c r="T60" s="1"/>
      <c r="U60" s="1"/>
      <c r="V60" s="1"/>
      <c r="W60" s="1"/>
      <c r="X60" s="6"/>
      <c r="Y60" s="1"/>
      <c r="Z60" s="1"/>
      <c r="AA60" s="1"/>
      <c r="AB60" s="1"/>
      <c r="AC60" s="1"/>
      <c r="AD60" s="6"/>
      <c r="AE60" s="1"/>
      <c r="AF60" s="1"/>
      <c r="AG60" s="1"/>
      <c r="AH60" s="197"/>
      <c r="AI60" s="197"/>
      <c r="AJ60" s="203"/>
      <c r="AK60" s="197"/>
      <c r="AL60" s="197"/>
    </row>
    <row r="61" spans="1:38" s="198" customFormat="1" ht="15.6" customHeight="1">
      <c r="A61" s="301">
        <v>4</v>
      </c>
      <c r="B61" s="277">
        <v>44986</v>
      </c>
      <c r="C61" s="298"/>
      <c r="D61" s="298" t="s">
        <v>915</v>
      </c>
      <c r="E61" s="278" t="s">
        <v>539</v>
      </c>
      <c r="F61" s="278">
        <v>20.5</v>
      </c>
      <c r="G61" s="278"/>
      <c r="H61" s="297">
        <v>27.5</v>
      </c>
      <c r="I61" s="302" t="s">
        <v>904</v>
      </c>
      <c r="J61" s="303" t="s">
        <v>929</v>
      </c>
      <c r="K61" s="284">
        <f t="shared" ref="K61" si="33">H61-F61</f>
        <v>7</v>
      </c>
      <c r="L61" s="295">
        <v>100</v>
      </c>
      <c r="M61" s="296">
        <f t="shared" ref="M61" si="34">(K61*N61)-100</f>
        <v>1650</v>
      </c>
      <c r="N61" s="284">
        <v>250</v>
      </c>
      <c r="O61" s="276" t="s">
        <v>537</v>
      </c>
      <c r="P61" s="277">
        <v>44987</v>
      </c>
      <c r="Q61" s="1"/>
      <c r="R61" s="6" t="s">
        <v>538</v>
      </c>
      <c r="S61" s="1"/>
      <c r="T61" s="1"/>
      <c r="U61" s="1"/>
      <c r="V61" s="1"/>
      <c r="W61" s="1"/>
      <c r="X61" s="6"/>
      <c r="Y61" s="1"/>
      <c r="Z61" s="1"/>
      <c r="AA61" s="1"/>
      <c r="AB61" s="1"/>
      <c r="AC61" s="1"/>
      <c r="AD61" s="6"/>
      <c r="AE61" s="1"/>
      <c r="AF61" s="1"/>
      <c r="AG61" s="1"/>
      <c r="AH61" s="197"/>
      <c r="AI61" s="197"/>
      <c r="AJ61" s="203"/>
      <c r="AK61" s="197"/>
      <c r="AL61" s="197"/>
    </row>
    <row r="62" spans="1:38" s="198" customFormat="1" ht="15.6" customHeight="1">
      <c r="A62" s="301">
        <v>5</v>
      </c>
      <c r="B62" s="277">
        <v>44986</v>
      </c>
      <c r="C62" s="298"/>
      <c r="D62" s="298" t="s">
        <v>922</v>
      </c>
      <c r="E62" s="278" t="s">
        <v>539</v>
      </c>
      <c r="F62" s="278">
        <v>71</v>
      </c>
      <c r="G62" s="278">
        <v>40</v>
      </c>
      <c r="H62" s="297">
        <v>91</v>
      </c>
      <c r="I62" s="302" t="s">
        <v>923</v>
      </c>
      <c r="J62" s="303" t="s">
        <v>885</v>
      </c>
      <c r="K62" s="284">
        <f t="shared" ref="K62" si="35">H62-F62</f>
        <v>20</v>
      </c>
      <c r="L62" s="295">
        <v>100</v>
      </c>
      <c r="M62" s="296">
        <f t="shared" ref="M62" si="36">(K62*N62)-100</f>
        <v>900</v>
      </c>
      <c r="N62" s="284">
        <v>50</v>
      </c>
      <c r="O62" s="276" t="s">
        <v>537</v>
      </c>
      <c r="P62" s="277">
        <v>44986</v>
      </c>
      <c r="Q62" s="1"/>
      <c r="R62" s="6" t="s">
        <v>538</v>
      </c>
      <c r="S62" s="1"/>
      <c r="T62" s="1"/>
      <c r="U62" s="1"/>
      <c r="V62" s="1"/>
      <c r="W62" s="1"/>
      <c r="X62" s="6"/>
      <c r="Y62" s="1"/>
      <c r="Z62" s="1"/>
      <c r="AA62" s="1"/>
      <c r="AB62" s="1"/>
      <c r="AC62" s="1"/>
      <c r="AD62" s="6"/>
      <c r="AE62" s="1"/>
      <c r="AF62" s="1"/>
      <c r="AG62" s="1"/>
      <c r="AH62" s="197"/>
      <c r="AI62" s="197"/>
      <c r="AJ62" s="203"/>
      <c r="AK62" s="197"/>
      <c r="AL62" s="197"/>
    </row>
    <row r="63" spans="1:38" s="198" customFormat="1" ht="15.6" customHeight="1">
      <c r="A63" s="328">
        <v>6</v>
      </c>
      <c r="B63" s="327">
        <v>44987</v>
      </c>
      <c r="C63" s="320"/>
      <c r="D63" s="320" t="s">
        <v>922</v>
      </c>
      <c r="E63" s="318" t="s">
        <v>539</v>
      </c>
      <c r="F63" s="318">
        <v>19</v>
      </c>
      <c r="G63" s="318">
        <v>0</v>
      </c>
      <c r="H63" s="321">
        <v>0</v>
      </c>
      <c r="I63" s="329" t="s">
        <v>904</v>
      </c>
      <c r="J63" s="322" t="s">
        <v>933</v>
      </c>
      <c r="K63" s="323">
        <f t="shared" ref="K63:K64" si="37">H63-F63</f>
        <v>-19</v>
      </c>
      <c r="L63" s="324">
        <v>100</v>
      </c>
      <c r="M63" s="325">
        <f t="shared" ref="M63:M64" si="38">(K63*N63)-100</f>
        <v>-1050</v>
      </c>
      <c r="N63" s="323">
        <v>50</v>
      </c>
      <c r="O63" s="326" t="s">
        <v>549</v>
      </c>
      <c r="P63" s="327">
        <v>44987</v>
      </c>
      <c r="Q63" s="1"/>
      <c r="R63" s="6" t="s">
        <v>801</v>
      </c>
      <c r="S63" s="1"/>
      <c r="T63" s="1"/>
      <c r="U63" s="1"/>
      <c r="V63" s="1"/>
      <c r="W63" s="1"/>
      <c r="X63" s="6"/>
      <c r="Y63" s="1"/>
      <c r="Z63" s="1"/>
      <c r="AA63" s="1"/>
      <c r="AB63" s="1"/>
      <c r="AC63" s="1"/>
      <c r="AD63" s="6"/>
      <c r="AE63" s="1"/>
      <c r="AF63" s="1"/>
      <c r="AG63" s="1"/>
      <c r="AH63" s="197"/>
      <c r="AI63" s="197"/>
      <c r="AJ63" s="203"/>
      <c r="AK63" s="197"/>
      <c r="AL63" s="197"/>
    </row>
    <row r="64" spans="1:38" s="198" customFormat="1" ht="15.6" customHeight="1">
      <c r="A64" s="301">
        <v>7</v>
      </c>
      <c r="B64" s="277">
        <v>44987</v>
      </c>
      <c r="C64" s="298"/>
      <c r="D64" s="298" t="s">
        <v>934</v>
      </c>
      <c r="E64" s="278" t="s">
        <v>539</v>
      </c>
      <c r="F64" s="278">
        <v>65</v>
      </c>
      <c r="G64" s="278">
        <v>0</v>
      </c>
      <c r="H64" s="297">
        <v>95</v>
      </c>
      <c r="I64" s="302" t="s">
        <v>935</v>
      </c>
      <c r="J64" s="303" t="s">
        <v>552</v>
      </c>
      <c r="K64" s="284">
        <f t="shared" si="37"/>
        <v>30</v>
      </c>
      <c r="L64" s="295">
        <v>100</v>
      </c>
      <c r="M64" s="296">
        <f t="shared" si="38"/>
        <v>650</v>
      </c>
      <c r="N64" s="284">
        <v>25</v>
      </c>
      <c r="O64" s="276" t="s">
        <v>537</v>
      </c>
      <c r="P64" s="277">
        <v>44987</v>
      </c>
      <c r="Q64" s="1"/>
      <c r="R64" s="6" t="s">
        <v>538</v>
      </c>
      <c r="S64" s="1"/>
      <c r="T64" s="1"/>
      <c r="U64" s="1"/>
      <c r="V64" s="1"/>
      <c r="W64" s="1"/>
      <c r="X64" s="6"/>
      <c r="Y64" s="1"/>
      <c r="Z64" s="1"/>
      <c r="AA64" s="1"/>
      <c r="AB64" s="1"/>
      <c r="AC64" s="1"/>
      <c r="AD64" s="6"/>
      <c r="AE64" s="1"/>
      <c r="AF64" s="1"/>
      <c r="AG64" s="1"/>
      <c r="AH64" s="197"/>
      <c r="AI64" s="197"/>
      <c r="AJ64" s="203"/>
      <c r="AK64" s="197"/>
      <c r="AL64" s="197"/>
    </row>
    <row r="65" spans="1:38" s="198" customFormat="1" ht="15.6" customHeight="1">
      <c r="A65" s="270">
        <v>8</v>
      </c>
      <c r="B65" s="199">
        <v>44988</v>
      </c>
      <c r="C65" s="235"/>
      <c r="D65" s="235" t="s">
        <v>946</v>
      </c>
      <c r="E65" s="201" t="s">
        <v>891</v>
      </c>
      <c r="F65" s="201" t="s">
        <v>947</v>
      </c>
      <c r="G65" s="201">
        <v>64</v>
      </c>
      <c r="H65" s="336"/>
      <c r="I65" s="337" t="s">
        <v>951</v>
      </c>
      <c r="J65" s="338" t="s">
        <v>540</v>
      </c>
      <c r="K65" s="202"/>
      <c r="L65" s="218"/>
      <c r="M65" s="219"/>
      <c r="N65" s="202"/>
      <c r="O65" s="226"/>
      <c r="P65" s="199"/>
      <c r="Q65" s="1"/>
      <c r="R65" s="6" t="s">
        <v>538</v>
      </c>
      <c r="S65" s="1"/>
      <c r="T65" s="1"/>
      <c r="U65" s="1"/>
      <c r="V65" s="1"/>
      <c r="W65" s="1"/>
      <c r="X65" s="6"/>
      <c r="Y65" s="1"/>
      <c r="Z65" s="1"/>
      <c r="AA65" s="1"/>
      <c r="AB65" s="1"/>
      <c r="AC65" s="1"/>
      <c r="AD65" s="6"/>
      <c r="AE65" s="1"/>
      <c r="AF65" s="1"/>
      <c r="AG65" s="1"/>
      <c r="AH65" s="197"/>
      <c r="AI65" s="197"/>
      <c r="AJ65" s="203"/>
      <c r="AK65" s="197"/>
      <c r="AL65" s="197"/>
    </row>
    <row r="66" spans="1:38" s="198" customFormat="1" ht="15.6" customHeight="1">
      <c r="A66" s="301">
        <v>9</v>
      </c>
      <c r="B66" s="277">
        <v>44991</v>
      </c>
      <c r="C66" s="298"/>
      <c r="D66" s="298" t="s">
        <v>950</v>
      </c>
      <c r="E66" s="278" t="s">
        <v>891</v>
      </c>
      <c r="F66" s="278">
        <v>97.5</v>
      </c>
      <c r="G66" s="278">
        <v>140</v>
      </c>
      <c r="H66" s="297">
        <v>67.5</v>
      </c>
      <c r="I66" s="302" t="s">
        <v>952</v>
      </c>
      <c r="J66" s="303" t="s">
        <v>552</v>
      </c>
      <c r="K66" s="284">
        <f>F66-H66</f>
        <v>30</v>
      </c>
      <c r="L66" s="295">
        <v>100</v>
      </c>
      <c r="M66" s="296">
        <f t="shared" ref="M66" si="39">(K66*N66)-100</f>
        <v>1400</v>
      </c>
      <c r="N66" s="284">
        <v>50</v>
      </c>
      <c r="O66" s="276" t="s">
        <v>537</v>
      </c>
      <c r="P66" s="277">
        <v>44993</v>
      </c>
      <c r="Q66" s="1"/>
      <c r="R66" s="6" t="s">
        <v>538</v>
      </c>
      <c r="S66" s="1"/>
      <c r="T66" s="1"/>
      <c r="U66" s="1"/>
      <c r="V66" s="1"/>
      <c r="W66" s="1"/>
      <c r="X66" s="6"/>
      <c r="Y66" s="1"/>
      <c r="Z66" s="1"/>
      <c r="AA66" s="1"/>
      <c r="AB66" s="1"/>
      <c r="AC66" s="1"/>
      <c r="AD66" s="6"/>
      <c r="AE66" s="1"/>
      <c r="AF66" s="1"/>
      <c r="AG66" s="1"/>
      <c r="AH66" s="197"/>
      <c r="AI66" s="197"/>
      <c r="AJ66" s="203"/>
      <c r="AK66" s="197"/>
      <c r="AL66" s="197"/>
    </row>
    <row r="67" spans="1:38" s="198" customFormat="1" ht="15.6" customHeight="1">
      <c r="A67" s="301">
        <v>10</v>
      </c>
      <c r="B67" s="277">
        <v>44991</v>
      </c>
      <c r="C67" s="298"/>
      <c r="D67" s="298" t="s">
        <v>953</v>
      </c>
      <c r="E67" s="278" t="s">
        <v>539</v>
      </c>
      <c r="F67" s="278">
        <v>57</v>
      </c>
      <c r="G67" s="278">
        <v>18</v>
      </c>
      <c r="H67" s="297">
        <v>80</v>
      </c>
      <c r="I67" s="302" t="s">
        <v>954</v>
      </c>
      <c r="J67" s="303" t="s">
        <v>958</v>
      </c>
      <c r="K67" s="284">
        <f t="shared" ref="K67" si="40">H67-F67</f>
        <v>23</v>
      </c>
      <c r="L67" s="295">
        <v>100</v>
      </c>
      <c r="M67" s="296">
        <f t="shared" ref="M67" si="41">(K67*N67)-100</f>
        <v>1050</v>
      </c>
      <c r="N67" s="284">
        <v>50</v>
      </c>
      <c r="O67" s="276" t="s">
        <v>537</v>
      </c>
      <c r="P67" s="277">
        <v>44991</v>
      </c>
      <c r="Q67" s="1"/>
      <c r="R67" s="6" t="s">
        <v>801</v>
      </c>
      <c r="S67" s="1"/>
      <c r="T67" s="1"/>
      <c r="U67" s="1"/>
      <c r="V67" s="1"/>
      <c r="W67" s="1"/>
      <c r="X67" s="6"/>
      <c r="Y67" s="1"/>
      <c r="Z67" s="1"/>
      <c r="AA67" s="1"/>
      <c r="AB67" s="1"/>
      <c r="AC67" s="1"/>
      <c r="AD67" s="6"/>
      <c r="AE67" s="1"/>
      <c r="AF67" s="1"/>
      <c r="AG67" s="1"/>
      <c r="AH67" s="197"/>
      <c r="AI67" s="197"/>
      <c r="AJ67" s="203"/>
      <c r="AK67" s="197"/>
      <c r="AL67" s="197"/>
    </row>
    <row r="68" spans="1:38" s="198" customFormat="1" ht="15.6" customHeight="1">
      <c r="A68" s="270">
        <v>11</v>
      </c>
      <c r="B68" s="199">
        <v>44993</v>
      </c>
      <c r="C68" s="235"/>
      <c r="D68" s="235" t="s">
        <v>970</v>
      </c>
      <c r="E68" s="201" t="s">
        <v>539</v>
      </c>
      <c r="F68" s="341" t="s">
        <v>971</v>
      </c>
      <c r="G68" s="201">
        <v>7</v>
      </c>
      <c r="H68" s="202"/>
      <c r="I68" s="271" t="s">
        <v>972</v>
      </c>
      <c r="J68" s="246" t="s">
        <v>540</v>
      </c>
      <c r="K68" s="256"/>
      <c r="L68" s="339"/>
      <c r="M68" s="340"/>
      <c r="N68" s="256"/>
      <c r="O68" s="226"/>
      <c r="P68" s="199"/>
      <c r="Q68" s="197"/>
      <c r="R68" s="203"/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301">
        <v>12</v>
      </c>
      <c r="B69" s="277">
        <v>44993</v>
      </c>
      <c r="C69" s="298"/>
      <c r="D69" s="298" t="s">
        <v>973</v>
      </c>
      <c r="E69" s="278" t="s">
        <v>539</v>
      </c>
      <c r="F69" s="278">
        <v>29</v>
      </c>
      <c r="G69" s="278">
        <v>13</v>
      </c>
      <c r="H69" s="297">
        <v>37.5</v>
      </c>
      <c r="I69" s="302" t="s">
        <v>974</v>
      </c>
      <c r="J69" s="303" t="s">
        <v>949</v>
      </c>
      <c r="K69" s="284">
        <f t="shared" ref="K69" si="42">H69-F69</f>
        <v>8.5</v>
      </c>
      <c r="L69" s="295">
        <v>100</v>
      </c>
      <c r="M69" s="296">
        <f t="shared" ref="M69:M71" si="43">(K69*N69)-100</f>
        <v>2237.5</v>
      </c>
      <c r="N69" s="284">
        <v>275</v>
      </c>
      <c r="O69" s="276" t="s">
        <v>537</v>
      </c>
      <c r="P69" s="277">
        <v>44993</v>
      </c>
      <c r="Q69" s="197"/>
      <c r="R69" s="203"/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301">
        <v>13</v>
      </c>
      <c r="B70" s="277">
        <v>44993</v>
      </c>
      <c r="C70" s="298"/>
      <c r="D70" s="298" t="s">
        <v>950</v>
      </c>
      <c r="E70" s="278" t="s">
        <v>891</v>
      </c>
      <c r="F70" s="278">
        <v>94</v>
      </c>
      <c r="G70" s="278">
        <v>140</v>
      </c>
      <c r="H70" s="297">
        <v>73</v>
      </c>
      <c r="I70" s="343">
        <v>1</v>
      </c>
      <c r="J70" s="303" t="s">
        <v>550</v>
      </c>
      <c r="K70" s="284">
        <f>F70-H70</f>
        <v>21</v>
      </c>
      <c r="L70" s="295">
        <v>100</v>
      </c>
      <c r="M70" s="296">
        <f t="shared" si="43"/>
        <v>950</v>
      </c>
      <c r="N70" s="284">
        <v>50</v>
      </c>
      <c r="O70" s="276" t="s">
        <v>537</v>
      </c>
      <c r="P70" s="277">
        <v>44994</v>
      </c>
      <c r="Q70" s="197"/>
      <c r="R70" s="203"/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301">
        <v>14</v>
      </c>
      <c r="B71" s="277">
        <v>44994</v>
      </c>
      <c r="C71" s="298"/>
      <c r="D71" s="298" t="s">
        <v>992</v>
      </c>
      <c r="E71" s="278" t="s">
        <v>539</v>
      </c>
      <c r="F71" s="278">
        <v>65</v>
      </c>
      <c r="G71" s="278"/>
      <c r="H71" s="297">
        <v>125</v>
      </c>
      <c r="I71" s="343" t="s">
        <v>935</v>
      </c>
      <c r="J71" s="303" t="s">
        <v>745</v>
      </c>
      <c r="K71" s="284">
        <f t="shared" ref="K71" si="44">H71-F71</f>
        <v>60</v>
      </c>
      <c r="L71" s="295">
        <v>100</v>
      </c>
      <c r="M71" s="296">
        <f t="shared" si="43"/>
        <v>1400</v>
      </c>
      <c r="N71" s="284">
        <v>25</v>
      </c>
      <c r="O71" s="276" t="s">
        <v>537</v>
      </c>
      <c r="P71" s="277">
        <v>44994</v>
      </c>
      <c r="Q71" s="197"/>
      <c r="R71" s="203"/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270">
        <v>15</v>
      </c>
      <c r="B72" s="199">
        <v>44994</v>
      </c>
      <c r="C72" s="235"/>
      <c r="D72" s="235" t="s">
        <v>993</v>
      </c>
      <c r="E72" s="201" t="s">
        <v>539</v>
      </c>
      <c r="F72" s="201" t="s">
        <v>994</v>
      </c>
      <c r="G72" s="201">
        <v>30</v>
      </c>
      <c r="H72" s="202"/>
      <c r="I72" s="342" t="s">
        <v>995</v>
      </c>
      <c r="J72" s="246" t="s">
        <v>540</v>
      </c>
      <c r="K72" s="256"/>
      <c r="L72" s="339"/>
      <c r="M72" s="340"/>
      <c r="N72" s="256"/>
      <c r="O72" s="226"/>
      <c r="P72" s="199"/>
      <c r="Q72" s="197"/>
      <c r="R72" s="203"/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301">
        <v>16</v>
      </c>
      <c r="B73" s="277">
        <v>44994</v>
      </c>
      <c r="C73" s="298"/>
      <c r="D73" s="298" t="s">
        <v>996</v>
      </c>
      <c r="E73" s="278" t="s">
        <v>539</v>
      </c>
      <c r="F73" s="278">
        <v>45</v>
      </c>
      <c r="G73" s="278">
        <v>9</v>
      </c>
      <c r="H73" s="297">
        <v>67</v>
      </c>
      <c r="I73" s="343" t="s">
        <v>997</v>
      </c>
      <c r="J73" s="303" t="s">
        <v>998</v>
      </c>
      <c r="K73" s="284">
        <f t="shared" ref="K73" si="45">H73-F73</f>
        <v>22</v>
      </c>
      <c r="L73" s="295">
        <v>100</v>
      </c>
      <c r="M73" s="296">
        <f t="shared" ref="M73" si="46">(K73*N73)-100</f>
        <v>1000</v>
      </c>
      <c r="N73" s="284">
        <v>50</v>
      </c>
      <c r="O73" s="276" t="s">
        <v>537</v>
      </c>
      <c r="P73" s="277">
        <v>44994</v>
      </c>
      <c r="Q73" s="197"/>
      <c r="R73" s="203"/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270">
        <v>17</v>
      </c>
      <c r="B74" s="199">
        <v>44994</v>
      </c>
      <c r="C74" s="235"/>
      <c r="D74" s="235" t="s">
        <v>999</v>
      </c>
      <c r="E74" s="201" t="s">
        <v>539</v>
      </c>
      <c r="F74" s="201" t="s">
        <v>1000</v>
      </c>
      <c r="G74" s="201">
        <v>13</v>
      </c>
      <c r="H74" s="202"/>
      <c r="I74" s="342" t="s">
        <v>1001</v>
      </c>
      <c r="J74" s="246" t="s">
        <v>540</v>
      </c>
      <c r="K74" s="256"/>
      <c r="L74" s="339"/>
      <c r="M74" s="340"/>
      <c r="N74" s="256"/>
      <c r="O74" s="226"/>
      <c r="P74" s="199"/>
      <c r="Q74" s="197"/>
      <c r="R74" s="203"/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328">
        <v>18</v>
      </c>
      <c r="B75" s="327">
        <v>44994</v>
      </c>
      <c r="C75" s="320"/>
      <c r="D75" s="320" t="s">
        <v>1002</v>
      </c>
      <c r="E75" s="318" t="s">
        <v>539</v>
      </c>
      <c r="F75" s="318">
        <v>45</v>
      </c>
      <c r="G75" s="318">
        <v>0</v>
      </c>
      <c r="H75" s="321">
        <v>0</v>
      </c>
      <c r="I75" s="344" t="s">
        <v>1003</v>
      </c>
      <c r="J75" s="322" t="s">
        <v>1005</v>
      </c>
      <c r="K75" s="323">
        <f t="shared" ref="K75" si="47">H75-F75</f>
        <v>-45</v>
      </c>
      <c r="L75" s="324">
        <v>100</v>
      </c>
      <c r="M75" s="325">
        <f t="shared" ref="M75" si="48">(K75*N75)-100</f>
        <v>-1225</v>
      </c>
      <c r="N75" s="323">
        <v>25</v>
      </c>
      <c r="O75" s="326" t="s">
        <v>549</v>
      </c>
      <c r="P75" s="327">
        <v>44994</v>
      </c>
      <c r="Q75" s="197"/>
      <c r="R75" s="203"/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270"/>
      <c r="B76" s="199"/>
      <c r="C76" s="235"/>
      <c r="D76" s="235"/>
      <c r="E76" s="201"/>
      <c r="F76" s="201"/>
      <c r="G76" s="201"/>
      <c r="H76" s="202"/>
      <c r="I76" s="342"/>
      <c r="J76" s="246"/>
      <c r="K76" s="256"/>
      <c r="L76" s="339"/>
      <c r="M76" s="340"/>
      <c r="N76" s="256"/>
      <c r="O76" s="226"/>
      <c r="P76" s="199"/>
      <c r="Q76" s="197"/>
      <c r="R76" s="203"/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270"/>
      <c r="B77" s="199"/>
      <c r="C77" s="235"/>
      <c r="D77" s="235"/>
      <c r="E77" s="201"/>
      <c r="F77" s="201"/>
      <c r="G77" s="201"/>
      <c r="H77" s="202"/>
      <c r="I77" s="342"/>
      <c r="J77" s="246"/>
      <c r="K77" s="256"/>
      <c r="L77" s="339"/>
      <c r="M77" s="340"/>
      <c r="N77" s="256"/>
      <c r="O77" s="226"/>
      <c r="P77" s="199"/>
      <c r="Q77" s="197"/>
      <c r="R77" s="203"/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70"/>
      <c r="B78" s="199"/>
      <c r="C78" s="235"/>
      <c r="D78" s="235"/>
      <c r="E78" s="201"/>
      <c r="F78" s="201"/>
      <c r="G78" s="201"/>
      <c r="H78" s="202"/>
      <c r="I78" s="342"/>
      <c r="J78" s="246"/>
      <c r="K78" s="256"/>
      <c r="L78" s="339"/>
      <c r="M78" s="340"/>
      <c r="N78" s="256"/>
      <c r="O78" s="226"/>
      <c r="P78" s="199"/>
      <c r="Q78" s="197"/>
      <c r="R78" s="203"/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70"/>
      <c r="B79" s="199"/>
      <c r="C79" s="235"/>
      <c r="D79" s="235"/>
      <c r="E79" s="201"/>
      <c r="F79" s="201"/>
      <c r="G79" s="201"/>
      <c r="H79" s="202"/>
      <c r="I79" s="271"/>
      <c r="J79" s="226"/>
      <c r="K79" s="202"/>
      <c r="L79" s="218"/>
      <c r="M79" s="219"/>
      <c r="N79" s="202"/>
      <c r="O79" s="226"/>
      <c r="P79" s="199"/>
      <c r="Q79" s="1"/>
      <c r="R79" s="6"/>
      <c r="S79" s="1"/>
      <c r="T79" s="1"/>
      <c r="U79" s="1"/>
      <c r="V79" s="1"/>
      <c r="W79" s="1"/>
      <c r="X79" s="6"/>
      <c r="Y79" s="1"/>
      <c r="Z79" s="1"/>
      <c r="AA79" s="1"/>
      <c r="AB79" s="1"/>
      <c r="AC79" s="1"/>
      <c r="AD79" s="6"/>
      <c r="AE79" s="1"/>
      <c r="AF79" s="1"/>
      <c r="AG79" s="1"/>
      <c r="AH79" s="197"/>
      <c r="AI79" s="197"/>
      <c r="AJ79" s="203"/>
      <c r="AK79" s="197"/>
      <c r="AL79" s="197"/>
    </row>
    <row r="80" spans="1:38" ht="38.25" customHeight="1">
      <c r="A80" s="92" t="s">
        <v>561</v>
      </c>
      <c r="B80" s="139"/>
      <c r="C80" s="139"/>
      <c r="D80" s="140"/>
      <c r="E80" s="124"/>
      <c r="F80" s="6"/>
      <c r="G80" s="6"/>
      <c r="H80" s="125"/>
      <c r="I80" s="141"/>
      <c r="J80" s="1"/>
      <c r="K80" s="6"/>
      <c r="L80" s="6"/>
      <c r="M80" s="6"/>
      <c r="N80" s="1"/>
      <c r="O80" s="1"/>
      <c r="Q80" s="1"/>
      <c r="R80" s="6"/>
      <c r="S80" s="1"/>
      <c r="T80" s="1"/>
      <c r="U80" s="1"/>
      <c r="V80" s="1"/>
      <c r="W80" s="1"/>
      <c r="X80" s="6"/>
      <c r="Y80" s="1"/>
      <c r="Z80" s="1"/>
      <c r="AA80" s="1"/>
      <c r="AB80" s="1"/>
      <c r="AC80" s="1"/>
      <c r="AD80" s="6"/>
      <c r="AE80" s="1"/>
      <c r="AF80" s="1"/>
      <c r="AG80" s="1"/>
      <c r="AH80" s="1"/>
      <c r="AI80" s="1"/>
      <c r="AJ80" s="6"/>
      <c r="AK80" s="1"/>
    </row>
    <row r="81" spans="1:38" s="198" customFormat="1" ht="38.25">
      <c r="A81" s="93" t="s">
        <v>16</v>
      </c>
      <c r="B81" s="94" t="s">
        <v>514</v>
      </c>
      <c r="C81" s="94"/>
      <c r="D81" s="95" t="s">
        <v>525</v>
      </c>
      <c r="E81" s="94" t="s">
        <v>526</v>
      </c>
      <c r="F81" s="94" t="s">
        <v>527</v>
      </c>
      <c r="G81" s="94" t="s">
        <v>528</v>
      </c>
      <c r="H81" s="94" t="s">
        <v>529</v>
      </c>
      <c r="I81" s="94" t="s">
        <v>530</v>
      </c>
      <c r="J81" s="93" t="s">
        <v>531</v>
      </c>
      <c r="K81" s="128" t="s">
        <v>548</v>
      </c>
      <c r="L81" s="129" t="s">
        <v>533</v>
      </c>
      <c r="M81" s="96" t="s">
        <v>534</v>
      </c>
      <c r="N81" s="94" t="s">
        <v>535</v>
      </c>
      <c r="O81" s="95" t="s">
        <v>536</v>
      </c>
      <c r="P81" s="94" t="s">
        <v>765</v>
      </c>
      <c r="Q81" s="197"/>
      <c r="R81" s="6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</row>
    <row r="82" spans="1:38" ht="14.25" customHeight="1">
      <c r="A82" s="257">
        <v>1</v>
      </c>
      <c r="B82" s="258">
        <v>44840</v>
      </c>
      <c r="C82" s="255"/>
      <c r="D82" s="255" t="s">
        <v>838</v>
      </c>
      <c r="E82" s="256" t="s">
        <v>539</v>
      </c>
      <c r="F82" s="256" t="s">
        <v>839</v>
      </c>
      <c r="G82" s="256">
        <v>1220</v>
      </c>
      <c r="H82" s="256"/>
      <c r="I82" s="256" t="s">
        <v>840</v>
      </c>
      <c r="J82" s="226" t="s">
        <v>540</v>
      </c>
      <c r="K82" s="202"/>
      <c r="L82" s="218"/>
      <c r="M82" s="219"/>
      <c r="N82" s="202"/>
      <c r="O82" s="226"/>
      <c r="P82" s="199"/>
      <c r="Q82" s="197"/>
      <c r="R82" s="197" t="s">
        <v>538</v>
      </c>
      <c r="S82" s="41"/>
      <c r="T82" s="1"/>
      <c r="U82" s="1"/>
      <c r="V82" s="1"/>
      <c r="W82" s="1"/>
      <c r="X82" s="1"/>
      <c r="Y82" s="1"/>
      <c r="Z82" s="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</row>
    <row r="83" spans="1:38" ht="12.75" customHeight="1">
      <c r="A83" s="256"/>
      <c r="B83" s="254"/>
      <c r="C83" s="255"/>
      <c r="D83" s="255"/>
      <c r="E83" s="256"/>
      <c r="F83" s="256"/>
      <c r="G83" s="256"/>
      <c r="H83" s="256"/>
      <c r="I83" s="256"/>
      <c r="J83" s="226"/>
      <c r="K83" s="202"/>
      <c r="L83" s="218"/>
      <c r="M83" s="219"/>
      <c r="N83" s="202"/>
      <c r="O83" s="226"/>
      <c r="P83" s="199"/>
      <c r="R83" s="6"/>
      <c r="S83" s="1"/>
      <c r="T83" s="1"/>
      <c r="U83" s="1"/>
      <c r="V83" s="1"/>
      <c r="W83" s="1"/>
      <c r="X83" s="1"/>
      <c r="Y83" s="1"/>
    </row>
    <row r="84" spans="1:38" ht="12.75" customHeight="1">
      <c r="A84" s="109" t="s">
        <v>541</v>
      </c>
      <c r="B84" s="109"/>
      <c r="C84" s="109"/>
      <c r="D84" s="109"/>
      <c r="E84" s="41"/>
      <c r="F84" s="116" t="s">
        <v>543</v>
      </c>
      <c r="G84" s="54"/>
      <c r="H84" s="54"/>
      <c r="I84" s="54"/>
      <c r="J84" s="6"/>
      <c r="K84" s="132"/>
      <c r="L84" s="133"/>
      <c r="M84" s="6"/>
      <c r="N84" s="99"/>
      <c r="O84" s="142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38" ht="12.75" customHeight="1">
      <c r="A85" s="115" t="s">
        <v>542</v>
      </c>
      <c r="B85" s="109"/>
      <c r="C85" s="109"/>
      <c r="D85" s="109"/>
      <c r="E85" s="6"/>
      <c r="F85" s="116" t="s">
        <v>545</v>
      </c>
      <c r="G85" s="6"/>
      <c r="H85" s="6" t="s">
        <v>761</v>
      </c>
      <c r="I85" s="6"/>
      <c r="J85" s="1"/>
      <c r="K85" s="6"/>
      <c r="L85" s="6"/>
      <c r="M85" s="6"/>
      <c r="N85" s="1"/>
      <c r="O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12.75" customHeight="1">
      <c r="A86" s="115"/>
      <c r="B86" s="109"/>
      <c r="C86" s="109"/>
      <c r="D86" s="109"/>
      <c r="E86" s="6"/>
      <c r="F86" s="116"/>
      <c r="G86" s="6"/>
      <c r="H86" s="6"/>
      <c r="I86" s="6"/>
      <c r="J86" s="1"/>
      <c r="K86" s="6"/>
      <c r="L86" s="6"/>
      <c r="M86" s="6"/>
      <c r="N86" s="1"/>
      <c r="O86" s="1"/>
      <c r="Q86" s="1"/>
      <c r="R86" s="54"/>
      <c r="S86" s="1"/>
      <c r="T86" s="1"/>
      <c r="U86" s="1"/>
      <c r="V86" s="1"/>
      <c r="W86" s="1"/>
      <c r="X86" s="1"/>
      <c r="Y86" s="1"/>
      <c r="Z86" s="1"/>
    </row>
    <row r="87" spans="1:38" ht="12.75" customHeight="1">
      <c r="A87" s="115"/>
      <c r="B87" s="109"/>
      <c r="C87" s="109"/>
      <c r="D87" s="109"/>
      <c r="E87" s="6"/>
      <c r="F87" s="116"/>
      <c r="G87" s="54"/>
      <c r="H87" s="41"/>
      <c r="I87" s="54"/>
      <c r="J87" s="6"/>
      <c r="K87" s="132"/>
      <c r="L87" s="133"/>
      <c r="M87" s="6"/>
      <c r="N87" s="99"/>
      <c r="O87" s="134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54"/>
      <c r="B88" s="98"/>
      <c r="C88" s="98"/>
      <c r="D88" s="41"/>
      <c r="E88" s="54"/>
      <c r="F88" s="54"/>
      <c r="G88" s="54"/>
      <c r="H88" s="41"/>
      <c r="I88" s="54"/>
      <c r="J88" s="6"/>
      <c r="K88" s="132"/>
      <c r="L88" s="133"/>
      <c r="M88" s="6"/>
      <c r="N88" s="99"/>
      <c r="O88" s="134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38.25" customHeight="1">
      <c r="A89" s="41"/>
      <c r="B89" s="143" t="s">
        <v>562</v>
      </c>
      <c r="C89" s="143"/>
      <c r="D89" s="143"/>
      <c r="E89" s="143"/>
      <c r="F89" s="6"/>
      <c r="G89" s="6"/>
      <c r="H89" s="126"/>
      <c r="I89" s="6"/>
      <c r="J89" s="126"/>
      <c r="K89" s="127"/>
      <c r="L89" s="6"/>
      <c r="M89" s="6"/>
      <c r="N89" s="1"/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93" t="s">
        <v>16</v>
      </c>
      <c r="B90" s="94" t="s">
        <v>514</v>
      </c>
      <c r="C90" s="94"/>
      <c r="D90" s="95" t="s">
        <v>525</v>
      </c>
      <c r="E90" s="94" t="s">
        <v>526</v>
      </c>
      <c r="F90" s="94" t="s">
        <v>527</v>
      </c>
      <c r="G90" s="94" t="s">
        <v>563</v>
      </c>
      <c r="H90" s="94" t="s">
        <v>564</v>
      </c>
      <c r="I90" s="94" t="s">
        <v>530</v>
      </c>
      <c r="J90" s="144" t="s">
        <v>531</v>
      </c>
      <c r="K90" s="94" t="s">
        <v>532</v>
      </c>
      <c r="L90" s="94" t="s">
        <v>565</v>
      </c>
      <c r="M90" s="94" t="s">
        <v>535</v>
      </c>
      <c r="N90" s="95" t="s">
        <v>536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45">
        <v>1</v>
      </c>
      <c r="B91" s="146">
        <v>41579</v>
      </c>
      <c r="C91" s="146"/>
      <c r="D91" s="147" t="s">
        <v>566</v>
      </c>
      <c r="E91" s="148" t="s">
        <v>567</v>
      </c>
      <c r="F91" s="149">
        <v>82</v>
      </c>
      <c r="G91" s="148" t="s">
        <v>568</v>
      </c>
      <c r="H91" s="148">
        <v>100</v>
      </c>
      <c r="I91" s="150">
        <v>100</v>
      </c>
      <c r="J91" s="151" t="s">
        <v>569</v>
      </c>
      <c r="K91" s="152">
        <f t="shared" ref="K91:K143" si="49">H91-F91</f>
        <v>18</v>
      </c>
      <c r="L91" s="153">
        <f t="shared" ref="L91:L143" si="50">K91/F91</f>
        <v>0.21951219512195122</v>
      </c>
      <c r="M91" s="148" t="s">
        <v>537</v>
      </c>
      <c r="N91" s="154">
        <v>42657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45">
        <v>2</v>
      </c>
      <c r="B92" s="146">
        <v>41794</v>
      </c>
      <c r="C92" s="146"/>
      <c r="D92" s="147" t="s">
        <v>570</v>
      </c>
      <c r="E92" s="148" t="s">
        <v>539</v>
      </c>
      <c r="F92" s="149">
        <v>257</v>
      </c>
      <c r="G92" s="148" t="s">
        <v>568</v>
      </c>
      <c r="H92" s="148">
        <v>300</v>
      </c>
      <c r="I92" s="150">
        <v>300</v>
      </c>
      <c r="J92" s="151" t="s">
        <v>569</v>
      </c>
      <c r="K92" s="152">
        <f t="shared" si="49"/>
        <v>43</v>
      </c>
      <c r="L92" s="153">
        <f t="shared" si="50"/>
        <v>0.16731517509727625</v>
      </c>
      <c r="M92" s="148" t="s">
        <v>537</v>
      </c>
      <c r="N92" s="154">
        <v>41822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45">
        <v>3</v>
      </c>
      <c r="B93" s="146">
        <v>41828</v>
      </c>
      <c r="C93" s="146"/>
      <c r="D93" s="147" t="s">
        <v>571</v>
      </c>
      <c r="E93" s="148" t="s">
        <v>539</v>
      </c>
      <c r="F93" s="149">
        <v>393</v>
      </c>
      <c r="G93" s="148" t="s">
        <v>568</v>
      </c>
      <c r="H93" s="148">
        <v>468</v>
      </c>
      <c r="I93" s="150">
        <v>468</v>
      </c>
      <c r="J93" s="151" t="s">
        <v>569</v>
      </c>
      <c r="K93" s="152">
        <f t="shared" si="49"/>
        <v>75</v>
      </c>
      <c r="L93" s="153">
        <f t="shared" si="50"/>
        <v>0.19083969465648856</v>
      </c>
      <c r="M93" s="148" t="s">
        <v>537</v>
      </c>
      <c r="N93" s="154">
        <v>41863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45">
        <v>4</v>
      </c>
      <c r="B94" s="146">
        <v>41857</v>
      </c>
      <c r="C94" s="146"/>
      <c r="D94" s="147" t="s">
        <v>572</v>
      </c>
      <c r="E94" s="148" t="s">
        <v>539</v>
      </c>
      <c r="F94" s="149">
        <v>205</v>
      </c>
      <c r="G94" s="148" t="s">
        <v>568</v>
      </c>
      <c r="H94" s="148">
        <v>275</v>
      </c>
      <c r="I94" s="150">
        <v>250</v>
      </c>
      <c r="J94" s="151" t="s">
        <v>569</v>
      </c>
      <c r="K94" s="152">
        <f t="shared" si="49"/>
        <v>70</v>
      </c>
      <c r="L94" s="153">
        <f t="shared" si="50"/>
        <v>0.34146341463414637</v>
      </c>
      <c r="M94" s="148" t="s">
        <v>537</v>
      </c>
      <c r="N94" s="154">
        <v>41962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45">
        <v>5</v>
      </c>
      <c r="B95" s="146">
        <v>41886</v>
      </c>
      <c r="C95" s="146"/>
      <c r="D95" s="147" t="s">
        <v>573</v>
      </c>
      <c r="E95" s="148" t="s">
        <v>539</v>
      </c>
      <c r="F95" s="149">
        <v>162</v>
      </c>
      <c r="G95" s="148" t="s">
        <v>568</v>
      </c>
      <c r="H95" s="148">
        <v>190</v>
      </c>
      <c r="I95" s="150">
        <v>190</v>
      </c>
      <c r="J95" s="151" t="s">
        <v>569</v>
      </c>
      <c r="K95" s="152">
        <f t="shared" si="49"/>
        <v>28</v>
      </c>
      <c r="L95" s="153">
        <f t="shared" si="50"/>
        <v>0.1728395061728395</v>
      </c>
      <c r="M95" s="148" t="s">
        <v>537</v>
      </c>
      <c r="N95" s="154">
        <v>42006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45">
        <v>6</v>
      </c>
      <c r="B96" s="146">
        <v>41886</v>
      </c>
      <c r="C96" s="146"/>
      <c r="D96" s="147" t="s">
        <v>574</v>
      </c>
      <c r="E96" s="148" t="s">
        <v>539</v>
      </c>
      <c r="F96" s="149">
        <v>75</v>
      </c>
      <c r="G96" s="148" t="s">
        <v>568</v>
      </c>
      <c r="H96" s="148">
        <v>91.5</v>
      </c>
      <c r="I96" s="150" t="s">
        <v>575</v>
      </c>
      <c r="J96" s="151" t="s">
        <v>576</v>
      </c>
      <c r="K96" s="152">
        <f t="shared" si="49"/>
        <v>16.5</v>
      </c>
      <c r="L96" s="153">
        <f t="shared" si="50"/>
        <v>0.22</v>
      </c>
      <c r="M96" s="148" t="s">
        <v>537</v>
      </c>
      <c r="N96" s="154">
        <v>41954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7</v>
      </c>
      <c r="B97" s="146">
        <v>41913</v>
      </c>
      <c r="C97" s="146"/>
      <c r="D97" s="147" t="s">
        <v>577</v>
      </c>
      <c r="E97" s="148" t="s">
        <v>539</v>
      </c>
      <c r="F97" s="149">
        <v>850</v>
      </c>
      <c r="G97" s="148" t="s">
        <v>568</v>
      </c>
      <c r="H97" s="148">
        <v>982.5</v>
      </c>
      <c r="I97" s="150">
        <v>1050</v>
      </c>
      <c r="J97" s="151" t="s">
        <v>578</v>
      </c>
      <c r="K97" s="152">
        <f t="shared" si="49"/>
        <v>132.5</v>
      </c>
      <c r="L97" s="153">
        <f t="shared" si="50"/>
        <v>0.15588235294117647</v>
      </c>
      <c r="M97" s="148" t="s">
        <v>537</v>
      </c>
      <c r="N97" s="154">
        <v>42039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8</v>
      </c>
      <c r="B98" s="146">
        <v>41913</v>
      </c>
      <c r="C98" s="146"/>
      <c r="D98" s="147" t="s">
        <v>579</v>
      </c>
      <c r="E98" s="148" t="s">
        <v>539</v>
      </c>
      <c r="F98" s="149">
        <v>475</v>
      </c>
      <c r="G98" s="148" t="s">
        <v>568</v>
      </c>
      <c r="H98" s="148">
        <v>515</v>
      </c>
      <c r="I98" s="150">
        <v>600</v>
      </c>
      <c r="J98" s="151" t="s">
        <v>580</v>
      </c>
      <c r="K98" s="152">
        <f t="shared" si="49"/>
        <v>40</v>
      </c>
      <c r="L98" s="153">
        <f t="shared" si="50"/>
        <v>8.4210526315789472E-2</v>
      </c>
      <c r="M98" s="148" t="s">
        <v>537</v>
      </c>
      <c r="N98" s="154">
        <v>41939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9</v>
      </c>
      <c r="B99" s="146">
        <v>41913</v>
      </c>
      <c r="C99" s="146"/>
      <c r="D99" s="147" t="s">
        <v>581</v>
      </c>
      <c r="E99" s="148" t="s">
        <v>539</v>
      </c>
      <c r="F99" s="149">
        <v>86</v>
      </c>
      <c r="G99" s="148" t="s">
        <v>568</v>
      </c>
      <c r="H99" s="148">
        <v>99</v>
      </c>
      <c r="I99" s="150">
        <v>140</v>
      </c>
      <c r="J99" s="151" t="s">
        <v>582</v>
      </c>
      <c r="K99" s="152">
        <f t="shared" si="49"/>
        <v>13</v>
      </c>
      <c r="L99" s="153">
        <f t="shared" si="50"/>
        <v>0.15116279069767441</v>
      </c>
      <c r="M99" s="148" t="s">
        <v>537</v>
      </c>
      <c r="N99" s="154">
        <v>41939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10</v>
      </c>
      <c r="B100" s="146">
        <v>41926</v>
      </c>
      <c r="C100" s="146"/>
      <c r="D100" s="147" t="s">
        <v>583</v>
      </c>
      <c r="E100" s="148" t="s">
        <v>539</v>
      </c>
      <c r="F100" s="149">
        <v>496.6</v>
      </c>
      <c r="G100" s="148" t="s">
        <v>568</v>
      </c>
      <c r="H100" s="148">
        <v>621</v>
      </c>
      <c r="I100" s="150">
        <v>580</v>
      </c>
      <c r="J100" s="151" t="s">
        <v>569</v>
      </c>
      <c r="K100" s="152">
        <f t="shared" si="49"/>
        <v>124.39999999999998</v>
      </c>
      <c r="L100" s="153">
        <f t="shared" si="50"/>
        <v>0.25050342327829234</v>
      </c>
      <c r="M100" s="148" t="s">
        <v>537</v>
      </c>
      <c r="N100" s="154">
        <v>42605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11</v>
      </c>
      <c r="B101" s="146">
        <v>41926</v>
      </c>
      <c r="C101" s="146"/>
      <c r="D101" s="147" t="s">
        <v>584</v>
      </c>
      <c r="E101" s="148" t="s">
        <v>539</v>
      </c>
      <c r="F101" s="149">
        <v>2481.9</v>
      </c>
      <c r="G101" s="148" t="s">
        <v>568</v>
      </c>
      <c r="H101" s="148">
        <v>2840</v>
      </c>
      <c r="I101" s="150">
        <v>2870</v>
      </c>
      <c r="J101" s="151" t="s">
        <v>585</v>
      </c>
      <c r="K101" s="152">
        <f t="shared" si="49"/>
        <v>358.09999999999991</v>
      </c>
      <c r="L101" s="153">
        <f t="shared" si="50"/>
        <v>0.14428462065353154</v>
      </c>
      <c r="M101" s="148" t="s">
        <v>537</v>
      </c>
      <c r="N101" s="154">
        <v>42017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12</v>
      </c>
      <c r="B102" s="146">
        <v>41928</v>
      </c>
      <c r="C102" s="146"/>
      <c r="D102" s="147" t="s">
        <v>586</v>
      </c>
      <c r="E102" s="148" t="s">
        <v>539</v>
      </c>
      <c r="F102" s="149">
        <v>84.5</v>
      </c>
      <c r="G102" s="148" t="s">
        <v>568</v>
      </c>
      <c r="H102" s="148">
        <v>93</v>
      </c>
      <c r="I102" s="150">
        <v>110</v>
      </c>
      <c r="J102" s="151" t="s">
        <v>587</v>
      </c>
      <c r="K102" s="152">
        <f t="shared" si="49"/>
        <v>8.5</v>
      </c>
      <c r="L102" s="153">
        <f t="shared" si="50"/>
        <v>0.10059171597633136</v>
      </c>
      <c r="M102" s="148" t="s">
        <v>537</v>
      </c>
      <c r="N102" s="154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13</v>
      </c>
      <c r="B103" s="146">
        <v>41928</v>
      </c>
      <c r="C103" s="146"/>
      <c r="D103" s="147" t="s">
        <v>588</v>
      </c>
      <c r="E103" s="148" t="s">
        <v>539</v>
      </c>
      <c r="F103" s="149">
        <v>401</v>
      </c>
      <c r="G103" s="148" t="s">
        <v>568</v>
      </c>
      <c r="H103" s="148">
        <v>428</v>
      </c>
      <c r="I103" s="150">
        <v>450</v>
      </c>
      <c r="J103" s="151" t="s">
        <v>589</v>
      </c>
      <c r="K103" s="152">
        <f t="shared" si="49"/>
        <v>27</v>
      </c>
      <c r="L103" s="153">
        <f t="shared" si="50"/>
        <v>6.7331670822942641E-2</v>
      </c>
      <c r="M103" s="148" t="s">
        <v>537</v>
      </c>
      <c r="N103" s="154">
        <v>42020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14</v>
      </c>
      <c r="B104" s="146">
        <v>41928</v>
      </c>
      <c r="C104" s="146"/>
      <c r="D104" s="147" t="s">
        <v>590</v>
      </c>
      <c r="E104" s="148" t="s">
        <v>539</v>
      </c>
      <c r="F104" s="149">
        <v>101</v>
      </c>
      <c r="G104" s="148" t="s">
        <v>568</v>
      </c>
      <c r="H104" s="148">
        <v>112</v>
      </c>
      <c r="I104" s="150">
        <v>120</v>
      </c>
      <c r="J104" s="151" t="s">
        <v>591</v>
      </c>
      <c r="K104" s="152">
        <f t="shared" si="49"/>
        <v>11</v>
      </c>
      <c r="L104" s="153">
        <f t="shared" si="50"/>
        <v>0.10891089108910891</v>
      </c>
      <c r="M104" s="148" t="s">
        <v>537</v>
      </c>
      <c r="N104" s="154">
        <v>41939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15</v>
      </c>
      <c r="B105" s="146">
        <v>41954</v>
      </c>
      <c r="C105" s="146"/>
      <c r="D105" s="147" t="s">
        <v>592</v>
      </c>
      <c r="E105" s="148" t="s">
        <v>539</v>
      </c>
      <c r="F105" s="149">
        <v>59</v>
      </c>
      <c r="G105" s="148" t="s">
        <v>568</v>
      </c>
      <c r="H105" s="148">
        <v>76</v>
      </c>
      <c r="I105" s="150">
        <v>76</v>
      </c>
      <c r="J105" s="151" t="s">
        <v>569</v>
      </c>
      <c r="K105" s="152">
        <f t="shared" si="49"/>
        <v>17</v>
      </c>
      <c r="L105" s="153">
        <f t="shared" si="50"/>
        <v>0.28813559322033899</v>
      </c>
      <c r="M105" s="148" t="s">
        <v>537</v>
      </c>
      <c r="N105" s="154">
        <v>43032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16</v>
      </c>
      <c r="B106" s="146">
        <v>41954</v>
      </c>
      <c r="C106" s="146"/>
      <c r="D106" s="147" t="s">
        <v>581</v>
      </c>
      <c r="E106" s="148" t="s">
        <v>539</v>
      </c>
      <c r="F106" s="149">
        <v>99</v>
      </c>
      <c r="G106" s="148" t="s">
        <v>568</v>
      </c>
      <c r="H106" s="148">
        <v>120</v>
      </c>
      <c r="I106" s="150">
        <v>120</v>
      </c>
      <c r="J106" s="151" t="s">
        <v>550</v>
      </c>
      <c r="K106" s="152">
        <f t="shared" si="49"/>
        <v>21</v>
      </c>
      <c r="L106" s="153">
        <f t="shared" si="50"/>
        <v>0.21212121212121213</v>
      </c>
      <c r="M106" s="148" t="s">
        <v>537</v>
      </c>
      <c r="N106" s="154">
        <v>41960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17</v>
      </c>
      <c r="B107" s="146">
        <v>41956</v>
      </c>
      <c r="C107" s="146"/>
      <c r="D107" s="147" t="s">
        <v>593</v>
      </c>
      <c r="E107" s="148" t="s">
        <v>539</v>
      </c>
      <c r="F107" s="149">
        <v>22</v>
      </c>
      <c r="G107" s="148" t="s">
        <v>568</v>
      </c>
      <c r="H107" s="148">
        <v>33.549999999999997</v>
      </c>
      <c r="I107" s="150">
        <v>32</v>
      </c>
      <c r="J107" s="151" t="s">
        <v>594</v>
      </c>
      <c r="K107" s="152">
        <f t="shared" si="49"/>
        <v>11.549999999999997</v>
      </c>
      <c r="L107" s="153">
        <f t="shared" si="50"/>
        <v>0.52499999999999991</v>
      </c>
      <c r="M107" s="148" t="s">
        <v>537</v>
      </c>
      <c r="N107" s="154">
        <v>42188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18</v>
      </c>
      <c r="B108" s="146">
        <v>41976</v>
      </c>
      <c r="C108" s="146"/>
      <c r="D108" s="147" t="s">
        <v>595</v>
      </c>
      <c r="E108" s="148" t="s">
        <v>539</v>
      </c>
      <c r="F108" s="149">
        <v>440</v>
      </c>
      <c r="G108" s="148" t="s">
        <v>568</v>
      </c>
      <c r="H108" s="148">
        <v>520</v>
      </c>
      <c r="I108" s="150">
        <v>520</v>
      </c>
      <c r="J108" s="151" t="s">
        <v>596</v>
      </c>
      <c r="K108" s="152">
        <f t="shared" si="49"/>
        <v>80</v>
      </c>
      <c r="L108" s="153">
        <f t="shared" si="50"/>
        <v>0.18181818181818182</v>
      </c>
      <c r="M108" s="148" t="s">
        <v>537</v>
      </c>
      <c r="N108" s="154">
        <v>42208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19</v>
      </c>
      <c r="B109" s="146">
        <v>41976</v>
      </c>
      <c r="C109" s="146"/>
      <c r="D109" s="147" t="s">
        <v>597</v>
      </c>
      <c r="E109" s="148" t="s">
        <v>539</v>
      </c>
      <c r="F109" s="149">
        <v>360</v>
      </c>
      <c r="G109" s="148" t="s">
        <v>568</v>
      </c>
      <c r="H109" s="148">
        <v>427</v>
      </c>
      <c r="I109" s="150">
        <v>425</v>
      </c>
      <c r="J109" s="151" t="s">
        <v>598</v>
      </c>
      <c r="K109" s="152">
        <f t="shared" si="49"/>
        <v>67</v>
      </c>
      <c r="L109" s="153">
        <f t="shared" si="50"/>
        <v>0.18611111111111112</v>
      </c>
      <c r="M109" s="148" t="s">
        <v>537</v>
      </c>
      <c r="N109" s="154">
        <v>42058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20</v>
      </c>
      <c r="B110" s="146">
        <v>42012</v>
      </c>
      <c r="C110" s="146"/>
      <c r="D110" s="147" t="s">
        <v>599</v>
      </c>
      <c r="E110" s="148" t="s">
        <v>539</v>
      </c>
      <c r="F110" s="149">
        <v>360</v>
      </c>
      <c r="G110" s="148" t="s">
        <v>568</v>
      </c>
      <c r="H110" s="148">
        <v>455</v>
      </c>
      <c r="I110" s="150">
        <v>420</v>
      </c>
      <c r="J110" s="151" t="s">
        <v>600</v>
      </c>
      <c r="K110" s="152">
        <f t="shared" si="49"/>
        <v>95</v>
      </c>
      <c r="L110" s="153">
        <f t="shared" si="50"/>
        <v>0.2638888888888889</v>
      </c>
      <c r="M110" s="148" t="s">
        <v>537</v>
      </c>
      <c r="N110" s="154">
        <v>42024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21</v>
      </c>
      <c r="B111" s="146">
        <v>42012</v>
      </c>
      <c r="C111" s="146"/>
      <c r="D111" s="147" t="s">
        <v>601</v>
      </c>
      <c r="E111" s="148" t="s">
        <v>539</v>
      </c>
      <c r="F111" s="149">
        <v>130</v>
      </c>
      <c r="G111" s="148"/>
      <c r="H111" s="148">
        <v>175.5</v>
      </c>
      <c r="I111" s="150">
        <v>165</v>
      </c>
      <c r="J111" s="151" t="s">
        <v>602</v>
      </c>
      <c r="K111" s="152">
        <f t="shared" si="49"/>
        <v>45.5</v>
      </c>
      <c r="L111" s="153">
        <f t="shared" si="50"/>
        <v>0.35</v>
      </c>
      <c r="M111" s="148" t="s">
        <v>537</v>
      </c>
      <c r="N111" s="154">
        <v>43088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22</v>
      </c>
      <c r="B112" s="146">
        <v>42040</v>
      </c>
      <c r="C112" s="146"/>
      <c r="D112" s="147" t="s">
        <v>365</v>
      </c>
      <c r="E112" s="148" t="s">
        <v>567</v>
      </c>
      <c r="F112" s="149">
        <v>98</v>
      </c>
      <c r="G112" s="148"/>
      <c r="H112" s="148">
        <v>120</v>
      </c>
      <c r="I112" s="150">
        <v>120</v>
      </c>
      <c r="J112" s="151" t="s">
        <v>569</v>
      </c>
      <c r="K112" s="152">
        <f t="shared" si="49"/>
        <v>22</v>
      </c>
      <c r="L112" s="153">
        <f t="shared" si="50"/>
        <v>0.22448979591836735</v>
      </c>
      <c r="M112" s="148" t="s">
        <v>537</v>
      </c>
      <c r="N112" s="154">
        <v>42753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23</v>
      </c>
      <c r="B113" s="146">
        <v>42040</v>
      </c>
      <c r="C113" s="146"/>
      <c r="D113" s="147" t="s">
        <v>603</v>
      </c>
      <c r="E113" s="148" t="s">
        <v>567</v>
      </c>
      <c r="F113" s="149">
        <v>196</v>
      </c>
      <c r="G113" s="148"/>
      <c r="H113" s="148">
        <v>262</v>
      </c>
      <c r="I113" s="150">
        <v>255</v>
      </c>
      <c r="J113" s="151" t="s">
        <v>569</v>
      </c>
      <c r="K113" s="152">
        <f t="shared" si="49"/>
        <v>66</v>
      </c>
      <c r="L113" s="153">
        <f t="shared" si="50"/>
        <v>0.33673469387755101</v>
      </c>
      <c r="M113" s="148" t="s">
        <v>537</v>
      </c>
      <c r="N113" s="154">
        <v>42599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5">
        <v>24</v>
      </c>
      <c r="B114" s="156">
        <v>42067</v>
      </c>
      <c r="C114" s="156"/>
      <c r="D114" s="157" t="s">
        <v>364</v>
      </c>
      <c r="E114" s="158" t="s">
        <v>567</v>
      </c>
      <c r="F114" s="159">
        <v>235</v>
      </c>
      <c r="G114" s="159"/>
      <c r="H114" s="160">
        <v>77</v>
      </c>
      <c r="I114" s="160" t="s">
        <v>604</v>
      </c>
      <c r="J114" s="161" t="s">
        <v>605</v>
      </c>
      <c r="K114" s="162">
        <f t="shared" si="49"/>
        <v>-158</v>
      </c>
      <c r="L114" s="163">
        <f t="shared" si="50"/>
        <v>-0.67234042553191486</v>
      </c>
      <c r="M114" s="159" t="s">
        <v>549</v>
      </c>
      <c r="N114" s="156">
        <v>43522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25</v>
      </c>
      <c r="B115" s="146">
        <v>42067</v>
      </c>
      <c r="C115" s="146"/>
      <c r="D115" s="147" t="s">
        <v>606</v>
      </c>
      <c r="E115" s="148" t="s">
        <v>567</v>
      </c>
      <c r="F115" s="149">
        <v>185</v>
      </c>
      <c r="G115" s="148"/>
      <c r="H115" s="148">
        <v>224</v>
      </c>
      <c r="I115" s="150" t="s">
        <v>607</v>
      </c>
      <c r="J115" s="151" t="s">
        <v>569</v>
      </c>
      <c r="K115" s="152">
        <f t="shared" si="49"/>
        <v>39</v>
      </c>
      <c r="L115" s="153">
        <f t="shared" si="50"/>
        <v>0.21081081081081082</v>
      </c>
      <c r="M115" s="148" t="s">
        <v>537</v>
      </c>
      <c r="N115" s="154">
        <v>42647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5">
        <v>26</v>
      </c>
      <c r="B116" s="156">
        <v>42090</v>
      </c>
      <c r="C116" s="156"/>
      <c r="D116" s="164" t="s">
        <v>608</v>
      </c>
      <c r="E116" s="159" t="s">
        <v>567</v>
      </c>
      <c r="F116" s="159">
        <v>49.5</v>
      </c>
      <c r="G116" s="160"/>
      <c r="H116" s="160">
        <v>15.85</v>
      </c>
      <c r="I116" s="160">
        <v>67</v>
      </c>
      <c r="J116" s="161" t="s">
        <v>609</v>
      </c>
      <c r="K116" s="160">
        <f t="shared" si="49"/>
        <v>-33.65</v>
      </c>
      <c r="L116" s="165">
        <f t="shared" si="50"/>
        <v>-0.67979797979797973</v>
      </c>
      <c r="M116" s="159" t="s">
        <v>549</v>
      </c>
      <c r="N116" s="166">
        <v>43627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27</v>
      </c>
      <c r="B117" s="146">
        <v>42093</v>
      </c>
      <c r="C117" s="146"/>
      <c r="D117" s="147" t="s">
        <v>610</v>
      </c>
      <c r="E117" s="148" t="s">
        <v>567</v>
      </c>
      <c r="F117" s="149">
        <v>183.5</v>
      </c>
      <c r="G117" s="148"/>
      <c r="H117" s="148">
        <v>219</v>
      </c>
      <c r="I117" s="150">
        <v>218</v>
      </c>
      <c r="J117" s="151" t="s">
        <v>611</v>
      </c>
      <c r="K117" s="152">
        <f t="shared" si="49"/>
        <v>35.5</v>
      </c>
      <c r="L117" s="153">
        <f t="shared" si="50"/>
        <v>0.19346049046321526</v>
      </c>
      <c r="M117" s="148" t="s">
        <v>537</v>
      </c>
      <c r="N117" s="154">
        <v>42103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28</v>
      </c>
      <c r="B118" s="146">
        <v>42114</v>
      </c>
      <c r="C118" s="146"/>
      <c r="D118" s="147" t="s">
        <v>612</v>
      </c>
      <c r="E118" s="148" t="s">
        <v>567</v>
      </c>
      <c r="F118" s="149">
        <f>(227+237)/2</f>
        <v>232</v>
      </c>
      <c r="G118" s="148"/>
      <c r="H118" s="148">
        <v>298</v>
      </c>
      <c r="I118" s="150">
        <v>298</v>
      </c>
      <c r="J118" s="151" t="s">
        <v>569</v>
      </c>
      <c r="K118" s="152">
        <f t="shared" si="49"/>
        <v>66</v>
      </c>
      <c r="L118" s="153">
        <f t="shared" si="50"/>
        <v>0.28448275862068967</v>
      </c>
      <c r="M118" s="148" t="s">
        <v>537</v>
      </c>
      <c r="N118" s="154">
        <v>42823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29</v>
      </c>
      <c r="B119" s="146">
        <v>42128</v>
      </c>
      <c r="C119" s="146"/>
      <c r="D119" s="147" t="s">
        <v>613</v>
      </c>
      <c r="E119" s="148" t="s">
        <v>539</v>
      </c>
      <c r="F119" s="149">
        <v>385</v>
      </c>
      <c r="G119" s="148"/>
      <c r="H119" s="148">
        <f>212.5+331</f>
        <v>543.5</v>
      </c>
      <c r="I119" s="150">
        <v>510</v>
      </c>
      <c r="J119" s="151" t="s">
        <v>614</v>
      </c>
      <c r="K119" s="152">
        <f t="shared" si="49"/>
        <v>158.5</v>
      </c>
      <c r="L119" s="153">
        <f t="shared" si="50"/>
        <v>0.41168831168831171</v>
      </c>
      <c r="M119" s="148" t="s">
        <v>537</v>
      </c>
      <c r="N119" s="154">
        <v>42235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30</v>
      </c>
      <c r="B120" s="146">
        <v>42128</v>
      </c>
      <c r="C120" s="146"/>
      <c r="D120" s="147" t="s">
        <v>615</v>
      </c>
      <c r="E120" s="148" t="s">
        <v>539</v>
      </c>
      <c r="F120" s="149">
        <v>115.5</v>
      </c>
      <c r="G120" s="148"/>
      <c r="H120" s="148">
        <v>146</v>
      </c>
      <c r="I120" s="150">
        <v>142</v>
      </c>
      <c r="J120" s="151" t="s">
        <v>616</v>
      </c>
      <c r="K120" s="152">
        <f t="shared" si="49"/>
        <v>30.5</v>
      </c>
      <c r="L120" s="153">
        <f t="shared" si="50"/>
        <v>0.26406926406926406</v>
      </c>
      <c r="M120" s="148" t="s">
        <v>537</v>
      </c>
      <c r="N120" s="154">
        <v>42202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31</v>
      </c>
      <c r="B121" s="146">
        <v>42151</v>
      </c>
      <c r="C121" s="146"/>
      <c r="D121" s="147" t="s">
        <v>617</v>
      </c>
      <c r="E121" s="148" t="s">
        <v>539</v>
      </c>
      <c r="F121" s="149">
        <v>237.5</v>
      </c>
      <c r="G121" s="148"/>
      <c r="H121" s="148">
        <v>279.5</v>
      </c>
      <c r="I121" s="150">
        <v>278</v>
      </c>
      <c r="J121" s="151" t="s">
        <v>569</v>
      </c>
      <c r="K121" s="152">
        <f t="shared" si="49"/>
        <v>42</v>
      </c>
      <c r="L121" s="153">
        <f t="shared" si="50"/>
        <v>0.17684210526315788</v>
      </c>
      <c r="M121" s="148" t="s">
        <v>537</v>
      </c>
      <c r="N121" s="154">
        <v>42222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32</v>
      </c>
      <c r="B122" s="146">
        <v>42174</v>
      </c>
      <c r="C122" s="146"/>
      <c r="D122" s="147" t="s">
        <v>588</v>
      </c>
      <c r="E122" s="148" t="s">
        <v>567</v>
      </c>
      <c r="F122" s="149">
        <v>340</v>
      </c>
      <c r="G122" s="148"/>
      <c r="H122" s="148">
        <v>448</v>
      </c>
      <c r="I122" s="150">
        <v>448</v>
      </c>
      <c r="J122" s="151" t="s">
        <v>569</v>
      </c>
      <c r="K122" s="152">
        <f t="shared" si="49"/>
        <v>108</v>
      </c>
      <c r="L122" s="153">
        <f t="shared" si="50"/>
        <v>0.31764705882352939</v>
      </c>
      <c r="M122" s="148" t="s">
        <v>537</v>
      </c>
      <c r="N122" s="154">
        <v>43018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33</v>
      </c>
      <c r="B123" s="146">
        <v>42191</v>
      </c>
      <c r="C123" s="146"/>
      <c r="D123" s="147" t="s">
        <v>618</v>
      </c>
      <c r="E123" s="148" t="s">
        <v>567</v>
      </c>
      <c r="F123" s="149">
        <v>390</v>
      </c>
      <c r="G123" s="148"/>
      <c r="H123" s="148">
        <v>460</v>
      </c>
      <c r="I123" s="150">
        <v>460</v>
      </c>
      <c r="J123" s="151" t="s">
        <v>569</v>
      </c>
      <c r="K123" s="152">
        <f t="shared" si="49"/>
        <v>70</v>
      </c>
      <c r="L123" s="153">
        <f t="shared" si="50"/>
        <v>0.17948717948717949</v>
      </c>
      <c r="M123" s="148" t="s">
        <v>537</v>
      </c>
      <c r="N123" s="154">
        <v>42478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5">
        <v>34</v>
      </c>
      <c r="B124" s="156">
        <v>42195</v>
      </c>
      <c r="C124" s="156"/>
      <c r="D124" s="157" t="s">
        <v>619</v>
      </c>
      <c r="E124" s="158" t="s">
        <v>567</v>
      </c>
      <c r="F124" s="159">
        <v>122.5</v>
      </c>
      <c r="G124" s="159"/>
      <c r="H124" s="160">
        <v>61</v>
      </c>
      <c r="I124" s="160">
        <v>172</v>
      </c>
      <c r="J124" s="161" t="s">
        <v>620</v>
      </c>
      <c r="K124" s="162">
        <f t="shared" si="49"/>
        <v>-61.5</v>
      </c>
      <c r="L124" s="163">
        <f t="shared" si="50"/>
        <v>-0.50204081632653064</v>
      </c>
      <c r="M124" s="159" t="s">
        <v>549</v>
      </c>
      <c r="N124" s="156">
        <v>43333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35</v>
      </c>
      <c r="B125" s="146">
        <v>42219</v>
      </c>
      <c r="C125" s="146"/>
      <c r="D125" s="147" t="s">
        <v>621</v>
      </c>
      <c r="E125" s="148" t="s">
        <v>567</v>
      </c>
      <c r="F125" s="149">
        <v>297.5</v>
      </c>
      <c r="G125" s="148"/>
      <c r="H125" s="148">
        <v>350</v>
      </c>
      <c r="I125" s="150">
        <v>360</v>
      </c>
      <c r="J125" s="151" t="s">
        <v>622</v>
      </c>
      <c r="K125" s="152">
        <f t="shared" si="49"/>
        <v>52.5</v>
      </c>
      <c r="L125" s="153">
        <f t="shared" si="50"/>
        <v>0.17647058823529413</v>
      </c>
      <c r="M125" s="148" t="s">
        <v>537</v>
      </c>
      <c r="N125" s="154">
        <v>42232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36</v>
      </c>
      <c r="B126" s="146">
        <v>42219</v>
      </c>
      <c r="C126" s="146"/>
      <c r="D126" s="147" t="s">
        <v>623</v>
      </c>
      <c r="E126" s="148" t="s">
        <v>567</v>
      </c>
      <c r="F126" s="149">
        <v>115.5</v>
      </c>
      <c r="G126" s="148"/>
      <c r="H126" s="148">
        <v>149</v>
      </c>
      <c r="I126" s="150">
        <v>140</v>
      </c>
      <c r="J126" s="151" t="s">
        <v>624</v>
      </c>
      <c r="K126" s="152">
        <f t="shared" si="49"/>
        <v>33.5</v>
      </c>
      <c r="L126" s="153">
        <f t="shared" si="50"/>
        <v>0.29004329004329005</v>
      </c>
      <c r="M126" s="148" t="s">
        <v>537</v>
      </c>
      <c r="N126" s="154">
        <v>42740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37</v>
      </c>
      <c r="B127" s="146">
        <v>42251</v>
      </c>
      <c r="C127" s="146"/>
      <c r="D127" s="147" t="s">
        <v>617</v>
      </c>
      <c r="E127" s="148" t="s">
        <v>567</v>
      </c>
      <c r="F127" s="149">
        <v>226</v>
      </c>
      <c r="G127" s="148"/>
      <c r="H127" s="148">
        <v>292</v>
      </c>
      <c r="I127" s="150">
        <v>292</v>
      </c>
      <c r="J127" s="151" t="s">
        <v>625</v>
      </c>
      <c r="K127" s="152">
        <f t="shared" si="49"/>
        <v>66</v>
      </c>
      <c r="L127" s="153">
        <f t="shared" si="50"/>
        <v>0.29203539823008851</v>
      </c>
      <c r="M127" s="148" t="s">
        <v>537</v>
      </c>
      <c r="N127" s="154">
        <v>42286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38</v>
      </c>
      <c r="B128" s="146">
        <v>42254</v>
      </c>
      <c r="C128" s="146"/>
      <c r="D128" s="147" t="s">
        <v>612</v>
      </c>
      <c r="E128" s="148" t="s">
        <v>567</v>
      </c>
      <c r="F128" s="149">
        <v>232.5</v>
      </c>
      <c r="G128" s="148"/>
      <c r="H128" s="148">
        <v>312.5</v>
      </c>
      <c r="I128" s="150">
        <v>310</v>
      </c>
      <c r="J128" s="151" t="s">
        <v>569</v>
      </c>
      <c r="K128" s="152">
        <f t="shared" si="49"/>
        <v>80</v>
      </c>
      <c r="L128" s="153">
        <f t="shared" si="50"/>
        <v>0.34408602150537637</v>
      </c>
      <c r="M128" s="148" t="s">
        <v>537</v>
      </c>
      <c r="N128" s="154">
        <v>42823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39</v>
      </c>
      <c r="B129" s="146">
        <v>42268</v>
      </c>
      <c r="C129" s="146"/>
      <c r="D129" s="147" t="s">
        <v>626</v>
      </c>
      <c r="E129" s="148" t="s">
        <v>567</v>
      </c>
      <c r="F129" s="149">
        <v>196.5</v>
      </c>
      <c r="G129" s="148"/>
      <c r="H129" s="148">
        <v>238</v>
      </c>
      <c r="I129" s="150">
        <v>238</v>
      </c>
      <c r="J129" s="151" t="s">
        <v>625</v>
      </c>
      <c r="K129" s="152">
        <f t="shared" si="49"/>
        <v>41.5</v>
      </c>
      <c r="L129" s="153">
        <f t="shared" si="50"/>
        <v>0.21119592875318066</v>
      </c>
      <c r="M129" s="148" t="s">
        <v>537</v>
      </c>
      <c r="N129" s="154">
        <v>42291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40</v>
      </c>
      <c r="B130" s="146">
        <v>42271</v>
      </c>
      <c r="C130" s="146"/>
      <c r="D130" s="147" t="s">
        <v>566</v>
      </c>
      <c r="E130" s="148" t="s">
        <v>567</v>
      </c>
      <c r="F130" s="149">
        <v>65</v>
      </c>
      <c r="G130" s="148"/>
      <c r="H130" s="148">
        <v>82</v>
      </c>
      <c r="I130" s="150">
        <v>82</v>
      </c>
      <c r="J130" s="151" t="s">
        <v>625</v>
      </c>
      <c r="K130" s="152">
        <f t="shared" si="49"/>
        <v>17</v>
      </c>
      <c r="L130" s="153">
        <f t="shared" si="50"/>
        <v>0.26153846153846155</v>
      </c>
      <c r="M130" s="148" t="s">
        <v>537</v>
      </c>
      <c r="N130" s="154">
        <v>42578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41</v>
      </c>
      <c r="B131" s="146">
        <v>42291</v>
      </c>
      <c r="C131" s="146"/>
      <c r="D131" s="147" t="s">
        <v>627</v>
      </c>
      <c r="E131" s="148" t="s">
        <v>567</v>
      </c>
      <c r="F131" s="149">
        <v>144</v>
      </c>
      <c r="G131" s="148"/>
      <c r="H131" s="148">
        <v>182.5</v>
      </c>
      <c r="I131" s="150">
        <v>181</v>
      </c>
      <c r="J131" s="151" t="s">
        <v>625</v>
      </c>
      <c r="K131" s="152">
        <f t="shared" si="49"/>
        <v>38.5</v>
      </c>
      <c r="L131" s="153">
        <f t="shared" si="50"/>
        <v>0.2673611111111111</v>
      </c>
      <c r="M131" s="148" t="s">
        <v>537</v>
      </c>
      <c r="N131" s="154">
        <v>42817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42</v>
      </c>
      <c r="B132" s="146">
        <v>42291</v>
      </c>
      <c r="C132" s="146"/>
      <c r="D132" s="147" t="s">
        <v>628</v>
      </c>
      <c r="E132" s="148" t="s">
        <v>567</v>
      </c>
      <c r="F132" s="149">
        <v>264</v>
      </c>
      <c r="G132" s="148"/>
      <c r="H132" s="148">
        <v>311</v>
      </c>
      <c r="I132" s="150">
        <v>311</v>
      </c>
      <c r="J132" s="151" t="s">
        <v>625</v>
      </c>
      <c r="K132" s="152">
        <f t="shared" si="49"/>
        <v>47</v>
      </c>
      <c r="L132" s="153">
        <f t="shared" si="50"/>
        <v>0.17803030303030304</v>
      </c>
      <c r="M132" s="148" t="s">
        <v>537</v>
      </c>
      <c r="N132" s="154">
        <v>42604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43</v>
      </c>
      <c r="B133" s="146">
        <v>42318</v>
      </c>
      <c r="C133" s="146"/>
      <c r="D133" s="147" t="s">
        <v>629</v>
      </c>
      <c r="E133" s="148" t="s">
        <v>539</v>
      </c>
      <c r="F133" s="149">
        <v>549.5</v>
      </c>
      <c r="G133" s="148"/>
      <c r="H133" s="148">
        <v>630</v>
      </c>
      <c r="I133" s="150">
        <v>630</v>
      </c>
      <c r="J133" s="151" t="s">
        <v>625</v>
      </c>
      <c r="K133" s="152">
        <f t="shared" si="49"/>
        <v>80.5</v>
      </c>
      <c r="L133" s="153">
        <f t="shared" si="50"/>
        <v>0.1464968152866242</v>
      </c>
      <c r="M133" s="148" t="s">
        <v>537</v>
      </c>
      <c r="N133" s="154">
        <v>42419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44</v>
      </c>
      <c r="B134" s="146">
        <v>42342</v>
      </c>
      <c r="C134" s="146"/>
      <c r="D134" s="147" t="s">
        <v>630</v>
      </c>
      <c r="E134" s="148" t="s">
        <v>567</v>
      </c>
      <c r="F134" s="149">
        <v>1027.5</v>
      </c>
      <c r="G134" s="148"/>
      <c r="H134" s="148">
        <v>1315</v>
      </c>
      <c r="I134" s="150">
        <v>1250</v>
      </c>
      <c r="J134" s="151" t="s">
        <v>625</v>
      </c>
      <c r="K134" s="152">
        <f t="shared" si="49"/>
        <v>287.5</v>
      </c>
      <c r="L134" s="153">
        <f t="shared" si="50"/>
        <v>0.27980535279805352</v>
      </c>
      <c r="M134" s="148" t="s">
        <v>537</v>
      </c>
      <c r="N134" s="154">
        <v>43244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45</v>
      </c>
      <c r="B135" s="146">
        <v>42367</v>
      </c>
      <c r="C135" s="146"/>
      <c r="D135" s="147" t="s">
        <v>631</v>
      </c>
      <c r="E135" s="148" t="s">
        <v>567</v>
      </c>
      <c r="F135" s="149">
        <v>465</v>
      </c>
      <c r="G135" s="148"/>
      <c r="H135" s="148">
        <v>540</v>
      </c>
      <c r="I135" s="150">
        <v>540</v>
      </c>
      <c r="J135" s="151" t="s">
        <v>625</v>
      </c>
      <c r="K135" s="152">
        <f t="shared" si="49"/>
        <v>75</v>
      </c>
      <c r="L135" s="153">
        <f t="shared" si="50"/>
        <v>0.16129032258064516</v>
      </c>
      <c r="M135" s="148" t="s">
        <v>537</v>
      </c>
      <c r="N135" s="154">
        <v>42530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46</v>
      </c>
      <c r="B136" s="146">
        <v>42380</v>
      </c>
      <c r="C136" s="146"/>
      <c r="D136" s="147" t="s">
        <v>365</v>
      </c>
      <c r="E136" s="148" t="s">
        <v>539</v>
      </c>
      <c r="F136" s="149">
        <v>81</v>
      </c>
      <c r="G136" s="148"/>
      <c r="H136" s="148">
        <v>110</v>
      </c>
      <c r="I136" s="150">
        <v>110</v>
      </c>
      <c r="J136" s="151" t="s">
        <v>625</v>
      </c>
      <c r="K136" s="152">
        <f t="shared" si="49"/>
        <v>29</v>
      </c>
      <c r="L136" s="153">
        <f t="shared" si="50"/>
        <v>0.35802469135802467</v>
      </c>
      <c r="M136" s="148" t="s">
        <v>537</v>
      </c>
      <c r="N136" s="154">
        <v>42745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47</v>
      </c>
      <c r="B137" s="146">
        <v>42382</v>
      </c>
      <c r="C137" s="146"/>
      <c r="D137" s="147" t="s">
        <v>632</v>
      </c>
      <c r="E137" s="148" t="s">
        <v>539</v>
      </c>
      <c r="F137" s="149">
        <v>417.5</v>
      </c>
      <c r="G137" s="148"/>
      <c r="H137" s="148">
        <v>547</v>
      </c>
      <c r="I137" s="150">
        <v>535</v>
      </c>
      <c r="J137" s="151" t="s">
        <v>625</v>
      </c>
      <c r="K137" s="152">
        <f t="shared" si="49"/>
        <v>129.5</v>
      </c>
      <c r="L137" s="153">
        <f t="shared" si="50"/>
        <v>0.31017964071856285</v>
      </c>
      <c r="M137" s="148" t="s">
        <v>537</v>
      </c>
      <c r="N137" s="154">
        <v>42578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48</v>
      </c>
      <c r="B138" s="146">
        <v>42408</v>
      </c>
      <c r="C138" s="146"/>
      <c r="D138" s="147" t="s">
        <v>633</v>
      </c>
      <c r="E138" s="148" t="s">
        <v>567</v>
      </c>
      <c r="F138" s="149">
        <v>650</v>
      </c>
      <c r="G138" s="148"/>
      <c r="H138" s="148">
        <v>800</v>
      </c>
      <c r="I138" s="150">
        <v>800</v>
      </c>
      <c r="J138" s="151" t="s">
        <v>625</v>
      </c>
      <c r="K138" s="152">
        <f t="shared" si="49"/>
        <v>150</v>
      </c>
      <c r="L138" s="153">
        <f t="shared" si="50"/>
        <v>0.23076923076923078</v>
      </c>
      <c r="M138" s="148" t="s">
        <v>537</v>
      </c>
      <c r="N138" s="154">
        <v>43154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49</v>
      </c>
      <c r="B139" s="146">
        <v>42433</v>
      </c>
      <c r="C139" s="146"/>
      <c r="D139" s="147" t="s">
        <v>206</v>
      </c>
      <c r="E139" s="148" t="s">
        <v>567</v>
      </c>
      <c r="F139" s="149">
        <v>437.5</v>
      </c>
      <c r="G139" s="148"/>
      <c r="H139" s="148">
        <v>504.5</v>
      </c>
      <c r="I139" s="150">
        <v>522</v>
      </c>
      <c r="J139" s="151" t="s">
        <v>634</v>
      </c>
      <c r="K139" s="152">
        <f t="shared" si="49"/>
        <v>67</v>
      </c>
      <c r="L139" s="153">
        <f t="shared" si="50"/>
        <v>0.15314285714285714</v>
      </c>
      <c r="M139" s="148" t="s">
        <v>537</v>
      </c>
      <c r="N139" s="154">
        <v>42480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50</v>
      </c>
      <c r="B140" s="146">
        <v>42438</v>
      </c>
      <c r="C140" s="146"/>
      <c r="D140" s="147" t="s">
        <v>635</v>
      </c>
      <c r="E140" s="148" t="s">
        <v>567</v>
      </c>
      <c r="F140" s="149">
        <v>189.5</v>
      </c>
      <c r="G140" s="148"/>
      <c r="H140" s="148">
        <v>218</v>
      </c>
      <c r="I140" s="150">
        <v>218</v>
      </c>
      <c r="J140" s="151" t="s">
        <v>625</v>
      </c>
      <c r="K140" s="152">
        <f t="shared" si="49"/>
        <v>28.5</v>
      </c>
      <c r="L140" s="153">
        <f t="shared" si="50"/>
        <v>0.15039577836411611</v>
      </c>
      <c r="M140" s="148" t="s">
        <v>537</v>
      </c>
      <c r="N140" s="154">
        <v>43034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5">
        <v>51</v>
      </c>
      <c r="B141" s="156">
        <v>42471</v>
      </c>
      <c r="C141" s="156"/>
      <c r="D141" s="164" t="s">
        <v>636</v>
      </c>
      <c r="E141" s="159" t="s">
        <v>567</v>
      </c>
      <c r="F141" s="159">
        <v>36.5</v>
      </c>
      <c r="G141" s="160"/>
      <c r="H141" s="160">
        <v>15.85</v>
      </c>
      <c r="I141" s="160">
        <v>60</v>
      </c>
      <c r="J141" s="161" t="s">
        <v>637</v>
      </c>
      <c r="K141" s="162">
        <f t="shared" si="49"/>
        <v>-20.65</v>
      </c>
      <c r="L141" s="163">
        <f t="shared" si="50"/>
        <v>-0.5657534246575342</v>
      </c>
      <c r="M141" s="159" t="s">
        <v>549</v>
      </c>
      <c r="N141" s="167">
        <v>43627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52</v>
      </c>
      <c r="B142" s="146">
        <v>42472</v>
      </c>
      <c r="C142" s="146"/>
      <c r="D142" s="147" t="s">
        <v>638</v>
      </c>
      <c r="E142" s="148" t="s">
        <v>567</v>
      </c>
      <c r="F142" s="149">
        <v>93</v>
      </c>
      <c r="G142" s="148"/>
      <c r="H142" s="148">
        <v>149</v>
      </c>
      <c r="I142" s="150">
        <v>140</v>
      </c>
      <c r="J142" s="151" t="s">
        <v>639</v>
      </c>
      <c r="K142" s="152">
        <f t="shared" si="49"/>
        <v>56</v>
      </c>
      <c r="L142" s="153">
        <f t="shared" si="50"/>
        <v>0.60215053763440862</v>
      </c>
      <c r="M142" s="148" t="s">
        <v>537</v>
      </c>
      <c r="N142" s="154">
        <v>42740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53</v>
      </c>
      <c r="B143" s="146">
        <v>42472</v>
      </c>
      <c r="C143" s="146"/>
      <c r="D143" s="147" t="s">
        <v>640</v>
      </c>
      <c r="E143" s="148" t="s">
        <v>567</v>
      </c>
      <c r="F143" s="149">
        <v>130</v>
      </c>
      <c r="G143" s="148"/>
      <c r="H143" s="148">
        <v>150</v>
      </c>
      <c r="I143" s="150" t="s">
        <v>641</v>
      </c>
      <c r="J143" s="151" t="s">
        <v>625</v>
      </c>
      <c r="K143" s="152">
        <f t="shared" si="49"/>
        <v>20</v>
      </c>
      <c r="L143" s="153">
        <f t="shared" si="50"/>
        <v>0.15384615384615385</v>
      </c>
      <c r="M143" s="148" t="s">
        <v>537</v>
      </c>
      <c r="N143" s="154">
        <v>42564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54</v>
      </c>
      <c r="B144" s="146">
        <v>42473</v>
      </c>
      <c r="C144" s="146"/>
      <c r="D144" s="147" t="s">
        <v>642</v>
      </c>
      <c r="E144" s="148" t="s">
        <v>567</v>
      </c>
      <c r="F144" s="149">
        <v>196</v>
      </c>
      <c r="G144" s="148"/>
      <c r="H144" s="148">
        <v>299</v>
      </c>
      <c r="I144" s="150">
        <v>299</v>
      </c>
      <c r="J144" s="151" t="s">
        <v>625</v>
      </c>
      <c r="K144" s="152">
        <v>103</v>
      </c>
      <c r="L144" s="153">
        <v>0.52551020408163296</v>
      </c>
      <c r="M144" s="148" t="s">
        <v>537</v>
      </c>
      <c r="N144" s="154">
        <v>42620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55</v>
      </c>
      <c r="B145" s="146">
        <v>42473</v>
      </c>
      <c r="C145" s="146"/>
      <c r="D145" s="147" t="s">
        <v>643</v>
      </c>
      <c r="E145" s="148" t="s">
        <v>567</v>
      </c>
      <c r="F145" s="149">
        <v>88</v>
      </c>
      <c r="G145" s="148"/>
      <c r="H145" s="148">
        <v>103</v>
      </c>
      <c r="I145" s="150">
        <v>103</v>
      </c>
      <c r="J145" s="151" t="s">
        <v>625</v>
      </c>
      <c r="K145" s="152">
        <v>15</v>
      </c>
      <c r="L145" s="153">
        <v>0.170454545454545</v>
      </c>
      <c r="M145" s="148" t="s">
        <v>537</v>
      </c>
      <c r="N145" s="154">
        <v>42530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56</v>
      </c>
      <c r="B146" s="146">
        <v>42492</v>
      </c>
      <c r="C146" s="146"/>
      <c r="D146" s="147" t="s">
        <v>644</v>
      </c>
      <c r="E146" s="148" t="s">
        <v>567</v>
      </c>
      <c r="F146" s="149">
        <v>127.5</v>
      </c>
      <c r="G146" s="148"/>
      <c r="H146" s="148">
        <v>148</v>
      </c>
      <c r="I146" s="150" t="s">
        <v>645</v>
      </c>
      <c r="J146" s="151" t="s">
        <v>625</v>
      </c>
      <c r="K146" s="152">
        <f>H146-F146</f>
        <v>20.5</v>
      </c>
      <c r="L146" s="153">
        <f>K146/F146</f>
        <v>0.16078431372549021</v>
      </c>
      <c r="M146" s="148" t="s">
        <v>537</v>
      </c>
      <c r="N146" s="154">
        <v>42564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57</v>
      </c>
      <c r="B147" s="146">
        <v>42493</v>
      </c>
      <c r="C147" s="146"/>
      <c r="D147" s="147" t="s">
        <v>646</v>
      </c>
      <c r="E147" s="148" t="s">
        <v>567</v>
      </c>
      <c r="F147" s="149">
        <v>675</v>
      </c>
      <c r="G147" s="148"/>
      <c r="H147" s="148">
        <v>815</v>
      </c>
      <c r="I147" s="150" t="s">
        <v>647</v>
      </c>
      <c r="J147" s="151" t="s">
        <v>625</v>
      </c>
      <c r="K147" s="152">
        <f>H147-F147</f>
        <v>140</v>
      </c>
      <c r="L147" s="153">
        <f>K147/F147</f>
        <v>0.2074074074074074</v>
      </c>
      <c r="M147" s="148" t="s">
        <v>537</v>
      </c>
      <c r="N147" s="154">
        <v>43154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5">
        <v>58</v>
      </c>
      <c r="B148" s="156">
        <v>42522</v>
      </c>
      <c r="C148" s="156"/>
      <c r="D148" s="157" t="s">
        <v>648</v>
      </c>
      <c r="E148" s="158" t="s">
        <v>567</v>
      </c>
      <c r="F148" s="159">
        <v>500</v>
      </c>
      <c r="G148" s="159"/>
      <c r="H148" s="160">
        <v>232.5</v>
      </c>
      <c r="I148" s="160" t="s">
        <v>649</v>
      </c>
      <c r="J148" s="161" t="s">
        <v>650</v>
      </c>
      <c r="K148" s="162">
        <f>H148-F148</f>
        <v>-267.5</v>
      </c>
      <c r="L148" s="163">
        <f>K148/F148</f>
        <v>-0.53500000000000003</v>
      </c>
      <c r="M148" s="159" t="s">
        <v>549</v>
      </c>
      <c r="N148" s="156">
        <v>43735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59</v>
      </c>
      <c r="B149" s="146">
        <v>42527</v>
      </c>
      <c r="C149" s="146"/>
      <c r="D149" s="147" t="s">
        <v>495</v>
      </c>
      <c r="E149" s="148" t="s">
        <v>567</v>
      </c>
      <c r="F149" s="149">
        <v>110</v>
      </c>
      <c r="G149" s="148"/>
      <c r="H149" s="148">
        <v>126.5</v>
      </c>
      <c r="I149" s="150">
        <v>125</v>
      </c>
      <c r="J149" s="151" t="s">
        <v>576</v>
      </c>
      <c r="K149" s="152">
        <f>H149-F149</f>
        <v>16.5</v>
      </c>
      <c r="L149" s="153">
        <f>K149/F149</f>
        <v>0.15</v>
      </c>
      <c r="M149" s="148" t="s">
        <v>537</v>
      </c>
      <c r="N149" s="154">
        <v>42552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60</v>
      </c>
      <c r="B150" s="146">
        <v>42538</v>
      </c>
      <c r="C150" s="146"/>
      <c r="D150" s="147" t="s">
        <v>651</v>
      </c>
      <c r="E150" s="148" t="s">
        <v>567</v>
      </c>
      <c r="F150" s="149">
        <v>44</v>
      </c>
      <c r="G150" s="148"/>
      <c r="H150" s="148">
        <v>69.5</v>
      </c>
      <c r="I150" s="150">
        <v>69.5</v>
      </c>
      <c r="J150" s="151" t="s">
        <v>652</v>
      </c>
      <c r="K150" s="152">
        <f>H150-F150</f>
        <v>25.5</v>
      </c>
      <c r="L150" s="153">
        <f>K150/F150</f>
        <v>0.57954545454545459</v>
      </c>
      <c r="M150" s="148" t="s">
        <v>537</v>
      </c>
      <c r="N150" s="154">
        <v>42977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61</v>
      </c>
      <c r="B151" s="146">
        <v>42549</v>
      </c>
      <c r="C151" s="146"/>
      <c r="D151" s="147" t="s">
        <v>653</v>
      </c>
      <c r="E151" s="148" t="s">
        <v>567</v>
      </c>
      <c r="F151" s="149">
        <v>262.5</v>
      </c>
      <c r="G151" s="148"/>
      <c r="H151" s="148">
        <v>340</v>
      </c>
      <c r="I151" s="150">
        <v>333</v>
      </c>
      <c r="J151" s="151" t="s">
        <v>654</v>
      </c>
      <c r="K151" s="152">
        <v>77.5</v>
      </c>
      <c r="L151" s="153">
        <v>0.29523809523809502</v>
      </c>
      <c r="M151" s="148" t="s">
        <v>537</v>
      </c>
      <c r="N151" s="154">
        <v>43017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62</v>
      </c>
      <c r="B152" s="146">
        <v>42549</v>
      </c>
      <c r="C152" s="146"/>
      <c r="D152" s="147" t="s">
        <v>655</v>
      </c>
      <c r="E152" s="148" t="s">
        <v>567</v>
      </c>
      <c r="F152" s="149">
        <v>840</v>
      </c>
      <c r="G152" s="148"/>
      <c r="H152" s="148">
        <v>1230</v>
      </c>
      <c r="I152" s="150">
        <v>1230</v>
      </c>
      <c r="J152" s="151" t="s">
        <v>625</v>
      </c>
      <c r="K152" s="152">
        <v>390</v>
      </c>
      <c r="L152" s="153">
        <v>0.46428571428571402</v>
      </c>
      <c r="M152" s="148" t="s">
        <v>537</v>
      </c>
      <c r="N152" s="154">
        <v>42649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8">
        <v>63</v>
      </c>
      <c r="B153" s="169">
        <v>42556</v>
      </c>
      <c r="C153" s="169"/>
      <c r="D153" s="170" t="s">
        <v>656</v>
      </c>
      <c r="E153" s="171" t="s">
        <v>567</v>
      </c>
      <c r="F153" s="171">
        <v>395</v>
      </c>
      <c r="G153" s="172"/>
      <c r="H153" s="172">
        <f>(468.5+342.5)/2</f>
        <v>405.5</v>
      </c>
      <c r="I153" s="172">
        <v>510</v>
      </c>
      <c r="J153" s="173" t="s">
        <v>657</v>
      </c>
      <c r="K153" s="174">
        <f t="shared" ref="K153:K159" si="51">H153-F153</f>
        <v>10.5</v>
      </c>
      <c r="L153" s="175">
        <f t="shared" ref="L153:L159" si="52">K153/F153</f>
        <v>2.6582278481012658E-2</v>
      </c>
      <c r="M153" s="171" t="s">
        <v>658</v>
      </c>
      <c r="N153" s="169">
        <v>43606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5">
        <v>64</v>
      </c>
      <c r="B154" s="156">
        <v>42584</v>
      </c>
      <c r="C154" s="156"/>
      <c r="D154" s="157" t="s">
        <v>659</v>
      </c>
      <c r="E154" s="158" t="s">
        <v>539</v>
      </c>
      <c r="F154" s="159">
        <f>169.5-12.8</f>
        <v>156.69999999999999</v>
      </c>
      <c r="G154" s="159"/>
      <c r="H154" s="160">
        <v>77</v>
      </c>
      <c r="I154" s="160" t="s">
        <v>660</v>
      </c>
      <c r="J154" s="161" t="s">
        <v>661</v>
      </c>
      <c r="K154" s="162">
        <f t="shared" si="51"/>
        <v>-79.699999999999989</v>
      </c>
      <c r="L154" s="163">
        <f t="shared" si="52"/>
        <v>-0.50861518825781749</v>
      </c>
      <c r="M154" s="159" t="s">
        <v>549</v>
      </c>
      <c r="N154" s="156">
        <v>43522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5">
        <v>65</v>
      </c>
      <c r="B155" s="156">
        <v>42586</v>
      </c>
      <c r="C155" s="156"/>
      <c r="D155" s="157" t="s">
        <v>662</v>
      </c>
      <c r="E155" s="158" t="s">
        <v>567</v>
      </c>
      <c r="F155" s="159">
        <v>400</v>
      </c>
      <c r="G155" s="159"/>
      <c r="H155" s="160">
        <v>305</v>
      </c>
      <c r="I155" s="160">
        <v>475</v>
      </c>
      <c r="J155" s="161" t="s">
        <v>663</v>
      </c>
      <c r="K155" s="162">
        <f t="shared" si="51"/>
        <v>-95</v>
      </c>
      <c r="L155" s="163">
        <f t="shared" si="52"/>
        <v>-0.23749999999999999</v>
      </c>
      <c r="M155" s="159" t="s">
        <v>549</v>
      </c>
      <c r="N155" s="156">
        <v>43606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66</v>
      </c>
      <c r="B156" s="146">
        <v>42593</v>
      </c>
      <c r="C156" s="146"/>
      <c r="D156" s="147" t="s">
        <v>664</v>
      </c>
      <c r="E156" s="148" t="s">
        <v>567</v>
      </c>
      <c r="F156" s="149">
        <v>86.5</v>
      </c>
      <c r="G156" s="148"/>
      <c r="H156" s="148">
        <v>130</v>
      </c>
      <c r="I156" s="150">
        <v>130</v>
      </c>
      <c r="J156" s="151" t="s">
        <v>665</v>
      </c>
      <c r="K156" s="152">
        <f t="shared" si="51"/>
        <v>43.5</v>
      </c>
      <c r="L156" s="153">
        <f t="shared" si="52"/>
        <v>0.50289017341040465</v>
      </c>
      <c r="M156" s="148" t="s">
        <v>537</v>
      </c>
      <c r="N156" s="154">
        <v>43091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5">
        <v>67</v>
      </c>
      <c r="B157" s="156">
        <v>42600</v>
      </c>
      <c r="C157" s="156"/>
      <c r="D157" s="157" t="s">
        <v>109</v>
      </c>
      <c r="E157" s="158" t="s">
        <v>567</v>
      </c>
      <c r="F157" s="159">
        <v>133.5</v>
      </c>
      <c r="G157" s="159"/>
      <c r="H157" s="160">
        <v>126.5</v>
      </c>
      <c r="I157" s="160">
        <v>178</v>
      </c>
      <c r="J157" s="161" t="s">
        <v>666</v>
      </c>
      <c r="K157" s="162">
        <f t="shared" si="51"/>
        <v>-7</v>
      </c>
      <c r="L157" s="163">
        <f t="shared" si="52"/>
        <v>-5.2434456928838954E-2</v>
      </c>
      <c r="M157" s="159" t="s">
        <v>549</v>
      </c>
      <c r="N157" s="156">
        <v>42615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68</v>
      </c>
      <c r="B158" s="146">
        <v>42613</v>
      </c>
      <c r="C158" s="146"/>
      <c r="D158" s="147" t="s">
        <v>667</v>
      </c>
      <c r="E158" s="148" t="s">
        <v>567</v>
      </c>
      <c r="F158" s="149">
        <v>560</v>
      </c>
      <c r="G158" s="148"/>
      <c r="H158" s="148">
        <v>725</v>
      </c>
      <c r="I158" s="150">
        <v>725</v>
      </c>
      <c r="J158" s="151" t="s">
        <v>569</v>
      </c>
      <c r="K158" s="152">
        <f t="shared" si="51"/>
        <v>165</v>
      </c>
      <c r="L158" s="153">
        <f t="shared" si="52"/>
        <v>0.29464285714285715</v>
      </c>
      <c r="M158" s="148" t="s">
        <v>537</v>
      </c>
      <c r="N158" s="154">
        <v>42456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69</v>
      </c>
      <c r="B159" s="146">
        <v>42614</v>
      </c>
      <c r="C159" s="146"/>
      <c r="D159" s="147" t="s">
        <v>668</v>
      </c>
      <c r="E159" s="148" t="s">
        <v>567</v>
      </c>
      <c r="F159" s="149">
        <v>160.5</v>
      </c>
      <c r="G159" s="148"/>
      <c r="H159" s="148">
        <v>210</v>
      </c>
      <c r="I159" s="150">
        <v>210</v>
      </c>
      <c r="J159" s="151" t="s">
        <v>569</v>
      </c>
      <c r="K159" s="152">
        <f t="shared" si="51"/>
        <v>49.5</v>
      </c>
      <c r="L159" s="153">
        <f t="shared" si="52"/>
        <v>0.30841121495327101</v>
      </c>
      <c r="M159" s="148" t="s">
        <v>537</v>
      </c>
      <c r="N159" s="154">
        <v>42871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70</v>
      </c>
      <c r="B160" s="146">
        <v>42646</v>
      </c>
      <c r="C160" s="146"/>
      <c r="D160" s="147" t="s">
        <v>378</v>
      </c>
      <c r="E160" s="148" t="s">
        <v>567</v>
      </c>
      <c r="F160" s="149">
        <v>430</v>
      </c>
      <c r="G160" s="148"/>
      <c r="H160" s="148">
        <v>596</v>
      </c>
      <c r="I160" s="150">
        <v>575</v>
      </c>
      <c r="J160" s="151" t="s">
        <v>669</v>
      </c>
      <c r="K160" s="152">
        <v>166</v>
      </c>
      <c r="L160" s="153">
        <v>0.38604651162790699</v>
      </c>
      <c r="M160" s="148" t="s">
        <v>537</v>
      </c>
      <c r="N160" s="154">
        <v>42769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71</v>
      </c>
      <c r="B161" s="146">
        <v>42657</v>
      </c>
      <c r="C161" s="146"/>
      <c r="D161" s="147" t="s">
        <v>670</v>
      </c>
      <c r="E161" s="148" t="s">
        <v>567</v>
      </c>
      <c r="F161" s="149">
        <v>280</v>
      </c>
      <c r="G161" s="148"/>
      <c r="H161" s="148">
        <v>345</v>
      </c>
      <c r="I161" s="150">
        <v>345</v>
      </c>
      <c r="J161" s="151" t="s">
        <v>569</v>
      </c>
      <c r="K161" s="152">
        <f t="shared" ref="K161:K166" si="53">H161-F161</f>
        <v>65</v>
      </c>
      <c r="L161" s="153">
        <f>K161/F161</f>
        <v>0.23214285714285715</v>
      </c>
      <c r="M161" s="148" t="s">
        <v>537</v>
      </c>
      <c r="N161" s="154">
        <v>42814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72</v>
      </c>
      <c r="B162" s="146">
        <v>42657</v>
      </c>
      <c r="C162" s="146"/>
      <c r="D162" s="147" t="s">
        <v>671</v>
      </c>
      <c r="E162" s="148" t="s">
        <v>567</v>
      </c>
      <c r="F162" s="149">
        <v>245</v>
      </c>
      <c r="G162" s="148"/>
      <c r="H162" s="148">
        <v>325.5</v>
      </c>
      <c r="I162" s="150">
        <v>330</v>
      </c>
      <c r="J162" s="151" t="s">
        <v>672</v>
      </c>
      <c r="K162" s="152">
        <f t="shared" si="53"/>
        <v>80.5</v>
      </c>
      <c r="L162" s="153">
        <f>K162/F162</f>
        <v>0.32857142857142857</v>
      </c>
      <c r="M162" s="148" t="s">
        <v>537</v>
      </c>
      <c r="N162" s="154">
        <v>42769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73</v>
      </c>
      <c r="B163" s="146">
        <v>42660</v>
      </c>
      <c r="C163" s="146"/>
      <c r="D163" s="147" t="s">
        <v>334</v>
      </c>
      <c r="E163" s="148" t="s">
        <v>567</v>
      </c>
      <c r="F163" s="149">
        <v>125</v>
      </c>
      <c r="G163" s="148"/>
      <c r="H163" s="148">
        <v>160</v>
      </c>
      <c r="I163" s="150">
        <v>160</v>
      </c>
      <c r="J163" s="151" t="s">
        <v>625</v>
      </c>
      <c r="K163" s="152">
        <f t="shared" si="53"/>
        <v>35</v>
      </c>
      <c r="L163" s="153">
        <v>0.28000000000000003</v>
      </c>
      <c r="M163" s="148" t="s">
        <v>537</v>
      </c>
      <c r="N163" s="154">
        <v>42803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74</v>
      </c>
      <c r="B164" s="146">
        <v>42660</v>
      </c>
      <c r="C164" s="146"/>
      <c r="D164" s="147" t="s">
        <v>434</v>
      </c>
      <c r="E164" s="148" t="s">
        <v>567</v>
      </c>
      <c r="F164" s="149">
        <v>114</v>
      </c>
      <c r="G164" s="148"/>
      <c r="H164" s="148">
        <v>145</v>
      </c>
      <c r="I164" s="150">
        <v>145</v>
      </c>
      <c r="J164" s="151" t="s">
        <v>625</v>
      </c>
      <c r="K164" s="152">
        <f t="shared" si="53"/>
        <v>31</v>
      </c>
      <c r="L164" s="153">
        <f>K164/F164</f>
        <v>0.27192982456140352</v>
      </c>
      <c r="M164" s="148" t="s">
        <v>537</v>
      </c>
      <c r="N164" s="154">
        <v>42859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75</v>
      </c>
      <c r="B165" s="146">
        <v>42660</v>
      </c>
      <c r="C165" s="146"/>
      <c r="D165" s="147" t="s">
        <v>673</v>
      </c>
      <c r="E165" s="148" t="s">
        <v>567</v>
      </c>
      <c r="F165" s="149">
        <v>212</v>
      </c>
      <c r="G165" s="148"/>
      <c r="H165" s="148">
        <v>280</v>
      </c>
      <c r="I165" s="150">
        <v>276</v>
      </c>
      <c r="J165" s="151" t="s">
        <v>674</v>
      </c>
      <c r="K165" s="152">
        <f t="shared" si="53"/>
        <v>68</v>
      </c>
      <c r="L165" s="153">
        <f>K165/F165</f>
        <v>0.32075471698113206</v>
      </c>
      <c r="M165" s="148" t="s">
        <v>537</v>
      </c>
      <c r="N165" s="154">
        <v>42858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76</v>
      </c>
      <c r="B166" s="146">
        <v>42678</v>
      </c>
      <c r="C166" s="146"/>
      <c r="D166" s="147" t="s">
        <v>425</v>
      </c>
      <c r="E166" s="148" t="s">
        <v>567</v>
      </c>
      <c r="F166" s="149">
        <v>155</v>
      </c>
      <c r="G166" s="148"/>
      <c r="H166" s="148">
        <v>210</v>
      </c>
      <c r="I166" s="150">
        <v>210</v>
      </c>
      <c r="J166" s="151" t="s">
        <v>675</v>
      </c>
      <c r="K166" s="152">
        <f t="shared" si="53"/>
        <v>55</v>
      </c>
      <c r="L166" s="153">
        <f>K166/F166</f>
        <v>0.35483870967741937</v>
      </c>
      <c r="M166" s="148" t="s">
        <v>537</v>
      </c>
      <c r="N166" s="154">
        <v>42944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5">
        <v>77</v>
      </c>
      <c r="B167" s="156">
        <v>42710</v>
      </c>
      <c r="C167" s="156"/>
      <c r="D167" s="157" t="s">
        <v>676</v>
      </c>
      <c r="E167" s="158" t="s">
        <v>567</v>
      </c>
      <c r="F167" s="159">
        <v>150.5</v>
      </c>
      <c r="G167" s="159"/>
      <c r="H167" s="160">
        <v>72.5</v>
      </c>
      <c r="I167" s="160">
        <v>174</v>
      </c>
      <c r="J167" s="161" t="s">
        <v>677</v>
      </c>
      <c r="K167" s="162">
        <v>-78</v>
      </c>
      <c r="L167" s="163">
        <v>-0.51827242524916906</v>
      </c>
      <c r="M167" s="159" t="s">
        <v>549</v>
      </c>
      <c r="N167" s="156">
        <v>43333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78</v>
      </c>
      <c r="B168" s="146">
        <v>42712</v>
      </c>
      <c r="C168" s="146"/>
      <c r="D168" s="147" t="s">
        <v>678</v>
      </c>
      <c r="E168" s="148" t="s">
        <v>567</v>
      </c>
      <c r="F168" s="149">
        <v>380</v>
      </c>
      <c r="G168" s="148"/>
      <c r="H168" s="148">
        <v>478</v>
      </c>
      <c r="I168" s="150">
        <v>468</v>
      </c>
      <c r="J168" s="151" t="s">
        <v>625</v>
      </c>
      <c r="K168" s="152">
        <f>H168-F168</f>
        <v>98</v>
      </c>
      <c r="L168" s="153">
        <f>K168/F168</f>
        <v>0.25789473684210529</v>
      </c>
      <c r="M168" s="148" t="s">
        <v>537</v>
      </c>
      <c r="N168" s="154">
        <v>43025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79</v>
      </c>
      <c r="B169" s="146">
        <v>42734</v>
      </c>
      <c r="C169" s="146"/>
      <c r="D169" s="147" t="s">
        <v>108</v>
      </c>
      <c r="E169" s="148" t="s">
        <v>567</v>
      </c>
      <c r="F169" s="149">
        <v>305</v>
      </c>
      <c r="G169" s="148"/>
      <c r="H169" s="148">
        <v>375</v>
      </c>
      <c r="I169" s="150">
        <v>375</v>
      </c>
      <c r="J169" s="151" t="s">
        <v>625</v>
      </c>
      <c r="K169" s="152">
        <f>H169-F169</f>
        <v>70</v>
      </c>
      <c r="L169" s="153">
        <f>K169/F169</f>
        <v>0.22950819672131148</v>
      </c>
      <c r="M169" s="148" t="s">
        <v>537</v>
      </c>
      <c r="N169" s="154">
        <v>42768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80</v>
      </c>
      <c r="B170" s="146">
        <v>42739</v>
      </c>
      <c r="C170" s="146"/>
      <c r="D170" s="147" t="s">
        <v>94</v>
      </c>
      <c r="E170" s="148" t="s">
        <v>567</v>
      </c>
      <c r="F170" s="149">
        <v>99.5</v>
      </c>
      <c r="G170" s="148"/>
      <c r="H170" s="148">
        <v>158</v>
      </c>
      <c r="I170" s="150">
        <v>158</v>
      </c>
      <c r="J170" s="151" t="s">
        <v>625</v>
      </c>
      <c r="K170" s="152">
        <f>H170-F170</f>
        <v>58.5</v>
      </c>
      <c r="L170" s="153">
        <f>K170/F170</f>
        <v>0.5879396984924623</v>
      </c>
      <c r="M170" s="148" t="s">
        <v>537</v>
      </c>
      <c r="N170" s="154">
        <v>42898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81</v>
      </c>
      <c r="B171" s="146">
        <v>42739</v>
      </c>
      <c r="C171" s="146"/>
      <c r="D171" s="147" t="s">
        <v>94</v>
      </c>
      <c r="E171" s="148" t="s">
        <v>567</v>
      </c>
      <c r="F171" s="149">
        <v>99.5</v>
      </c>
      <c r="G171" s="148"/>
      <c r="H171" s="148">
        <v>158</v>
      </c>
      <c r="I171" s="150">
        <v>158</v>
      </c>
      <c r="J171" s="151" t="s">
        <v>625</v>
      </c>
      <c r="K171" s="152">
        <v>58.5</v>
      </c>
      <c r="L171" s="153">
        <v>0.58793969849246197</v>
      </c>
      <c r="M171" s="148" t="s">
        <v>537</v>
      </c>
      <c r="N171" s="154">
        <v>42898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82</v>
      </c>
      <c r="B172" s="146">
        <v>42786</v>
      </c>
      <c r="C172" s="146"/>
      <c r="D172" s="147" t="s">
        <v>182</v>
      </c>
      <c r="E172" s="148" t="s">
        <v>567</v>
      </c>
      <c r="F172" s="149">
        <v>140.5</v>
      </c>
      <c r="G172" s="148"/>
      <c r="H172" s="148">
        <v>220</v>
      </c>
      <c r="I172" s="150">
        <v>220</v>
      </c>
      <c r="J172" s="151" t="s">
        <v>625</v>
      </c>
      <c r="K172" s="152">
        <f>H172-F172</f>
        <v>79.5</v>
      </c>
      <c r="L172" s="153">
        <f>K172/F172</f>
        <v>0.5658362989323843</v>
      </c>
      <c r="M172" s="148" t="s">
        <v>537</v>
      </c>
      <c r="N172" s="154">
        <v>42864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83</v>
      </c>
      <c r="B173" s="146">
        <v>42786</v>
      </c>
      <c r="C173" s="146"/>
      <c r="D173" s="147" t="s">
        <v>679</v>
      </c>
      <c r="E173" s="148" t="s">
        <v>567</v>
      </c>
      <c r="F173" s="149">
        <v>202.5</v>
      </c>
      <c r="G173" s="148"/>
      <c r="H173" s="148">
        <v>234</v>
      </c>
      <c r="I173" s="150">
        <v>234</v>
      </c>
      <c r="J173" s="151" t="s">
        <v>625</v>
      </c>
      <c r="K173" s="152">
        <v>31.5</v>
      </c>
      <c r="L173" s="153">
        <v>0.155555555555556</v>
      </c>
      <c r="M173" s="148" t="s">
        <v>537</v>
      </c>
      <c r="N173" s="154">
        <v>42836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84</v>
      </c>
      <c r="B174" s="146">
        <v>42818</v>
      </c>
      <c r="C174" s="146"/>
      <c r="D174" s="147" t="s">
        <v>680</v>
      </c>
      <c r="E174" s="148" t="s">
        <v>567</v>
      </c>
      <c r="F174" s="149">
        <v>300.5</v>
      </c>
      <c r="G174" s="148"/>
      <c r="H174" s="148">
        <v>417.5</v>
      </c>
      <c r="I174" s="150">
        <v>420</v>
      </c>
      <c r="J174" s="151" t="s">
        <v>681</v>
      </c>
      <c r="K174" s="152">
        <f>H174-F174</f>
        <v>117</v>
      </c>
      <c r="L174" s="153">
        <f>K174/F174</f>
        <v>0.38935108153078202</v>
      </c>
      <c r="M174" s="148" t="s">
        <v>537</v>
      </c>
      <c r="N174" s="154">
        <v>43070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85</v>
      </c>
      <c r="B175" s="146">
        <v>42818</v>
      </c>
      <c r="C175" s="146"/>
      <c r="D175" s="147" t="s">
        <v>655</v>
      </c>
      <c r="E175" s="148" t="s">
        <v>567</v>
      </c>
      <c r="F175" s="149">
        <v>850</v>
      </c>
      <c r="G175" s="148"/>
      <c r="H175" s="148">
        <v>1042.5</v>
      </c>
      <c r="I175" s="150">
        <v>1023</v>
      </c>
      <c r="J175" s="151" t="s">
        <v>682</v>
      </c>
      <c r="K175" s="152">
        <v>192.5</v>
      </c>
      <c r="L175" s="153">
        <v>0.22647058823529401</v>
      </c>
      <c r="M175" s="148" t="s">
        <v>537</v>
      </c>
      <c r="N175" s="154">
        <v>42830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86</v>
      </c>
      <c r="B176" s="146">
        <v>42830</v>
      </c>
      <c r="C176" s="146"/>
      <c r="D176" s="147" t="s">
        <v>453</v>
      </c>
      <c r="E176" s="148" t="s">
        <v>567</v>
      </c>
      <c r="F176" s="149">
        <v>785</v>
      </c>
      <c r="G176" s="148"/>
      <c r="H176" s="148">
        <v>930</v>
      </c>
      <c r="I176" s="150">
        <v>920</v>
      </c>
      <c r="J176" s="151" t="s">
        <v>683</v>
      </c>
      <c r="K176" s="152">
        <f>H176-F176</f>
        <v>145</v>
      </c>
      <c r="L176" s="153">
        <f>K176/F176</f>
        <v>0.18471337579617833</v>
      </c>
      <c r="M176" s="148" t="s">
        <v>537</v>
      </c>
      <c r="N176" s="154">
        <v>42976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5">
        <v>87</v>
      </c>
      <c r="B177" s="156">
        <v>42831</v>
      </c>
      <c r="C177" s="156"/>
      <c r="D177" s="157" t="s">
        <v>684</v>
      </c>
      <c r="E177" s="158" t="s">
        <v>567</v>
      </c>
      <c r="F177" s="159">
        <v>40</v>
      </c>
      <c r="G177" s="159"/>
      <c r="H177" s="160">
        <v>13.1</v>
      </c>
      <c r="I177" s="160">
        <v>60</v>
      </c>
      <c r="J177" s="161" t="s">
        <v>685</v>
      </c>
      <c r="K177" s="162">
        <v>-26.9</v>
      </c>
      <c r="L177" s="163">
        <v>-0.67249999999999999</v>
      </c>
      <c r="M177" s="159" t="s">
        <v>549</v>
      </c>
      <c r="N177" s="156">
        <v>43138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88</v>
      </c>
      <c r="B178" s="146">
        <v>42837</v>
      </c>
      <c r="C178" s="146"/>
      <c r="D178" s="147" t="s">
        <v>93</v>
      </c>
      <c r="E178" s="148" t="s">
        <v>567</v>
      </c>
      <c r="F178" s="149">
        <v>289.5</v>
      </c>
      <c r="G178" s="148"/>
      <c r="H178" s="148">
        <v>354</v>
      </c>
      <c r="I178" s="150">
        <v>360</v>
      </c>
      <c r="J178" s="151" t="s">
        <v>686</v>
      </c>
      <c r="K178" s="152">
        <f t="shared" ref="K178:K186" si="54">H178-F178</f>
        <v>64.5</v>
      </c>
      <c r="L178" s="153">
        <f t="shared" ref="L178:L186" si="55">K178/F178</f>
        <v>0.22279792746113988</v>
      </c>
      <c r="M178" s="148" t="s">
        <v>537</v>
      </c>
      <c r="N178" s="154">
        <v>43040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89</v>
      </c>
      <c r="B179" s="146">
        <v>42845</v>
      </c>
      <c r="C179" s="146"/>
      <c r="D179" s="147" t="s">
        <v>401</v>
      </c>
      <c r="E179" s="148" t="s">
        <v>567</v>
      </c>
      <c r="F179" s="149">
        <v>700</v>
      </c>
      <c r="G179" s="148"/>
      <c r="H179" s="148">
        <v>840</v>
      </c>
      <c r="I179" s="150">
        <v>840</v>
      </c>
      <c r="J179" s="151" t="s">
        <v>687</v>
      </c>
      <c r="K179" s="152">
        <f t="shared" si="54"/>
        <v>140</v>
      </c>
      <c r="L179" s="153">
        <f t="shared" si="55"/>
        <v>0.2</v>
      </c>
      <c r="M179" s="148" t="s">
        <v>537</v>
      </c>
      <c r="N179" s="154">
        <v>42893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90</v>
      </c>
      <c r="B180" s="146">
        <v>42887</v>
      </c>
      <c r="C180" s="146"/>
      <c r="D180" s="147" t="s">
        <v>688</v>
      </c>
      <c r="E180" s="148" t="s">
        <v>567</v>
      </c>
      <c r="F180" s="149">
        <v>130</v>
      </c>
      <c r="G180" s="148"/>
      <c r="H180" s="148">
        <v>144.25</v>
      </c>
      <c r="I180" s="150">
        <v>170</v>
      </c>
      <c r="J180" s="151" t="s">
        <v>689</v>
      </c>
      <c r="K180" s="152">
        <f t="shared" si="54"/>
        <v>14.25</v>
      </c>
      <c r="L180" s="153">
        <f t="shared" si="55"/>
        <v>0.10961538461538461</v>
      </c>
      <c r="M180" s="148" t="s">
        <v>537</v>
      </c>
      <c r="N180" s="154">
        <v>43675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91</v>
      </c>
      <c r="B181" s="146">
        <v>42901</v>
      </c>
      <c r="C181" s="146"/>
      <c r="D181" s="147" t="s">
        <v>690</v>
      </c>
      <c r="E181" s="148" t="s">
        <v>567</v>
      </c>
      <c r="F181" s="149">
        <v>214.5</v>
      </c>
      <c r="G181" s="148"/>
      <c r="H181" s="148">
        <v>262</v>
      </c>
      <c r="I181" s="150">
        <v>262</v>
      </c>
      <c r="J181" s="151" t="s">
        <v>691</v>
      </c>
      <c r="K181" s="152">
        <f t="shared" si="54"/>
        <v>47.5</v>
      </c>
      <c r="L181" s="153">
        <f t="shared" si="55"/>
        <v>0.22144522144522144</v>
      </c>
      <c r="M181" s="148" t="s">
        <v>537</v>
      </c>
      <c r="N181" s="154">
        <v>42977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6">
        <v>92</v>
      </c>
      <c r="B182" s="177">
        <v>42933</v>
      </c>
      <c r="C182" s="177"/>
      <c r="D182" s="178" t="s">
        <v>692</v>
      </c>
      <c r="E182" s="179" t="s">
        <v>567</v>
      </c>
      <c r="F182" s="180">
        <v>370</v>
      </c>
      <c r="G182" s="179"/>
      <c r="H182" s="179">
        <v>447.5</v>
      </c>
      <c r="I182" s="181">
        <v>450</v>
      </c>
      <c r="J182" s="182" t="s">
        <v>625</v>
      </c>
      <c r="K182" s="152">
        <f t="shared" si="54"/>
        <v>77.5</v>
      </c>
      <c r="L182" s="183">
        <f t="shared" si="55"/>
        <v>0.20945945945945946</v>
      </c>
      <c r="M182" s="179" t="s">
        <v>537</v>
      </c>
      <c r="N182" s="184">
        <v>43035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93</v>
      </c>
      <c r="B183" s="177">
        <v>42943</v>
      </c>
      <c r="C183" s="177"/>
      <c r="D183" s="178" t="s">
        <v>180</v>
      </c>
      <c r="E183" s="179" t="s">
        <v>567</v>
      </c>
      <c r="F183" s="180">
        <v>657.5</v>
      </c>
      <c r="G183" s="179"/>
      <c r="H183" s="179">
        <v>825</v>
      </c>
      <c r="I183" s="181">
        <v>820</v>
      </c>
      <c r="J183" s="182" t="s">
        <v>625</v>
      </c>
      <c r="K183" s="152">
        <f t="shared" si="54"/>
        <v>167.5</v>
      </c>
      <c r="L183" s="183">
        <f t="shared" si="55"/>
        <v>0.25475285171102663</v>
      </c>
      <c r="M183" s="179" t="s">
        <v>537</v>
      </c>
      <c r="N183" s="184">
        <v>43090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94</v>
      </c>
      <c r="B184" s="146">
        <v>42964</v>
      </c>
      <c r="C184" s="146"/>
      <c r="D184" s="147" t="s">
        <v>347</v>
      </c>
      <c r="E184" s="148" t="s">
        <v>567</v>
      </c>
      <c r="F184" s="149">
        <v>605</v>
      </c>
      <c r="G184" s="148"/>
      <c r="H184" s="148">
        <v>750</v>
      </c>
      <c r="I184" s="150">
        <v>750</v>
      </c>
      <c r="J184" s="151" t="s">
        <v>683</v>
      </c>
      <c r="K184" s="152">
        <f t="shared" si="54"/>
        <v>145</v>
      </c>
      <c r="L184" s="153">
        <f t="shared" si="55"/>
        <v>0.23966942148760331</v>
      </c>
      <c r="M184" s="148" t="s">
        <v>537</v>
      </c>
      <c r="N184" s="154">
        <v>43027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5">
        <v>95</v>
      </c>
      <c r="B185" s="156">
        <v>42979</v>
      </c>
      <c r="C185" s="156"/>
      <c r="D185" s="164" t="s">
        <v>693</v>
      </c>
      <c r="E185" s="159" t="s">
        <v>567</v>
      </c>
      <c r="F185" s="159">
        <v>255</v>
      </c>
      <c r="G185" s="160"/>
      <c r="H185" s="160">
        <v>217.25</v>
      </c>
      <c r="I185" s="160">
        <v>320</v>
      </c>
      <c r="J185" s="161" t="s">
        <v>694</v>
      </c>
      <c r="K185" s="162">
        <f t="shared" si="54"/>
        <v>-37.75</v>
      </c>
      <c r="L185" s="165">
        <f t="shared" si="55"/>
        <v>-0.14803921568627451</v>
      </c>
      <c r="M185" s="159" t="s">
        <v>549</v>
      </c>
      <c r="N185" s="156">
        <v>43661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96</v>
      </c>
      <c r="B186" s="146">
        <v>42997</v>
      </c>
      <c r="C186" s="146"/>
      <c r="D186" s="147" t="s">
        <v>695</v>
      </c>
      <c r="E186" s="148" t="s">
        <v>567</v>
      </c>
      <c r="F186" s="149">
        <v>215</v>
      </c>
      <c r="G186" s="148"/>
      <c r="H186" s="148">
        <v>258</v>
      </c>
      <c r="I186" s="150">
        <v>258</v>
      </c>
      <c r="J186" s="151" t="s">
        <v>625</v>
      </c>
      <c r="K186" s="152">
        <f t="shared" si="54"/>
        <v>43</v>
      </c>
      <c r="L186" s="153">
        <f t="shared" si="55"/>
        <v>0.2</v>
      </c>
      <c r="M186" s="148" t="s">
        <v>537</v>
      </c>
      <c r="N186" s="154">
        <v>43040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97</v>
      </c>
      <c r="B187" s="146">
        <v>42997</v>
      </c>
      <c r="C187" s="146"/>
      <c r="D187" s="147" t="s">
        <v>695</v>
      </c>
      <c r="E187" s="148" t="s">
        <v>567</v>
      </c>
      <c r="F187" s="149">
        <v>215</v>
      </c>
      <c r="G187" s="148"/>
      <c r="H187" s="148">
        <v>258</v>
      </c>
      <c r="I187" s="150">
        <v>258</v>
      </c>
      <c r="J187" s="182" t="s">
        <v>625</v>
      </c>
      <c r="K187" s="152">
        <v>43</v>
      </c>
      <c r="L187" s="153">
        <v>0.2</v>
      </c>
      <c r="M187" s="148" t="s">
        <v>537</v>
      </c>
      <c r="N187" s="154">
        <v>43040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6">
        <v>98</v>
      </c>
      <c r="B188" s="177">
        <v>42998</v>
      </c>
      <c r="C188" s="177"/>
      <c r="D188" s="178" t="s">
        <v>696</v>
      </c>
      <c r="E188" s="179" t="s">
        <v>567</v>
      </c>
      <c r="F188" s="149">
        <v>75</v>
      </c>
      <c r="G188" s="179"/>
      <c r="H188" s="179">
        <v>90</v>
      </c>
      <c r="I188" s="181">
        <v>90</v>
      </c>
      <c r="J188" s="151" t="s">
        <v>697</v>
      </c>
      <c r="K188" s="152">
        <f t="shared" ref="K188:K193" si="56">H188-F188</f>
        <v>15</v>
      </c>
      <c r="L188" s="153">
        <f t="shared" ref="L188:L193" si="57">K188/F188</f>
        <v>0.2</v>
      </c>
      <c r="M188" s="148" t="s">
        <v>537</v>
      </c>
      <c r="N188" s="154">
        <v>43019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99</v>
      </c>
      <c r="B189" s="177">
        <v>43011</v>
      </c>
      <c r="C189" s="177"/>
      <c r="D189" s="178" t="s">
        <v>551</v>
      </c>
      <c r="E189" s="179" t="s">
        <v>567</v>
      </c>
      <c r="F189" s="180">
        <v>315</v>
      </c>
      <c r="G189" s="179"/>
      <c r="H189" s="179">
        <v>392</v>
      </c>
      <c r="I189" s="181">
        <v>384</v>
      </c>
      <c r="J189" s="182" t="s">
        <v>698</v>
      </c>
      <c r="K189" s="152">
        <f t="shared" si="56"/>
        <v>77</v>
      </c>
      <c r="L189" s="183">
        <f t="shared" si="57"/>
        <v>0.24444444444444444</v>
      </c>
      <c r="M189" s="179" t="s">
        <v>537</v>
      </c>
      <c r="N189" s="184">
        <v>43017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100</v>
      </c>
      <c r="B190" s="177">
        <v>43013</v>
      </c>
      <c r="C190" s="177"/>
      <c r="D190" s="178" t="s">
        <v>429</v>
      </c>
      <c r="E190" s="179" t="s">
        <v>567</v>
      </c>
      <c r="F190" s="180">
        <v>145</v>
      </c>
      <c r="G190" s="179"/>
      <c r="H190" s="179">
        <v>179</v>
      </c>
      <c r="I190" s="181">
        <v>180</v>
      </c>
      <c r="J190" s="182" t="s">
        <v>699</v>
      </c>
      <c r="K190" s="152">
        <f t="shared" si="56"/>
        <v>34</v>
      </c>
      <c r="L190" s="183">
        <f t="shared" si="57"/>
        <v>0.23448275862068965</v>
      </c>
      <c r="M190" s="179" t="s">
        <v>537</v>
      </c>
      <c r="N190" s="184">
        <v>43025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101</v>
      </c>
      <c r="B191" s="177">
        <v>43014</v>
      </c>
      <c r="C191" s="177"/>
      <c r="D191" s="178" t="s">
        <v>324</v>
      </c>
      <c r="E191" s="179" t="s">
        <v>567</v>
      </c>
      <c r="F191" s="180">
        <v>256</v>
      </c>
      <c r="G191" s="179"/>
      <c r="H191" s="179">
        <v>323</v>
      </c>
      <c r="I191" s="181">
        <v>320</v>
      </c>
      <c r="J191" s="182" t="s">
        <v>625</v>
      </c>
      <c r="K191" s="152">
        <f t="shared" si="56"/>
        <v>67</v>
      </c>
      <c r="L191" s="183">
        <f t="shared" si="57"/>
        <v>0.26171875</v>
      </c>
      <c r="M191" s="179" t="s">
        <v>537</v>
      </c>
      <c r="N191" s="184">
        <v>43067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102</v>
      </c>
      <c r="B192" s="177">
        <v>43017</v>
      </c>
      <c r="C192" s="177"/>
      <c r="D192" s="178" t="s">
        <v>339</v>
      </c>
      <c r="E192" s="179" t="s">
        <v>567</v>
      </c>
      <c r="F192" s="180">
        <v>137.5</v>
      </c>
      <c r="G192" s="179"/>
      <c r="H192" s="179">
        <v>184</v>
      </c>
      <c r="I192" s="181">
        <v>183</v>
      </c>
      <c r="J192" s="182" t="s">
        <v>700</v>
      </c>
      <c r="K192" s="152">
        <f t="shared" si="56"/>
        <v>46.5</v>
      </c>
      <c r="L192" s="183">
        <f t="shared" si="57"/>
        <v>0.33818181818181819</v>
      </c>
      <c r="M192" s="179" t="s">
        <v>537</v>
      </c>
      <c r="N192" s="184">
        <v>43108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103</v>
      </c>
      <c r="B193" s="177">
        <v>43018</v>
      </c>
      <c r="C193" s="177"/>
      <c r="D193" s="178" t="s">
        <v>701</v>
      </c>
      <c r="E193" s="179" t="s">
        <v>567</v>
      </c>
      <c r="F193" s="180">
        <v>125.5</v>
      </c>
      <c r="G193" s="179"/>
      <c r="H193" s="179">
        <v>158</v>
      </c>
      <c r="I193" s="181">
        <v>155</v>
      </c>
      <c r="J193" s="182" t="s">
        <v>702</v>
      </c>
      <c r="K193" s="152">
        <f t="shared" si="56"/>
        <v>32.5</v>
      </c>
      <c r="L193" s="183">
        <f t="shared" si="57"/>
        <v>0.25896414342629481</v>
      </c>
      <c r="M193" s="179" t="s">
        <v>537</v>
      </c>
      <c r="N193" s="184">
        <v>43067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104</v>
      </c>
      <c r="B194" s="177">
        <v>43018</v>
      </c>
      <c r="C194" s="177"/>
      <c r="D194" s="178" t="s">
        <v>703</v>
      </c>
      <c r="E194" s="179" t="s">
        <v>567</v>
      </c>
      <c r="F194" s="180">
        <v>895</v>
      </c>
      <c r="G194" s="179"/>
      <c r="H194" s="179">
        <v>1122.5</v>
      </c>
      <c r="I194" s="181">
        <v>1078</v>
      </c>
      <c r="J194" s="182" t="s">
        <v>704</v>
      </c>
      <c r="K194" s="152">
        <v>227.5</v>
      </c>
      <c r="L194" s="183">
        <v>0.25418994413407803</v>
      </c>
      <c r="M194" s="179" t="s">
        <v>537</v>
      </c>
      <c r="N194" s="184">
        <v>43117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105</v>
      </c>
      <c r="B195" s="177">
        <v>43020</v>
      </c>
      <c r="C195" s="177"/>
      <c r="D195" s="178" t="s">
        <v>333</v>
      </c>
      <c r="E195" s="179" t="s">
        <v>567</v>
      </c>
      <c r="F195" s="180">
        <v>525</v>
      </c>
      <c r="G195" s="179"/>
      <c r="H195" s="179">
        <v>629</v>
      </c>
      <c r="I195" s="181">
        <v>629</v>
      </c>
      <c r="J195" s="182" t="s">
        <v>625</v>
      </c>
      <c r="K195" s="152">
        <v>104</v>
      </c>
      <c r="L195" s="183">
        <v>0.19809523809523799</v>
      </c>
      <c r="M195" s="179" t="s">
        <v>537</v>
      </c>
      <c r="N195" s="184">
        <v>43119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106</v>
      </c>
      <c r="B196" s="177">
        <v>43046</v>
      </c>
      <c r="C196" s="177"/>
      <c r="D196" s="178" t="s">
        <v>370</v>
      </c>
      <c r="E196" s="179" t="s">
        <v>567</v>
      </c>
      <c r="F196" s="180">
        <v>740</v>
      </c>
      <c r="G196" s="179"/>
      <c r="H196" s="179">
        <v>892.5</v>
      </c>
      <c r="I196" s="181">
        <v>900</v>
      </c>
      <c r="J196" s="182" t="s">
        <v>705</v>
      </c>
      <c r="K196" s="152">
        <f>H196-F196</f>
        <v>152.5</v>
      </c>
      <c r="L196" s="183">
        <f>K196/F196</f>
        <v>0.20608108108108109</v>
      </c>
      <c r="M196" s="179" t="s">
        <v>537</v>
      </c>
      <c r="N196" s="184">
        <v>43052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107</v>
      </c>
      <c r="B197" s="146">
        <v>43073</v>
      </c>
      <c r="C197" s="146"/>
      <c r="D197" s="147" t="s">
        <v>706</v>
      </c>
      <c r="E197" s="148" t="s">
        <v>567</v>
      </c>
      <c r="F197" s="149">
        <v>118.5</v>
      </c>
      <c r="G197" s="148"/>
      <c r="H197" s="148">
        <v>143.5</v>
      </c>
      <c r="I197" s="150">
        <v>145</v>
      </c>
      <c r="J197" s="151" t="s">
        <v>558</v>
      </c>
      <c r="K197" s="152">
        <f>H197-F197</f>
        <v>25</v>
      </c>
      <c r="L197" s="153">
        <f>K197/F197</f>
        <v>0.2109704641350211</v>
      </c>
      <c r="M197" s="148" t="s">
        <v>537</v>
      </c>
      <c r="N197" s="154">
        <v>43097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5">
        <v>108</v>
      </c>
      <c r="B198" s="156">
        <v>43090</v>
      </c>
      <c r="C198" s="156"/>
      <c r="D198" s="157" t="s">
        <v>406</v>
      </c>
      <c r="E198" s="158" t="s">
        <v>567</v>
      </c>
      <c r="F198" s="159">
        <v>715</v>
      </c>
      <c r="G198" s="159"/>
      <c r="H198" s="160">
        <v>500</v>
      </c>
      <c r="I198" s="160">
        <v>872</v>
      </c>
      <c r="J198" s="161" t="s">
        <v>707</v>
      </c>
      <c r="K198" s="162">
        <f>H198-F198</f>
        <v>-215</v>
      </c>
      <c r="L198" s="163">
        <f>K198/F198</f>
        <v>-0.30069930069930068</v>
      </c>
      <c r="M198" s="159" t="s">
        <v>549</v>
      </c>
      <c r="N198" s="156">
        <v>43670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109</v>
      </c>
      <c r="B199" s="146">
        <v>43098</v>
      </c>
      <c r="C199" s="146"/>
      <c r="D199" s="147" t="s">
        <v>551</v>
      </c>
      <c r="E199" s="148" t="s">
        <v>567</v>
      </c>
      <c r="F199" s="149">
        <v>435</v>
      </c>
      <c r="G199" s="148"/>
      <c r="H199" s="148">
        <v>542.5</v>
      </c>
      <c r="I199" s="150">
        <v>539</v>
      </c>
      <c r="J199" s="151" t="s">
        <v>625</v>
      </c>
      <c r="K199" s="152">
        <v>107.5</v>
      </c>
      <c r="L199" s="153">
        <v>0.247126436781609</v>
      </c>
      <c r="M199" s="148" t="s">
        <v>537</v>
      </c>
      <c r="N199" s="154">
        <v>43206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110</v>
      </c>
      <c r="B200" s="146">
        <v>43098</v>
      </c>
      <c r="C200" s="146"/>
      <c r="D200" s="147" t="s">
        <v>509</v>
      </c>
      <c r="E200" s="148" t="s">
        <v>567</v>
      </c>
      <c r="F200" s="149">
        <v>885</v>
      </c>
      <c r="G200" s="148"/>
      <c r="H200" s="148">
        <v>1090</v>
      </c>
      <c r="I200" s="150">
        <v>1084</v>
      </c>
      <c r="J200" s="151" t="s">
        <v>625</v>
      </c>
      <c r="K200" s="152">
        <v>205</v>
      </c>
      <c r="L200" s="153">
        <v>0.23163841807909599</v>
      </c>
      <c r="M200" s="148" t="s">
        <v>537</v>
      </c>
      <c r="N200" s="154">
        <v>43213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111</v>
      </c>
      <c r="B201" s="186">
        <v>43192</v>
      </c>
      <c r="C201" s="186"/>
      <c r="D201" s="164" t="s">
        <v>708</v>
      </c>
      <c r="E201" s="159" t="s">
        <v>567</v>
      </c>
      <c r="F201" s="187">
        <v>478.5</v>
      </c>
      <c r="G201" s="159"/>
      <c r="H201" s="159">
        <v>442</v>
      </c>
      <c r="I201" s="160">
        <v>613</v>
      </c>
      <c r="J201" s="161" t="s">
        <v>709</v>
      </c>
      <c r="K201" s="162">
        <f>H201-F201</f>
        <v>-36.5</v>
      </c>
      <c r="L201" s="163">
        <f>K201/F201</f>
        <v>-7.6280041797283177E-2</v>
      </c>
      <c r="M201" s="159" t="s">
        <v>549</v>
      </c>
      <c r="N201" s="156">
        <v>43762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5">
        <v>112</v>
      </c>
      <c r="B202" s="156">
        <v>43194</v>
      </c>
      <c r="C202" s="156"/>
      <c r="D202" s="157" t="s">
        <v>710</v>
      </c>
      <c r="E202" s="158" t="s">
        <v>567</v>
      </c>
      <c r="F202" s="159">
        <f>141.5-7.3</f>
        <v>134.19999999999999</v>
      </c>
      <c r="G202" s="159"/>
      <c r="H202" s="160">
        <v>77</v>
      </c>
      <c r="I202" s="160">
        <v>180</v>
      </c>
      <c r="J202" s="161" t="s">
        <v>711</v>
      </c>
      <c r="K202" s="162">
        <f>H202-F202</f>
        <v>-57.199999999999989</v>
      </c>
      <c r="L202" s="163">
        <f>K202/F202</f>
        <v>-0.42622950819672129</v>
      </c>
      <c r="M202" s="159" t="s">
        <v>549</v>
      </c>
      <c r="N202" s="156">
        <v>43522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5">
        <v>113</v>
      </c>
      <c r="B203" s="156">
        <v>43209</v>
      </c>
      <c r="C203" s="156"/>
      <c r="D203" s="157" t="s">
        <v>712</v>
      </c>
      <c r="E203" s="158" t="s">
        <v>567</v>
      </c>
      <c r="F203" s="159">
        <v>430</v>
      </c>
      <c r="G203" s="159"/>
      <c r="H203" s="160">
        <v>220</v>
      </c>
      <c r="I203" s="160">
        <v>537</v>
      </c>
      <c r="J203" s="161" t="s">
        <v>713</v>
      </c>
      <c r="K203" s="162">
        <f>H203-F203</f>
        <v>-210</v>
      </c>
      <c r="L203" s="163">
        <f>K203/F203</f>
        <v>-0.48837209302325579</v>
      </c>
      <c r="M203" s="159" t="s">
        <v>549</v>
      </c>
      <c r="N203" s="156">
        <v>43252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114</v>
      </c>
      <c r="B204" s="177">
        <v>43220</v>
      </c>
      <c r="C204" s="177"/>
      <c r="D204" s="178" t="s">
        <v>371</v>
      </c>
      <c r="E204" s="179" t="s">
        <v>567</v>
      </c>
      <c r="F204" s="179">
        <v>153.5</v>
      </c>
      <c r="G204" s="179"/>
      <c r="H204" s="179">
        <v>196</v>
      </c>
      <c r="I204" s="181">
        <v>196</v>
      </c>
      <c r="J204" s="151" t="s">
        <v>714</v>
      </c>
      <c r="K204" s="152">
        <f>H204-F204</f>
        <v>42.5</v>
      </c>
      <c r="L204" s="153">
        <f>K204/F204</f>
        <v>0.27687296416938112</v>
      </c>
      <c r="M204" s="148" t="s">
        <v>537</v>
      </c>
      <c r="N204" s="154">
        <v>43605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5">
        <v>115</v>
      </c>
      <c r="B205" s="156">
        <v>43306</v>
      </c>
      <c r="C205" s="156"/>
      <c r="D205" s="157" t="s">
        <v>684</v>
      </c>
      <c r="E205" s="158" t="s">
        <v>567</v>
      </c>
      <c r="F205" s="159">
        <v>27.5</v>
      </c>
      <c r="G205" s="159"/>
      <c r="H205" s="160">
        <v>13.1</v>
      </c>
      <c r="I205" s="160">
        <v>60</v>
      </c>
      <c r="J205" s="161" t="s">
        <v>715</v>
      </c>
      <c r="K205" s="162">
        <v>-14.4</v>
      </c>
      <c r="L205" s="163">
        <v>-0.52363636363636401</v>
      </c>
      <c r="M205" s="159" t="s">
        <v>549</v>
      </c>
      <c r="N205" s="156">
        <v>43138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116</v>
      </c>
      <c r="B206" s="186">
        <v>43318</v>
      </c>
      <c r="C206" s="186"/>
      <c r="D206" s="164" t="s">
        <v>716</v>
      </c>
      <c r="E206" s="159" t="s">
        <v>567</v>
      </c>
      <c r="F206" s="159">
        <v>148.5</v>
      </c>
      <c r="G206" s="159"/>
      <c r="H206" s="159">
        <v>102</v>
      </c>
      <c r="I206" s="160">
        <v>182</v>
      </c>
      <c r="J206" s="161" t="s">
        <v>717</v>
      </c>
      <c r="K206" s="162">
        <f>H206-F206</f>
        <v>-46.5</v>
      </c>
      <c r="L206" s="163">
        <f>K206/F206</f>
        <v>-0.31313131313131315</v>
      </c>
      <c r="M206" s="159" t="s">
        <v>549</v>
      </c>
      <c r="N206" s="156">
        <v>43661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117</v>
      </c>
      <c r="B207" s="146">
        <v>43335</v>
      </c>
      <c r="C207" s="146"/>
      <c r="D207" s="147" t="s">
        <v>718</v>
      </c>
      <c r="E207" s="148" t="s">
        <v>567</v>
      </c>
      <c r="F207" s="179">
        <v>285</v>
      </c>
      <c r="G207" s="148"/>
      <c r="H207" s="148">
        <v>355</v>
      </c>
      <c r="I207" s="150">
        <v>364</v>
      </c>
      <c r="J207" s="151" t="s">
        <v>719</v>
      </c>
      <c r="K207" s="152">
        <v>70</v>
      </c>
      <c r="L207" s="153">
        <v>0.24561403508771901</v>
      </c>
      <c r="M207" s="148" t="s">
        <v>537</v>
      </c>
      <c r="N207" s="154">
        <v>43455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118</v>
      </c>
      <c r="B208" s="146">
        <v>43341</v>
      </c>
      <c r="C208" s="146"/>
      <c r="D208" s="147" t="s">
        <v>359</v>
      </c>
      <c r="E208" s="148" t="s">
        <v>567</v>
      </c>
      <c r="F208" s="179">
        <v>525</v>
      </c>
      <c r="G208" s="148"/>
      <c r="H208" s="148">
        <v>585</v>
      </c>
      <c r="I208" s="150">
        <v>635</v>
      </c>
      <c r="J208" s="151" t="s">
        <v>720</v>
      </c>
      <c r="K208" s="152">
        <f t="shared" ref="K208:K225" si="58">H208-F208</f>
        <v>60</v>
      </c>
      <c r="L208" s="153">
        <f t="shared" ref="L208:L225" si="59">K208/F208</f>
        <v>0.11428571428571428</v>
      </c>
      <c r="M208" s="148" t="s">
        <v>537</v>
      </c>
      <c r="N208" s="154">
        <v>43662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119</v>
      </c>
      <c r="B209" s="146">
        <v>43395</v>
      </c>
      <c r="C209" s="146"/>
      <c r="D209" s="147" t="s">
        <v>347</v>
      </c>
      <c r="E209" s="148" t="s">
        <v>567</v>
      </c>
      <c r="F209" s="179">
        <v>475</v>
      </c>
      <c r="G209" s="148"/>
      <c r="H209" s="148">
        <v>574</v>
      </c>
      <c r="I209" s="150">
        <v>570</v>
      </c>
      <c r="J209" s="151" t="s">
        <v>625</v>
      </c>
      <c r="K209" s="152">
        <f t="shared" si="58"/>
        <v>99</v>
      </c>
      <c r="L209" s="153">
        <f t="shared" si="59"/>
        <v>0.20842105263157895</v>
      </c>
      <c r="M209" s="148" t="s">
        <v>537</v>
      </c>
      <c r="N209" s="154">
        <v>43403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120</v>
      </c>
      <c r="B210" s="177">
        <v>43397</v>
      </c>
      <c r="C210" s="177"/>
      <c r="D210" s="178" t="s">
        <v>366</v>
      </c>
      <c r="E210" s="179" t="s">
        <v>567</v>
      </c>
      <c r="F210" s="179">
        <v>707.5</v>
      </c>
      <c r="G210" s="179"/>
      <c r="H210" s="179">
        <v>872</v>
      </c>
      <c r="I210" s="181">
        <v>872</v>
      </c>
      <c r="J210" s="182" t="s">
        <v>625</v>
      </c>
      <c r="K210" s="152">
        <f t="shared" si="58"/>
        <v>164.5</v>
      </c>
      <c r="L210" s="183">
        <f t="shared" si="59"/>
        <v>0.23250883392226149</v>
      </c>
      <c r="M210" s="179" t="s">
        <v>537</v>
      </c>
      <c r="N210" s="184">
        <v>43482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121</v>
      </c>
      <c r="B211" s="177">
        <v>43398</v>
      </c>
      <c r="C211" s="177"/>
      <c r="D211" s="178" t="s">
        <v>721</v>
      </c>
      <c r="E211" s="179" t="s">
        <v>567</v>
      </c>
      <c r="F211" s="179">
        <v>162</v>
      </c>
      <c r="G211" s="179"/>
      <c r="H211" s="179">
        <v>204</v>
      </c>
      <c r="I211" s="181">
        <v>209</v>
      </c>
      <c r="J211" s="182" t="s">
        <v>722</v>
      </c>
      <c r="K211" s="152">
        <f t="shared" si="58"/>
        <v>42</v>
      </c>
      <c r="L211" s="183">
        <f t="shared" si="59"/>
        <v>0.25925925925925924</v>
      </c>
      <c r="M211" s="179" t="s">
        <v>537</v>
      </c>
      <c r="N211" s="184">
        <v>43539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122</v>
      </c>
      <c r="B212" s="177">
        <v>43399</v>
      </c>
      <c r="C212" s="177"/>
      <c r="D212" s="178" t="s">
        <v>446</v>
      </c>
      <c r="E212" s="179" t="s">
        <v>567</v>
      </c>
      <c r="F212" s="179">
        <v>240</v>
      </c>
      <c r="G212" s="179"/>
      <c r="H212" s="179">
        <v>297</v>
      </c>
      <c r="I212" s="181">
        <v>297</v>
      </c>
      <c r="J212" s="182" t="s">
        <v>625</v>
      </c>
      <c r="K212" s="188">
        <f t="shared" si="58"/>
        <v>57</v>
      </c>
      <c r="L212" s="183">
        <f t="shared" si="59"/>
        <v>0.23749999999999999</v>
      </c>
      <c r="M212" s="179" t="s">
        <v>537</v>
      </c>
      <c r="N212" s="184">
        <v>43417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123</v>
      </c>
      <c r="B213" s="146">
        <v>43439</v>
      </c>
      <c r="C213" s="146"/>
      <c r="D213" s="147" t="s">
        <v>723</v>
      </c>
      <c r="E213" s="148" t="s">
        <v>567</v>
      </c>
      <c r="F213" s="148">
        <v>202.5</v>
      </c>
      <c r="G213" s="148"/>
      <c r="H213" s="148">
        <v>255</v>
      </c>
      <c r="I213" s="150">
        <v>252</v>
      </c>
      <c r="J213" s="151" t="s">
        <v>625</v>
      </c>
      <c r="K213" s="152">
        <f t="shared" si="58"/>
        <v>52.5</v>
      </c>
      <c r="L213" s="153">
        <f t="shared" si="59"/>
        <v>0.25925925925925924</v>
      </c>
      <c r="M213" s="148" t="s">
        <v>537</v>
      </c>
      <c r="N213" s="154">
        <v>43542</v>
      </c>
      <c r="O213" s="1"/>
      <c r="P213" s="1"/>
      <c r="Q213" s="1"/>
      <c r="R213" s="6" t="s">
        <v>724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124</v>
      </c>
      <c r="B214" s="177">
        <v>43465</v>
      </c>
      <c r="C214" s="146"/>
      <c r="D214" s="178" t="s">
        <v>393</v>
      </c>
      <c r="E214" s="179" t="s">
        <v>567</v>
      </c>
      <c r="F214" s="179">
        <v>710</v>
      </c>
      <c r="G214" s="179"/>
      <c r="H214" s="179">
        <v>866</v>
      </c>
      <c r="I214" s="181">
        <v>866</v>
      </c>
      <c r="J214" s="182" t="s">
        <v>625</v>
      </c>
      <c r="K214" s="152">
        <f t="shared" si="58"/>
        <v>156</v>
      </c>
      <c r="L214" s="153">
        <f t="shared" si="59"/>
        <v>0.21971830985915494</v>
      </c>
      <c r="M214" s="148" t="s">
        <v>537</v>
      </c>
      <c r="N214" s="154">
        <v>43553</v>
      </c>
      <c r="O214" s="1"/>
      <c r="P214" s="1"/>
      <c r="Q214" s="1"/>
      <c r="R214" s="6" t="s">
        <v>724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125</v>
      </c>
      <c r="B215" s="177">
        <v>43522</v>
      </c>
      <c r="C215" s="177"/>
      <c r="D215" s="178" t="s">
        <v>151</v>
      </c>
      <c r="E215" s="179" t="s">
        <v>567</v>
      </c>
      <c r="F215" s="179">
        <v>337.25</v>
      </c>
      <c r="G215" s="179"/>
      <c r="H215" s="179">
        <v>398.5</v>
      </c>
      <c r="I215" s="181">
        <v>411</v>
      </c>
      <c r="J215" s="151" t="s">
        <v>725</v>
      </c>
      <c r="K215" s="152">
        <f t="shared" si="58"/>
        <v>61.25</v>
      </c>
      <c r="L215" s="153">
        <f t="shared" si="59"/>
        <v>0.1816160118606375</v>
      </c>
      <c r="M215" s="148" t="s">
        <v>537</v>
      </c>
      <c r="N215" s="154">
        <v>43760</v>
      </c>
      <c r="O215" s="1"/>
      <c r="P215" s="1"/>
      <c r="Q215" s="1"/>
      <c r="R215" s="6" t="s">
        <v>724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126</v>
      </c>
      <c r="B216" s="190">
        <v>43559</v>
      </c>
      <c r="C216" s="190"/>
      <c r="D216" s="191" t="s">
        <v>726</v>
      </c>
      <c r="E216" s="192" t="s">
        <v>567</v>
      </c>
      <c r="F216" s="192">
        <v>130</v>
      </c>
      <c r="G216" s="192"/>
      <c r="H216" s="192">
        <v>65</v>
      </c>
      <c r="I216" s="193">
        <v>158</v>
      </c>
      <c r="J216" s="161" t="s">
        <v>727</v>
      </c>
      <c r="K216" s="162">
        <f t="shared" si="58"/>
        <v>-65</v>
      </c>
      <c r="L216" s="163">
        <f t="shared" si="59"/>
        <v>-0.5</v>
      </c>
      <c r="M216" s="159" t="s">
        <v>549</v>
      </c>
      <c r="N216" s="156">
        <v>43726</v>
      </c>
      <c r="O216" s="1"/>
      <c r="P216" s="1"/>
      <c r="Q216" s="1"/>
      <c r="R216" s="6" t="s">
        <v>728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127</v>
      </c>
      <c r="B217" s="177">
        <v>43017</v>
      </c>
      <c r="C217" s="177"/>
      <c r="D217" s="178" t="s">
        <v>182</v>
      </c>
      <c r="E217" s="179" t="s">
        <v>567</v>
      </c>
      <c r="F217" s="179">
        <v>141.5</v>
      </c>
      <c r="G217" s="179"/>
      <c r="H217" s="179">
        <v>183.5</v>
      </c>
      <c r="I217" s="181">
        <v>210</v>
      </c>
      <c r="J217" s="151" t="s">
        <v>722</v>
      </c>
      <c r="K217" s="152">
        <f t="shared" si="58"/>
        <v>42</v>
      </c>
      <c r="L217" s="153">
        <f t="shared" si="59"/>
        <v>0.29681978798586572</v>
      </c>
      <c r="M217" s="148" t="s">
        <v>537</v>
      </c>
      <c r="N217" s="154">
        <v>43042</v>
      </c>
      <c r="O217" s="1"/>
      <c r="P217" s="1"/>
      <c r="Q217" s="1"/>
      <c r="R217" s="6" t="s">
        <v>728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128</v>
      </c>
      <c r="B218" s="190">
        <v>43074</v>
      </c>
      <c r="C218" s="190"/>
      <c r="D218" s="191" t="s">
        <v>729</v>
      </c>
      <c r="E218" s="192" t="s">
        <v>567</v>
      </c>
      <c r="F218" s="187">
        <v>172</v>
      </c>
      <c r="G218" s="192"/>
      <c r="H218" s="192">
        <v>155.25</v>
      </c>
      <c r="I218" s="193">
        <v>230</v>
      </c>
      <c r="J218" s="161" t="s">
        <v>730</v>
      </c>
      <c r="K218" s="162">
        <f t="shared" si="58"/>
        <v>-16.75</v>
      </c>
      <c r="L218" s="163">
        <f t="shared" si="59"/>
        <v>-9.7383720930232565E-2</v>
      </c>
      <c r="M218" s="159" t="s">
        <v>549</v>
      </c>
      <c r="N218" s="156">
        <v>43787</v>
      </c>
      <c r="O218" s="1"/>
      <c r="P218" s="1"/>
      <c r="Q218" s="1"/>
      <c r="R218" s="6" t="s">
        <v>728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129</v>
      </c>
      <c r="B219" s="177">
        <v>43398</v>
      </c>
      <c r="C219" s="177"/>
      <c r="D219" s="178" t="s">
        <v>107</v>
      </c>
      <c r="E219" s="179" t="s">
        <v>567</v>
      </c>
      <c r="F219" s="179">
        <v>698.5</v>
      </c>
      <c r="G219" s="179"/>
      <c r="H219" s="179">
        <v>890</v>
      </c>
      <c r="I219" s="181">
        <v>890</v>
      </c>
      <c r="J219" s="151" t="s">
        <v>790</v>
      </c>
      <c r="K219" s="152">
        <f t="shared" si="58"/>
        <v>191.5</v>
      </c>
      <c r="L219" s="153">
        <f t="shared" si="59"/>
        <v>0.27415891195418757</v>
      </c>
      <c r="M219" s="148" t="s">
        <v>537</v>
      </c>
      <c r="N219" s="154">
        <v>44328</v>
      </c>
      <c r="O219" s="1"/>
      <c r="P219" s="1"/>
      <c r="Q219" s="1"/>
      <c r="R219" s="6" t="s">
        <v>724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130</v>
      </c>
      <c r="B220" s="177">
        <v>42877</v>
      </c>
      <c r="C220" s="177"/>
      <c r="D220" s="178" t="s">
        <v>358</v>
      </c>
      <c r="E220" s="179" t="s">
        <v>567</v>
      </c>
      <c r="F220" s="179">
        <v>127.6</v>
      </c>
      <c r="G220" s="179"/>
      <c r="H220" s="179">
        <v>138</v>
      </c>
      <c r="I220" s="181">
        <v>190</v>
      </c>
      <c r="J220" s="151" t="s">
        <v>731</v>
      </c>
      <c r="K220" s="152">
        <f t="shared" si="58"/>
        <v>10.400000000000006</v>
      </c>
      <c r="L220" s="153">
        <f t="shared" si="59"/>
        <v>8.1504702194357417E-2</v>
      </c>
      <c r="M220" s="148" t="s">
        <v>537</v>
      </c>
      <c r="N220" s="154">
        <v>43774</v>
      </c>
      <c r="O220" s="1"/>
      <c r="P220" s="1"/>
      <c r="Q220" s="1"/>
      <c r="R220" s="6" t="s">
        <v>728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131</v>
      </c>
      <c r="B221" s="177">
        <v>43158</v>
      </c>
      <c r="C221" s="177"/>
      <c r="D221" s="178" t="s">
        <v>732</v>
      </c>
      <c r="E221" s="179" t="s">
        <v>567</v>
      </c>
      <c r="F221" s="179">
        <v>317</v>
      </c>
      <c r="G221" s="179"/>
      <c r="H221" s="179">
        <v>382.5</v>
      </c>
      <c r="I221" s="181">
        <v>398</v>
      </c>
      <c r="J221" s="151" t="s">
        <v>733</v>
      </c>
      <c r="K221" s="152">
        <f t="shared" si="58"/>
        <v>65.5</v>
      </c>
      <c r="L221" s="153">
        <f t="shared" si="59"/>
        <v>0.20662460567823343</v>
      </c>
      <c r="M221" s="148" t="s">
        <v>537</v>
      </c>
      <c r="N221" s="154">
        <v>44238</v>
      </c>
      <c r="O221" s="1"/>
      <c r="P221" s="1"/>
      <c r="Q221" s="1"/>
      <c r="R221" s="6" t="s">
        <v>728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132</v>
      </c>
      <c r="B222" s="190">
        <v>43164</v>
      </c>
      <c r="C222" s="190"/>
      <c r="D222" s="191" t="s">
        <v>144</v>
      </c>
      <c r="E222" s="192" t="s">
        <v>567</v>
      </c>
      <c r="F222" s="187">
        <f>510-14.4</f>
        <v>495.6</v>
      </c>
      <c r="G222" s="192"/>
      <c r="H222" s="192">
        <v>350</v>
      </c>
      <c r="I222" s="193">
        <v>672</v>
      </c>
      <c r="J222" s="161" t="s">
        <v>734</v>
      </c>
      <c r="K222" s="162">
        <f t="shared" si="58"/>
        <v>-145.60000000000002</v>
      </c>
      <c r="L222" s="163">
        <f t="shared" si="59"/>
        <v>-0.29378531073446329</v>
      </c>
      <c r="M222" s="159" t="s">
        <v>549</v>
      </c>
      <c r="N222" s="156">
        <v>43887</v>
      </c>
      <c r="O222" s="1"/>
      <c r="P222" s="1"/>
      <c r="Q222" s="1"/>
      <c r="R222" s="6" t="s">
        <v>724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133</v>
      </c>
      <c r="B223" s="190">
        <v>43237</v>
      </c>
      <c r="C223" s="190"/>
      <c r="D223" s="191" t="s">
        <v>438</v>
      </c>
      <c r="E223" s="192" t="s">
        <v>567</v>
      </c>
      <c r="F223" s="187">
        <v>230.3</v>
      </c>
      <c r="G223" s="192"/>
      <c r="H223" s="192">
        <v>102.5</v>
      </c>
      <c r="I223" s="193">
        <v>348</v>
      </c>
      <c r="J223" s="161" t="s">
        <v>735</v>
      </c>
      <c r="K223" s="162">
        <f t="shared" si="58"/>
        <v>-127.80000000000001</v>
      </c>
      <c r="L223" s="163">
        <f t="shared" si="59"/>
        <v>-0.55492835432045162</v>
      </c>
      <c r="M223" s="159" t="s">
        <v>549</v>
      </c>
      <c r="N223" s="156">
        <v>43896</v>
      </c>
      <c r="O223" s="1"/>
      <c r="P223" s="1"/>
      <c r="Q223" s="1"/>
      <c r="R223" s="6" t="s">
        <v>724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134</v>
      </c>
      <c r="B224" s="177">
        <v>43258</v>
      </c>
      <c r="C224" s="177"/>
      <c r="D224" s="178" t="s">
        <v>410</v>
      </c>
      <c r="E224" s="179" t="s">
        <v>567</v>
      </c>
      <c r="F224" s="179">
        <f>342.5-5.1</f>
        <v>337.4</v>
      </c>
      <c r="G224" s="179"/>
      <c r="H224" s="179">
        <v>412.5</v>
      </c>
      <c r="I224" s="181">
        <v>439</v>
      </c>
      <c r="J224" s="151" t="s">
        <v>736</v>
      </c>
      <c r="K224" s="152">
        <f t="shared" si="58"/>
        <v>75.100000000000023</v>
      </c>
      <c r="L224" s="153">
        <f t="shared" si="59"/>
        <v>0.22258446947243635</v>
      </c>
      <c r="M224" s="148" t="s">
        <v>537</v>
      </c>
      <c r="N224" s="154">
        <v>44230</v>
      </c>
      <c r="O224" s="1"/>
      <c r="P224" s="1"/>
      <c r="Q224" s="1"/>
      <c r="R224" s="6" t="s">
        <v>728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0">
        <v>135</v>
      </c>
      <c r="B225" s="169">
        <v>43285</v>
      </c>
      <c r="C225" s="169"/>
      <c r="D225" s="170" t="s">
        <v>55</v>
      </c>
      <c r="E225" s="171" t="s">
        <v>567</v>
      </c>
      <c r="F225" s="171">
        <f>127.5-5.53</f>
        <v>121.97</v>
      </c>
      <c r="G225" s="172"/>
      <c r="H225" s="172">
        <v>122.5</v>
      </c>
      <c r="I225" s="172">
        <v>170</v>
      </c>
      <c r="J225" s="173" t="s">
        <v>763</v>
      </c>
      <c r="K225" s="174">
        <f t="shared" si="58"/>
        <v>0.53000000000000114</v>
      </c>
      <c r="L225" s="175">
        <f t="shared" si="59"/>
        <v>4.3453308190538747E-3</v>
      </c>
      <c r="M225" s="171" t="s">
        <v>658</v>
      </c>
      <c r="N225" s="169">
        <v>44431</v>
      </c>
      <c r="O225" s="1"/>
      <c r="P225" s="1"/>
      <c r="Q225" s="1"/>
      <c r="R225" s="6" t="s">
        <v>724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136</v>
      </c>
      <c r="B226" s="190">
        <v>43294</v>
      </c>
      <c r="C226" s="190"/>
      <c r="D226" s="191" t="s">
        <v>349</v>
      </c>
      <c r="E226" s="192" t="s">
        <v>567</v>
      </c>
      <c r="F226" s="187">
        <v>46.5</v>
      </c>
      <c r="G226" s="192"/>
      <c r="H226" s="192">
        <v>17</v>
      </c>
      <c r="I226" s="193">
        <v>59</v>
      </c>
      <c r="J226" s="161" t="s">
        <v>737</v>
      </c>
      <c r="K226" s="162">
        <f t="shared" ref="K226:K234" si="60">H226-F226</f>
        <v>-29.5</v>
      </c>
      <c r="L226" s="163">
        <f t="shared" ref="L226:L234" si="61">K226/F226</f>
        <v>-0.63440860215053763</v>
      </c>
      <c r="M226" s="159" t="s">
        <v>549</v>
      </c>
      <c r="N226" s="156">
        <v>43887</v>
      </c>
      <c r="O226" s="1"/>
      <c r="P226" s="1"/>
      <c r="Q226" s="1"/>
      <c r="R226" s="6" t="s">
        <v>724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137</v>
      </c>
      <c r="B227" s="177">
        <v>43396</v>
      </c>
      <c r="C227" s="177"/>
      <c r="D227" s="178" t="s">
        <v>395</v>
      </c>
      <c r="E227" s="179" t="s">
        <v>567</v>
      </c>
      <c r="F227" s="179">
        <v>156.5</v>
      </c>
      <c r="G227" s="179"/>
      <c r="H227" s="179">
        <v>207.5</v>
      </c>
      <c r="I227" s="181">
        <v>191</v>
      </c>
      <c r="J227" s="151" t="s">
        <v>625</v>
      </c>
      <c r="K227" s="152">
        <f t="shared" si="60"/>
        <v>51</v>
      </c>
      <c r="L227" s="153">
        <f t="shared" si="61"/>
        <v>0.32587859424920129</v>
      </c>
      <c r="M227" s="148" t="s">
        <v>537</v>
      </c>
      <c r="N227" s="154">
        <v>44369</v>
      </c>
      <c r="O227" s="1"/>
      <c r="P227" s="1"/>
      <c r="Q227" s="1"/>
      <c r="R227" s="6" t="s">
        <v>724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138</v>
      </c>
      <c r="B228" s="177">
        <v>43439</v>
      </c>
      <c r="C228" s="177"/>
      <c r="D228" s="178" t="s">
        <v>314</v>
      </c>
      <c r="E228" s="179" t="s">
        <v>567</v>
      </c>
      <c r="F228" s="179">
        <v>259.5</v>
      </c>
      <c r="G228" s="179"/>
      <c r="H228" s="179">
        <v>320</v>
      </c>
      <c r="I228" s="181">
        <v>320</v>
      </c>
      <c r="J228" s="151" t="s">
        <v>625</v>
      </c>
      <c r="K228" s="152">
        <f t="shared" si="60"/>
        <v>60.5</v>
      </c>
      <c r="L228" s="153">
        <f t="shared" si="61"/>
        <v>0.23314065510597304</v>
      </c>
      <c r="M228" s="148" t="s">
        <v>537</v>
      </c>
      <c r="N228" s="154">
        <v>44323</v>
      </c>
      <c r="O228" s="1"/>
      <c r="P228" s="1"/>
      <c r="Q228" s="1"/>
      <c r="R228" s="6" t="s">
        <v>724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139</v>
      </c>
      <c r="B229" s="190">
        <v>43439</v>
      </c>
      <c r="C229" s="190"/>
      <c r="D229" s="191" t="s">
        <v>738</v>
      </c>
      <c r="E229" s="192" t="s">
        <v>567</v>
      </c>
      <c r="F229" s="192">
        <v>715</v>
      </c>
      <c r="G229" s="192"/>
      <c r="H229" s="192">
        <v>445</v>
      </c>
      <c r="I229" s="193">
        <v>840</v>
      </c>
      <c r="J229" s="161" t="s">
        <v>739</v>
      </c>
      <c r="K229" s="162">
        <f t="shared" si="60"/>
        <v>-270</v>
      </c>
      <c r="L229" s="163">
        <f t="shared" si="61"/>
        <v>-0.3776223776223776</v>
      </c>
      <c r="M229" s="159" t="s">
        <v>549</v>
      </c>
      <c r="N229" s="156">
        <v>43800</v>
      </c>
      <c r="O229" s="1"/>
      <c r="P229" s="1"/>
      <c r="Q229" s="1"/>
      <c r="R229" s="6" t="s">
        <v>724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140</v>
      </c>
      <c r="B230" s="177">
        <v>43469</v>
      </c>
      <c r="C230" s="177"/>
      <c r="D230" s="178" t="s">
        <v>156</v>
      </c>
      <c r="E230" s="179" t="s">
        <v>567</v>
      </c>
      <c r="F230" s="179">
        <v>875</v>
      </c>
      <c r="G230" s="179"/>
      <c r="H230" s="179">
        <v>1165</v>
      </c>
      <c r="I230" s="181">
        <v>1185</v>
      </c>
      <c r="J230" s="151" t="s">
        <v>740</v>
      </c>
      <c r="K230" s="152">
        <f t="shared" si="60"/>
        <v>290</v>
      </c>
      <c r="L230" s="153">
        <f t="shared" si="61"/>
        <v>0.33142857142857141</v>
      </c>
      <c r="M230" s="148" t="s">
        <v>537</v>
      </c>
      <c r="N230" s="154">
        <v>43847</v>
      </c>
      <c r="O230" s="1"/>
      <c r="P230" s="1"/>
      <c r="Q230" s="1"/>
      <c r="R230" s="6" t="s">
        <v>724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141</v>
      </c>
      <c r="B231" s="177">
        <v>43559</v>
      </c>
      <c r="C231" s="177"/>
      <c r="D231" s="178" t="s">
        <v>330</v>
      </c>
      <c r="E231" s="179" t="s">
        <v>567</v>
      </c>
      <c r="F231" s="179">
        <f>387-14.63</f>
        <v>372.37</v>
      </c>
      <c r="G231" s="179"/>
      <c r="H231" s="179">
        <v>490</v>
      </c>
      <c r="I231" s="181">
        <v>490</v>
      </c>
      <c r="J231" s="151" t="s">
        <v>625</v>
      </c>
      <c r="K231" s="152">
        <f t="shared" si="60"/>
        <v>117.63</v>
      </c>
      <c r="L231" s="153">
        <f t="shared" si="61"/>
        <v>0.31589548030185027</v>
      </c>
      <c r="M231" s="148" t="s">
        <v>537</v>
      </c>
      <c r="N231" s="154">
        <v>43850</v>
      </c>
      <c r="O231" s="1"/>
      <c r="P231" s="1"/>
      <c r="Q231" s="1"/>
      <c r="R231" s="6" t="s">
        <v>724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142</v>
      </c>
      <c r="B232" s="190">
        <v>43578</v>
      </c>
      <c r="C232" s="190"/>
      <c r="D232" s="191" t="s">
        <v>741</v>
      </c>
      <c r="E232" s="192" t="s">
        <v>539</v>
      </c>
      <c r="F232" s="192">
        <v>220</v>
      </c>
      <c r="G232" s="192"/>
      <c r="H232" s="192">
        <v>127.5</v>
      </c>
      <c r="I232" s="193">
        <v>284</v>
      </c>
      <c r="J232" s="161" t="s">
        <v>742</v>
      </c>
      <c r="K232" s="162">
        <f t="shared" si="60"/>
        <v>-92.5</v>
      </c>
      <c r="L232" s="163">
        <f t="shared" si="61"/>
        <v>-0.42045454545454547</v>
      </c>
      <c r="M232" s="159" t="s">
        <v>549</v>
      </c>
      <c r="N232" s="156">
        <v>43896</v>
      </c>
      <c r="O232" s="1"/>
      <c r="P232" s="1"/>
      <c r="Q232" s="1"/>
      <c r="R232" s="6" t="s">
        <v>724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143</v>
      </c>
      <c r="B233" s="177">
        <v>43622</v>
      </c>
      <c r="C233" s="177"/>
      <c r="D233" s="178" t="s">
        <v>447</v>
      </c>
      <c r="E233" s="179" t="s">
        <v>539</v>
      </c>
      <c r="F233" s="179">
        <v>332.8</v>
      </c>
      <c r="G233" s="179"/>
      <c r="H233" s="179">
        <v>405</v>
      </c>
      <c r="I233" s="181">
        <v>419</v>
      </c>
      <c r="J233" s="151" t="s">
        <v>743</v>
      </c>
      <c r="K233" s="152">
        <f t="shared" si="60"/>
        <v>72.199999999999989</v>
      </c>
      <c r="L233" s="153">
        <f t="shared" si="61"/>
        <v>0.21694711538461534</v>
      </c>
      <c r="M233" s="148" t="s">
        <v>537</v>
      </c>
      <c r="N233" s="154">
        <v>43860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0">
        <v>144</v>
      </c>
      <c r="B234" s="169">
        <v>43641</v>
      </c>
      <c r="C234" s="169"/>
      <c r="D234" s="170" t="s">
        <v>149</v>
      </c>
      <c r="E234" s="171" t="s">
        <v>567</v>
      </c>
      <c r="F234" s="171">
        <v>386</v>
      </c>
      <c r="G234" s="172"/>
      <c r="H234" s="172">
        <v>395</v>
      </c>
      <c r="I234" s="172">
        <v>452</v>
      </c>
      <c r="J234" s="173" t="s">
        <v>744</v>
      </c>
      <c r="K234" s="174">
        <f t="shared" si="60"/>
        <v>9</v>
      </c>
      <c r="L234" s="175">
        <f t="shared" si="61"/>
        <v>2.3316062176165803E-2</v>
      </c>
      <c r="M234" s="171" t="s">
        <v>658</v>
      </c>
      <c r="N234" s="169">
        <v>43868</v>
      </c>
      <c r="O234" s="1"/>
      <c r="P234" s="1"/>
      <c r="Q234" s="1"/>
      <c r="R234" s="6" t="s">
        <v>728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0">
        <v>145</v>
      </c>
      <c r="B235" s="169">
        <v>43707</v>
      </c>
      <c r="C235" s="169"/>
      <c r="D235" s="170" t="s">
        <v>130</v>
      </c>
      <c r="E235" s="171" t="s">
        <v>567</v>
      </c>
      <c r="F235" s="171">
        <v>137.5</v>
      </c>
      <c r="G235" s="172"/>
      <c r="H235" s="172">
        <v>138.5</v>
      </c>
      <c r="I235" s="172">
        <v>190</v>
      </c>
      <c r="J235" s="173" t="s">
        <v>762</v>
      </c>
      <c r="K235" s="174">
        <f>H235-F235</f>
        <v>1</v>
      </c>
      <c r="L235" s="175">
        <f>K235/F235</f>
        <v>7.2727272727272727E-3</v>
      </c>
      <c r="M235" s="171" t="s">
        <v>658</v>
      </c>
      <c r="N235" s="169">
        <v>44432</v>
      </c>
      <c r="O235" s="1"/>
      <c r="P235" s="1"/>
      <c r="Q235" s="1"/>
      <c r="R235" s="6" t="s">
        <v>724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146</v>
      </c>
      <c r="B236" s="177">
        <v>43731</v>
      </c>
      <c r="C236" s="177"/>
      <c r="D236" s="178" t="s">
        <v>403</v>
      </c>
      <c r="E236" s="179" t="s">
        <v>567</v>
      </c>
      <c r="F236" s="179">
        <v>235</v>
      </c>
      <c r="G236" s="179"/>
      <c r="H236" s="179">
        <v>295</v>
      </c>
      <c r="I236" s="181">
        <v>296</v>
      </c>
      <c r="J236" s="151" t="s">
        <v>745</v>
      </c>
      <c r="K236" s="152">
        <f t="shared" ref="K236:K242" si="62">H236-F236</f>
        <v>60</v>
      </c>
      <c r="L236" s="153">
        <f t="shared" ref="L236:L242" si="63">K236/F236</f>
        <v>0.25531914893617019</v>
      </c>
      <c r="M236" s="148" t="s">
        <v>537</v>
      </c>
      <c r="N236" s="154">
        <v>43844</v>
      </c>
      <c r="O236" s="1"/>
      <c r="P236" s="1"/>
      <c r="Q236" s="1"/>
      <c r="R236" s="6" t="s">
        <v>728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147</v>
      </c>
      <c r="B237" s="177">
        <v>43752</v>
      </c>
      <c r="C237" s="177"/>
      <c r="D237" s="178" t="s">
        <v>746</v>
      </c>
      <c r="E237" s="179" t="s">
        <v>567</v>
      </c>
      <c r="F237" s="179">
        <v>277.5</v>
      </c>
      <c r="G237" s="179"/>
      <c r="H237" s="179">
        <v>333</v>
      </c>
      <c r="I237" s="181">
        <v>333</v>
      </c>
      <c r="J237" s="151" t="s">
        <v>747</v>
      </c>
      <c r="K237" s="152">
        <f t="shared" si="62"/>
        <v>55.5</v>
      </c>
      <c r="L237" s="153">
        <f t="shared" si="63"/>
        <v>0.2</v>
      </c>
      <c r="M237" s="148" t="s">
        <v>537</v>
      </c>
      <c r="N237" s="154">
        <v>43846</v>
      </c>
      <c r="O237" s="1"/>
      <c r="P237" s="1"/>
      <c r="Q237" s="1"/>
      <c r="R237" s="6" t="s">
        <v>724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148</v>
      </c>
      <c r="B238" s="177">
        <v>43752</v>
      </c>
      <c r="C238" s="177"/>
      <c r="D238" s="178" t="s">
        <v>748</v>
      </c>
      <c r="E238" s="179" t="s">
        <v>567</v>
      </c>
      <c r="F238" s="179">
        <v>930</v>
      </c>
      <c r="G238" s="179"/>
      <c r="H238" s="179">
        <v>1165</v>
      </c>
      <c r="I238" s="181">
        <v>1200</v>
      </c>
      <c r="J238" s="151" t="s">
        <v>749</v>
      </c>
      <c r="K238" s="152">
        <f t="shared" si="62"/>
        <v>235</v>
      </c>
      <c r="L238" s="153">
        <f t="shared" si="63"/>
        <v>0.25268817204301075</v>
      </c>
      <c r="M238" s="148" t="s">
        <v>537</v>
      </c>
      <c r="N238" s="154">
        <v>43847</v>
      </c>
      <c r="O238" s="1"/>
      <c r="P238" s="1"/>
      <c r="Q238" s="1"/>
      <c r="R238" s="6" t="s">
        <v>728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149</v>
      </c>
      <c r="B239" s="177">
        <v>43753</v>
      </c>
      <c r="C239" s="177"/>
      <c r="D239" s="178" t="s">
        <v>750</v>
      </c>
      <c r="E239" s="179" t="s">
        <v>567</v>
      </c>
      <c r="F239" s="149">
        <v>111</v>
      </c>
      <c r="G239" s="179"/>
      <c r="H239" s="179">
        <v>141</v>
      </c>
      <c r="I239" s="181">
        <v>141</v>
      </c>
      <c r="J239" s="151" t="s">
        <v>552</v>
      </c>
      <c r="K239" s="152">
        <f t="shared" si="62"/>
        <v>30</v>
      </c>
      <c r="L239" s="153">
        <f t="shared" si="63"/>
        <v>0.27027027027027029</v>
      </c>
      <c r="M239" s="148" t="s">
        <v>537</v>
      </c>
      <c r="N239" s="154">
        <v>44328</v>
      </c>
      <c r="O239" s="1"/>
      <c r="P239" s="1"/>
      <c r="Q239" s="1"/>
      <c r="R239" s="6" t="s">
        <v>728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150</v>
      </c>
      <c r="B240" s="177">
        <v>43753</v>
      </c>
      <c r="C240" s="177"/>
      <c r="D240" s="178" t="s">
        <v>751</v>
      </c>
      <c r="E240" s="179" t="s">
        <v>567</v>
      </c>
      <c r="F240" s="149">
        <v>296</v>
      </c>
      <c r="G240" s="179"/>
      <c r="H240" s="179">
        <v>370</v>
      </c>
      <c r="I240" s="181">
        <v>370</v>
      </c>
      <c r="J240" s="151" t="s">
        <v>625</v>
      </c>
      <c r="K240" s="152">
        <f t="shared" si="62"/>
        <v>74</v>
      </c>
      <c r="L240" s="153">
        <f t="shared" si="63"/>
        <v>0.25</v>
      </c>
      <c r="M240" s="148" t="s">
        <v>537</v>
      </c>
      <c r="N240" s="154">
        <v>43853</v>
      </c>
      <c r="O240" s="1"/>
      <c r="P240" s="1"/>
      <c r="Q240" s="1"/>
      <c r="R240" s="6" t="s">
        <v>728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151</v>
      </c>
      <c r="B241" s="177">
        <v>43754</v>
      </c>
      <c r="C241" s="177"/>
      <c r="D241" s="178" t="s">
        <v>752</v>
      </c>
      <c r="E241" s="179" t="s">
        <v>567</v>
      </c>
      <c r="F241" s="149">
        <v>300</v>
      </c>
      <c r="G241" s="179"/>
      <c r="H241" s="179">
        <v>382.5</v>
      </c>
      <c r="I241" s="181">
        <v>344</v>
      </c>
      <c r="J241" s="151" t="s">
        <v>793</v>
      </c>
      <c r="K241" s="152">
        <f t="shared" si="62"/>
        <v>82.5</v>
      </c>
      <c r="L241" s="153">
        <f t="shared" si="63"/>
        <v>0.27500000000000002</v>
      </c>
      <c r="M241" s="148" t="s">
        <v>537</v>
      </c>
      <c r="N241" s="154">
        <v>44238</v>
      </c>
      <c r="O241" s="1"/>
      <c r="P241" s="1"/>
      <c r="Q241" s="1"/>
      <c r="R241" s="6" t="s">
        <v>728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152</v>
      </c>
      <c r="B242" s="177">
        <v>43832</v>
      </c>
      <c r="C242" s="177"/>
      <c r="D242" s="178" t="s">
        <v>753</v>
      </c>
      <c r="E242" s="179" t="s">
        <v>567</v>
      </c>
      <c r="F242" s="149">
        <v>495</v>
      </c>
      <c r="G242" s="179"/>
      <c r="H242" s="179">
        <v>595</v>
      </c>
      <c r="I242" s="181">
        <v>590</v>
      </c>
      <c r="J242" s="151" t="s">
        <v>792</v>
      </c>
      <c r="K242" s="152">
        <f t="shared" si="62"/>
        <v>100</v>
      </c>
      <c r="L242" s="153">
        <f t="shared" si="63"/>
        <v>0.20202020202020202</v>
      </c>
      <c r="M242" s="148" t="s">
        <v>537</v>
      </c>
      <c r="N242" s="154">
        <v>44589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153</v>
      </c>
      <c r="B243" s="177">
        <v>43966</v>
      </c>
      <c r="C243" s="177"/>
      <c r="D243" s="178" t="s">
        <v>71</v>
      </c>
      <c r="E243" s="179" t="s">
        <v>567</v>
      </c>
      <c r="F243" s="149">
        <v>67.5</v>
      </c>
      <c r="G243" s="179"/>
      <c r="H243" s="179">
        <v>86</v>
      </c>
      <c r="I243" s="181">
        <v>86</v>
      </c>
      <c r="J243" s="151" t="s">
        <v>754</v>
      </c>
      <c r="K243" s="152">
        <f t="shared" ref="K243:K251" si="64">H243-F243</f>
        <v>18.5</v>
      </c>
      <c r="L243" s="153">
        <f t="shared" ref="L243:L251" si="65">K243/F243</f>
        <v>0.27407407407407408</v>
      </c>
      <c r="M243" s="148" t="s">
        <v>537</v>
      </c>
      <c r="N243" s="154">
        <v>44008</v>
      </c>
      <c r="O243" s="1"/>
      <c r="P243" s="1"/>
      <c r="Q243" s="1"/>
      <c r="R243" s="6" t="s">
        <v>728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154</v>
      </c>
      <c r="B244" s="177">
        <v>44035</v>
      </c>
      <c r="C244" s="177"/>
      <c r="D244" s="178" t="s">
        <v>446</v>
      </c>
      <c r="E244" s="179" t="s">
        <v>567</v>
      </c>
      <c r="F244" s="149">
        <v>231</v>
      </c>
      <c r="G244" s="179"/>
      <c r="H244" s="179">
        <v>281</v>
      </c>
      <c r="I244" s="181">
        <v>281</v>
      </c>
      <c r="J244" s="151" t="s">
        <v>625</v>
      </c>
      <c r="K244" s="152">
        <f t="shared" si="64"/>
        <v>50</v>
      </c>
      <c r="L244" s="153">
        <f t="shared" si="65"/>
        <v>0.21645021645021645</v>
      </c>
      <c r="M244" s="148" t="s">
        <v>537</v>
      </c>
      <c r="N244" s="154">
        <v>44358</v>
      </c>
      <c r="O244" s="1"/>
      <c r="P244" s="1"/>
      <c r="Q244" s="1"/>
      <c r="R244" s="6" t="s">
        <v>728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155</v>
      </c>
      <c r="B245" s="177">
        <v>44092</v>
      </c>
      <c r="C245" s="177"/>
      <c r="D245" s="178" t="s">
        <v>386</v>
      </c>
      <c r="E245" s="179" t="s">
        <v>567</v>
      </c>
      <c r="F245" s="179">
        <v>206</v>
      </c>
      <c r="G245" s="179"/>
      <c r="H245" s="179">
        <v>248</v>
      </c>
      <c r="I245" s="181">
        <v>248</v>
      </c>
      <c r="J245" s="151" t="s">
        <v>625</v>
      </c>
      <c r="K245" s="152">
        <f t="shared" si="64"/>
        <v>42</v>
      </c>
      <c r="L245" s="153">
        <f t="shared" si="65"/>
        <v>0.20388349514563106</v>
      </c>
      <c r="M245" s="148" t="s">
        <v>537</v>
      </c>
      <c r="N245" s="154">
        <v>44214</v>
      </c>
      <c r="O245" s="1"/>
      <c r="P245" s="1"/>
      <c r="Q245" s="1"/>
      <c r="R245" s="6" t="s">
        <v>728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156</v>
      </c>
      <c r="B246" s="177">
        <v>44140</v>
      </c>
      <c r="C246" s="177"/>
      <c r="D246" s="178" t="s">
        <v>386</v>
      </c>
      <c r="E246" s="179" t="s">
        <v>567</v>
      </c>
      <c r="F246" s="179">
        <v>182.5</v>
      </c>
      <c r="G246" s="179"/>
      <c r="H246" s="179">
        <v>248</v>
      </c>
      <c r="I246" s="181">
        <v>248</v>
      </c>
      <c r="J246" s="151" t="s">
        <v>625</v>
      </c>
      <c r="K246" s="152">
        <f t="shared" si="64"/>
        <v>65.5</v>
      </c>
      <c r="L246" s="153">
        <f t="shared" si="65"/>
        <v>0.35890410958904112</v>
      </c>
      <c r="M246" s="148" t="s">
        <v>537</v>
      </c>
      <c r="N246" s="154">
        <v>44214</v>
      </c>
      <c r="O246" s="1"/>
      <c r="P246" s="1"/>
      <c r="Q246" s="1"/>
      <c r="R246" s="6" t="s">
        <v>728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157</v>
      </c>
      <c r="B247" s="177">
        <v>44140</v>
      </c>
      <c r="C247" s="177"/>
      <c r="D247" s="178" t="s">
        <v>314</v>
      </c>
      <c r="E247" s="179" t="s">
        <v>567</v>
      </c>
      <c r="F247" s="179">
        <v>247.5</v>
      </c>
      <c r="G247" s="179"/>
      <c r="H247" s="179">
        <v>320</v>
      </c>
      <c r="I247" s="181">
        <v>320</v>
      </c>
      <c r="J247" s="151" t="s">
        <v>625</v>
      </c>
      <c r="K247" s="152">
        <f t="shared" si="64"/>
        <v>72.5</v>
      </c>
      <c r="L247" s="153">
        <f t="shared" si="65"/>
        <v>0.29292929292929293</v>
      </c>
      <c r="M247" s="148" t="s">
        <v>537</v>
      </c>
      <c r="N247" s="154">
        <v>44323</v>
      </c>
      <c r="O247" s="1"/>
      <c r="P247" s="1"/>
      <c r="Q247" s="1"/>
      <c r="R247" s="6" t="s">
        <v>728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158</v>
      </c>
      <c r="B248" s="177">
        <v>44140</v>
      </c>
      <c r="C248" s="177"/>
      <c r="D248" s="178" t="s">
        <v>267</v>
      </c>
      <c r="E248" s="179" t="s">
        <v>567</v>
      </c>
      <c r="F248" s="149">
        <v>925</v>
      </c>
      <c r="G248" s="179"/>
      <c r="H248" s="179">
        <v>1095</v>
      </c>
      <c r="I248" s="181">
        <v>1093</v>
      </c>
      <c r="J248" s="151" t="s">
        <v>755</v>
      </c>
      <c r="K248" s="152">
        <f t="shared" si="64"/>
        <v>170</v>
      </c>
      <c r="L248" s="153">
        <f t="shared" si="65"/>
        <v>0.18378378378378379</v>
      </c>
      <c r="M248" s="148" t="s">
        <v>537</v>
      </c>
      <c r="N248" s="154">
        <v>44201</v>
      </c>
      <c r="O248" s="1"/>
      <c r="P248" s="1"/>
      <c r="Q248" s="1"/>
      <c r="R248" s="6" t="s">
        <v>728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159</v>
      </c>
      <c r="B249" s="177">
        <v>44140</v>
      </c>
      <c r="C249" s="177"/>
      <c r="D249" s="178" t="s">
        <v>330</v>
      </c>
      <c r="E249" s="179" t="s">
        <v>567</v>
      </c>
      <c r="F249" s="149">
        <v>332.5</v>
      </c>
      <c r="G249" s="179"/>
      <c r="H249" s="179">
        <v>393</v>
      </c>
      <c r="I249" s="181">
        <v>406</v>
      </c>
      <c r="J249" s="151" t="s">
        <v>756</v>
      </c>
      <c r="K249" s="152">
        <f t="shared" si="64"/>
        <v>60.5</v>
      </c>
      <c r="L249" s="153">
        <f t="shared" si="65"/>
        <v>0.18195488721804512</v>
      </c>
      <c r="M249" s="148" t="s">
        <v>537</v>
      </c>
      <c r="N249" s="154">
        <v>44256</v>
      </c>
      <c r="O249" s="1"/>
      <c r="P249" s="1"/>
      <c r="Q249" s="1"/>
      <c r="R249" s="6" t="s">
        <v>728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160</v>
      </c>
      <c r="B250" s="177">
        <v>44141</v>
      </c>
      <c r="C250" s="177"/>
      <c r="D250" s="178" t="s">
        <v>446</v>
      </c>
      <c r="E250" s="179" t="s">
        <v>567</v>
      </c>
      <c r="F250" s="149">
        <v>231</v>
      </c>
      <c r="G250" s="179"/>
      <c r="H250" s="179">
        <v>281</v>
      </c>
      <c r="I250" s="181">
        <v>281</v>
      </c>
      <c r="J250" s="151" t="s">
        <v>625</v>
      </c>
      <c r="K250" s="152">
        <f t="shared" si="64"/>
        <v>50</v>
      </c>
      <c r="L250" s="153">
        <f t="shared" si="65"/>
        <v>0.21645021645021645</v>
      </c>
      <c r="M250" s="148" t="s">
        <v>537</v>
      </c>
      <c r="N250" s="154">
        <v>44358</v>
      </c>
      <c r="O250" s="1"/>
      <c r="P250" s="1"/>
      <c r="Q250" s="1"/>
      <c r="R250" s="6" t="s">
        <v>728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161</v>
      </c>
      <c r="B251" s="177">
        <v>44187</v>
      </c>
      <c r="C251" s="177"/>
      <c r="D251" s="178" t="s">
        <v>422</v>
      </c>
      <c r="E251" s="179" t="s">
        <v>567</v>
      </c>
      <c r="F251" s="149">
        <v>190</v>
      </c>
      <c r="G251" s="179"/>
      <c r="H251" s="179">
        <v>239</v>
      </c>
      <c r="I251" s="181">
        <v>239</v>
      </c>
      <c r="J251" s="151" t="s">
        <v>843</v>
      </c>
      <c r="K251" s="152">
        <f t="shared" si="64"/>
        <v>49</v>
      </c>
      <c r="L251" s="153">
        <f t="shared" si="65"/>
        <v>0.25789473684210529</v>
      </c>
      <c r="M251" s="148" t="s">
        <v>537</v>
      </c>
      <c r="N251" s="154">
        <v>44844</v>
      </c>
      <c r="O251" s="1"/>
      <c r="P251" s="1"/>
      <c r="Q251" s="1"/>
      <c r="R251" s="6" t="s">
        <v>728</v>
      </c>
    </row>
    <row r="252" spans="1:26" ht="12.75" customHeight="1">
      <c r="A252" s="176">
        <v>162</v>
      </c>
      <c r="B252" s="177">
        <v>44258</v>
      </c>
      <c r="C252" s="177"/>
      <c r="D252" s="178" t="s">
        <v>753</v>
      </c>
      <c r="E252" s="179" t="s">
        <v>567</v>
      </c>
      <c r="F252" s="149">
        <v>495</v>
      </c>
      <c r="G252" s="179"/>
      <c r="H252" s="179">
        <v>595</v>
      </c>
      <c r="I252" s="181">
        <v>590</v>
      </c>
      <c r="J252" s="151" t="s">
        <v>792</v>
      </c>
      <c r="K252" s="152">
        <f t="shared" ref="K252:K259" si="66">H252-F252</f>
        <v>100</v>
      </c>
      <c r="L252" s="153">
        <f t="shared" ref="L252:L259" si="67">K252/F252</f>
        <v>0.20202020202020202</v>
      </c>
      <c r="M252" s="148" t="s">
        <v>537</v>
      </c>
      <c r="N252" s="154">
        <v>44589</v>
      </c>
      <c r="O252" s="1"/>
      <c r="P252" s="1"/>
      <c r="R252" s="6" t="s">
        <v>728</v>
      </c>
    </row>
    <row r="253" spans="1:26" ht="12.75" customHeight="1">
      <c r="A253" s="176">
        <v>163</v>
      </c>
      <c r="B253" s="177">
        <v>44274</v>
      </c>
      <c r="C253" s="177"/>
      <c r="D253" s="178" t="s">
        <v>330</v>
      </c>
      <c r="E253" s="179" t="s">
        <v>567</v>
      </c>
      <c r="F253" s="149">
        <v>355</v>
      </c>
      <c r="G253" s="179"/>
      <c r="H253" s="179">
        <v>422.5</v>
      </c>
      <c r="I253" s="181">
        <v>420</v>
      </c>
      <c r="J253" s="151" t="s">
        <v>757</v>
      </c>
      <c r="K253" s="152">
        <f t="shared" si="66"/>
        <v>67.5</v>
      </c>
      <c r="L253" s="153">
        <f t="shared" si="67"/>
        <v>0.19014084507042253</v>
      </c>
      <c r="M253" s="148" t="s">
        <v>537</v>
      </c>
      <c r="N253" s="154">
        <v>44361</v>
      </c>
      <c r="O253" s="1"/>
      <c r="R253" s="194" t="s">
        <v>728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164</v>
      </c>
      <c r="B254" s="177">
        <v>44295</v>
      </c>
      <c r="C254" s="177"/>
      <c r="D254" s="178" t="s">
        <v>758</v>
      </c>
      <c r="E254" s="179" t="s">
        <v>567</v>
      </c>
      <c r="F254" s="149">
        <v>555</v>
      </c>
      <c r="G254" s="179"/>
      <c r="H254" s="179">
        <v>663</v>
      </c>
      <c r="I254" s="181">
        <v>663</v>
      </c>
      <c r="J254" s="151" t="s">
        <v>759</v>
      </c>
      <c r="K254" s="152">
        <f t="shared" si="66"/>
        <v>108</v>
      </c>
      <c r="L254" s="153">
        <f t="shared" si="67"/>
        <v>0.19459459459459461</v>
      </c>
      <c r="M254" s="148" t="s">
        <v>537</v>
      </c>
      <c r="N254" s="154">
        <v>44321</v>
      </c>
      <c r="O254" s="1"/>
      <c r="P254" s="1"/>
      <c r="Q254" s="1"/>
      <c r="R254" s="194" t="s">
        <v>728</v>
      </c>
    </row>
    <row r="255" spans="1:26" ht="12.75" customHeight="1">
      <c r="A255" s="176">
        <v>165</v>
      </c>
      <c r="B255" s="177">
        <v>44308</v>
      </c>
      <c r="C255" s="177"/>
      <c r="D255" s="178" t="s">
        <v>358</v>
      </c>
      <c r="E255" s="179" t="s">
        <v>567</v>
      </c>
      <c r="F255" s="149">
        <v>126.5</v>
      </c>
      <c r="G255" s="179"/>
      <c r="H255" s="179">
        <v>155</v>
      </c>
      <c r="I255" s="181">
        <v>155</v>
      </c>
      <c r="J255" s="151" t="s">
        <v>625</v>
      </c>
      <c r="K255" s="152">
        <f t="shared" si="66"/>
        <v>28.5</v>
      </c>
      <c r="L255" s="153">
        <f t="shared" si="67"/>
        <v>0.22529644268774704</v>
      </c>
      <c r="M255" s="148" t="s">
        <v>537</v>
      </c>
      <c r="N255" s="154">
        <v>44362</v>
      </c>
      <c r="O255" s="1"/>
      <c r="R255" s="194" t="s">
        <v>728</v>
      </c>
    </row>
    <row r="256" spans="1:26" ht="12.75" customHeight="1">
      <c r="A256" s="220">
        <v>166</v>
      </c>
      <c r="B256" s="221">
        <v>44368</v>
      </c>
      <c r="C256" s="221"/>
      <c r="D256" s="222" t="s">
        <v>375</v>
      </c>
      <c r="E256" s="223" t="s">
        <v>567</v>
      </c>
      <c r="F256" s="224">
        <v>287.5</v>
      </c>
      <c r="G256" s="223"/>
      <c r="H256" s="223">
        <v>245</v>
      </c>
      <c r="I256" s="225">
        <v>344</v>
      </c>
      <c r="J256" s="161" t="s">
        <v>788</v>
      </c>
      <c r="K256" s="162">
        <f t="shared" si="66"/>
        <v>-42.5</v>
      </c>
      <c r="L256" s="163">
        <f t="shared" si="67"/>
        <v>-0.14782608695652175</v>
      </c>
      <c r="M256" s="159" t="s">
        <v>549</v>
      </c>
      <c r="N256" s="156">
        <v>44508</v>
      </c>
      <c r="O256" s="1"/>
      <c r="R256" s="194" t="s">
        <v>728</v>
      </c>
    </row>
    <row r="257" spans="1:18" ht="12.75" customHeight="1">
      <c r="A257" s="176">
        <v>167</v>
      </c>
      <c r="B257" s="177">
        <v>44368</v>
      </c>
      <c r="C257" s="177"/>
      <c r="D257" s="178" t="s">
        <v>446</v>
      </c>
      <c r="E257" s="179" t="s">
        <v>567</v>
      </c>
      <c r="F257" s="149">
        <v>241</v>
      </c>
      <c r="G257" s="179"/>
      <c r="H257" s="179">
        <v>298</v>
      </c>
      <c r="I257" s="181">
        <v>320</v>
      </c>
      <c r="J257" s="151" t="s">
        <v>625</v>
      </c>
      <c r="K257" s="152">
        <f t="shared" si="66"/>
        <v>57</v>
      </c>
      <c r="L257" s="153">
        <f t="shared" si="67"/>
        <v>0.23651452282157676</v>
      </c>
      <c r="M257" s="148" t="s">
        <v>537</v>
      </c>
      <c r="N257" s="154">
        <v>44802</v>
      </c>
      <c r="O257" s="41"/>
      <c r="R257" s="194" t="s">
        <v>728</v>
      </c>
    </row>
    <row r="258" spans="1:18" ht="12.75" customHeight="1">
      <c r="A258" s="176">
        <v>168</v>
      </c>
      <c r="B258" s="177">
        <v>44406</v>
      </c>
      <c r="C258" s="177"/>
      <c r="D258" s="178" t="s">
        <v>358</v>
      </c>
      <c r="E258" s="179" t="s">
        <v>567</v>
      </c>
      <c r="F258" s="149">
        <v>162.5</v>
      </c>
      <c r="G258" s="179"/>
      <c r="H258" s="179">
        <v>200</v>
      </c>
      <c r="I258" s="181">
        <v>200</v>
      </c>
      <c r="J258" s="151" t="s">
        <v>625</v>
      </c>
      <c r="K258" s="152">
        <f t="shared" si="66"/>
        <v>37.5</v>
      </c>
      <c r="L258" s="153">
        <f t="shared" si="67"/>
        <v>0.23076923076923078</v>
      </c>
      <c r="M258" s="148" t="s">
        <v>537</v>
      </c>
      <c r="N258" s="154">
        <v>44802</v>
      </c>
      <c r="O258" s="1"/>
      <c r="R258" s="194" t="s">
        <v>728</v>
      </c>
    </row>
    <row r="259" spans="1:18" ht="12.75" customHeight="1">
      <c r="A259" s="176">
        <v>169</v>
      </c>
      <c r="B259" s="177">
        <v>44462</v>
      </c>
      <c r="C259" s="177"/>
      <c r="D259" s="178" t="s">
        <v>764</v>
      </c>
      <c r="E259" s="179" t="s">
        <v>567</v>
      </c>
      <c r="F259" s="149">
        <v>1235</v>
      </c>
      <c r="G259" s="179"/>
      <c r="H259" s="179">
        <v>1505</v>
      </c>
      <c r="I259" s="181">
        <v>1500</v>
      </c>
      <c r="J259" s="151" t="s">
        <v>625</v>
      </c>
      <c r="K259" s="152">
        <f t="shared" si="66"/>
        <v>270</v>
      </c>
      <c r="L259" s="153">
        <f t="shared" si="67"/>
        <v>0.21862348178137653</v>
      </c>
      <c r="M259" s="148" t="s">
        <v>537</v>
      </c>
      <c r="N259" s="154">
        <v>44564</v>
      </c>
      <c r="O259" s="1"/>
      <c r="R259" s="194" t="s">
        <v>728</v>
      </c>
    </row>
    <row r="260" spans="1:18" ht="12.75" customHeight="1">
      <c r="A260" s="206">
        <v>170</v>
      </c>
      <c r="B260" s="207">
        <v>44480</v>
      </c>
      <c r="C260" s="207"/>
      <c r="D260" s="208" t="s">
        <v>766</v>
      </c>
      <c r="E260" s="209" t="s">
        <v>567</v>
      </c>
      <c r="F260" s="54">
        <v>58.75</v>
      </c>
      <c r="G260" s="209"/>
      <c r="H260" s="209"/>
      <c r="I260" s="54">
        <v>72.5</v>
      </c>
      <c r="J260" s="210" t="s">
        <v>540</v>
      </c>
      <c r="K260" s="206"/>
      <c r="L260" s="207"/>
      <c r="M260" s="207"/>
      <c r="N260" s="208"/>
      <c r="O260" s="41"/>
      <c r="R260" s="194" t="s">
        <v>728</v>
      </c>
    </row>
    <row r="261" spans="1:18" ht="12.75" customHeight="1">
      <c r="A261" s="211">
        <v>171</v>
      </c>
      <c r="B261" s="212">
        <v>44481</v>
      </c>
      <c r="C261" s="212"/>
      <c r="D261" s="213" t="s">
        <v>256</v>
      </c>
      <c r="E261" s="214" t="s">
        <v>567</v>
      </c>
      <c r="F261" s="215" t="s">
        <v>768</v>
      </c>
      <c r="G261" s="214"/>
      <c r="H261" s="214"/>
      <c r="I261" s="214">
        <v>380</v>
      </c>
      <c r="J261" s="216" t="s">
        <v>540</v>
      </c>
      <c r="K261" s="211"/>
      <c r="L261" s="212"/>
      <c r="M261" s="212"/>
      <c r="N261" s="213"/>
      <c r="O261" s="41"/>
      <c r="R261" s="194" t="s">
        <v>728</v>
      </c>
    </row>
    <row r="262" spans="1:18" ht="12.75" customHeight="1">
      <c r="A262" s="176">
        <v>172</v>
      </c>
      <c r="B262" s="177">
        <v>44481</v>
      </c>
      <c r="C262" s="177"/>
      <c r="D262" s="178" t="s">
        <v>381</v>
      </c>
      <c r="E262" s="179" t="s">
        <v>567</v>
      </c>
      <c r="F262" s="149">
        <v>45.5</v>
      </c>
      <c r="G262" s="179"/>
      <c r="H262" s="179">
        <v>56.5</v>
      </c>
      <c r="I262" s="181">
        <v>56</v>
      </c>
      <c r="J262" s="151" t="s">
        <v>868</v>
      </c>
      <c r="K262" s="152">
        <f>H262-F262</f>
        <v>11</v>
      </c>
      <c r="L262" s="153">
        <f>K262/F262</f>
        <v>0.24175824175824176</v>
      </c>
      <c r="M262" s="148" t="s">
        <v>537</v>
      </c>
      <c r="N262" s="154">
        <v>44881</v>
      </c>
      <c r="O262" s="41"/>
      <c r="R262" s="194"/>
    </row>
    <row r="263" spans="1:18" ht="12.75" customHeight="1">
      <c r="A263" s="176">
        <v>173</v>
      </c>
      <c r="B263" s="177">
        <v>44551</v>
      </c>
      <c r="C263" s="177"/>
      <c r="D263" s="178" t="s">
        <v>118</v>
      </c>
      <c r="E263" s="179" t="s">
        <v>567</v>
      </c>
      <c r="F263" s="149">
        <v>2300</v>
      </c>
      <c r="G263" s="179"/>
      <c r="H263" s="179">
        <f>(2820+2200)/2</f>
        <v>2510</v>
      </c>
      <c r="I263" s="181">
        <v>3000</v>
      </c>
      <c r="J263" s="151" t="s">
        <v>800</v>
      </c>
      <c r="K263" s="152">
        <f>H263-F263</f>
        <v>210</v>
      </c>
      <c r="L263" s="153">
        <f>K263/F263</f>
        <v>9.1304347826086957E-2</v>
      </c>
      <c r="M263" s="148" t="s">
        <v>537</v>
      </c>
      <c r="N263" s="154">
        <v>44649</v>
      </c>
      <c r="O263" s="1"/>
      <c r="R263" s="194"/>
    </row>
    <row r="264" spans="1:18" ht="12.75" customHeight="1">
      <c r="A264" s="217">
        <v>174</v>
      </c>
      <c r="B264" s="212">
        <v>44606</v>
      </c>
      <c r="C264" s="217"/>
      <c r="D264" s="217" t="s">
        <v>401</v>
      </c>
      <c r="E264" s="214" t="s">
        <v>567</v>
      </c>
      <c r="F264" s="214" t="s">
        <v>795</v>
      </c>
      <c r="G264" s="214"/>
      <c r="H264" s="214"/>
      <c r="I264" s="214">
        <v>764</v>
      </c>
      <c r="J264" s="214" t="s">
        <v>540</v>
      </c>
      <c r="K264" s="214"/>
      <c r="L264" s="214"/>
      <c r="M264" s="214"/>
      <c r="N264" s="217"/>
      <c r="O264" s="41"/>
      <c r="R264" s="194"/>
    </row>
    <row r="265" spans="1:18" ht="12.75" customHeight="1">
      <c r="A265" s="176">
        <v>175</v>
      </c>
      <c r="B265" s="177">
        <v>44613</v>
      </c>
      <c r="C265" s="177"/>
      <c r="D265" s="178" t="s">
        <v>764</v>
      </c>
      <c r="E265" s="179" t="s">
        <v>567</v>
      </c>
      <c r="F265" s="149">
        <v>1255</v>
      </c>
      <c r="G265" s="179"/>
      <c r="H265" s="179">
        <v>1515</v>
      </c>
      <c r="I265" s="181">
        <v>1510</v>
      </c>
      <c r="J265" s="151" t="s">
        <v>625</v>
      </c>
      <c r="K265" s="152">
        <f>H265-F265</f>
        <v>260</v>
      </c>
      <c r="L265" s="153">
        <f>K265/F265</f>
        <v>0.20717131474103587</v>
      </c>
      <c r="M265" s="148" t="s">
        <v>537</v>
      </c>
      <c r="N265" s="154">
        <v>44834</v>
      </c>
      <c r="O265" s="41"/>
      <c r="R265" s="194"/>
    </row>
    <row r="266" spans="1:18" ht="12.75" customHeight="1">
      <c r="A266">
        <v>176</v>
      </c>
      <c r="B266" s="212">
        <v>44670</v>
      </c>
      <c r="C266" s="212"/>
      <c r="D266" s="217" t="s">
        <v>502</v>
      </c>
      <c r="E266" s="243" t="s">
        <v>567</v>
      </c>
      <c r="F266" s="214" t="s">
        <v>802</v>
      </c>
      <c r="G266" s="214"/>
      <c r="H266" s="214"/>
      <c r="I266" s="214">
        <v>553</v>
      </c>
      <c r="J266" s="214" t="s">
        <v>540</v>
      </c>
      <c r="K266" s="214"/>
      <c r="L266" s="214"/>
      <c r="M266" s="214"/>
      <c r="N266" s="214"/>
      <c r="O266" s="41"/>
      <c r="R266" s="194"/>
    </row>
    <row r="267" spans="1:18" ht="12.75" customHeight="1">
      <c r="A267" s="176">
        <v>177</v>
      </c>
      <c r="B267" s="177">
        <v>44746</v>
      </c>
      <c r="C267" s="177"/>
      <c r="D267" s="178" t="s">
        <v>836</v>
      </c>
      <c r="E267" s="179" t="s">
        <v>567</v>
      </c>
      <c r="F267" s="149">
        <v>207.5</v>
      </c>
      <c r="G267" s="179"/>
      <c r="H267" s="179">
        <v>254</v>
      </c>
      <c r="I267" s="181">
        <v>254</v>
      </c>
      <c r="J267" s="151" t="s">
        <v>625</v>
      </c>
      <c r="K267" s="152">
        <f>H267-F267</f>
        <v>46.5</v>
      </c>
      <c r="L267" s="153">
        <f>K267/F267</f>
        <v>0.22409638554216868</v>
      </c>
      <c r="M267" s="148" t="s">
        <v>537</v>
      </c>
      <c r="N267" s="154">
        <v>44792</v>
      </c>
      <c r="O267" s="1"/>
      <c r="R267" s="194"/>
    </row>
    <row r="268" spans="1:18" ht="12.75" customHeight="1">
      <c r="A268" s="176">
        <v>178</v>
      </c>
      <c r="B268" s="177">
        <v>44775</v>
      </c>
      <c r="C268" s="177"/>
      <c r="D268" s="178" t="s">
        <v>448</v>
      </c>
      <c r="E268" s="179" t="s">
        <v>567</v>
      </c>
      <c r="F268" s="149">
        <v>31.25</v>
      </c>
      <c r="G268" s="179"/>
      <c r="H268" s="179">
        <v>38.75</v>
      </c>
      <c r="I268" s="181">
        <v>38</v>
      </c>
      <c r="J268" s="151" t="s">
        <v>625</v>
      </c>
      <c r="K268" s="152">
        <f t="shared" ref="K268" si="68">H268-F268</f>
        <v>7.5</v>
      </c>
      <c r="L268" s="153">
        <f t="shared" ref="L268" si="69">K268/F268</f>
        <v>0.24</v>
      </c>
      <c r="M268" s="148" t="s">
        <v>537</v>
      </c>
      <c r="N268" s="154">
        <v>44844</v>
      </c>
      <c r="O268" s="41"/>
      <c r="R268" s="54"/>
    </row>
    <row r="269" spans="1:18" ht="12.75" customHeight="1">
      <c r="A269" s="211">
        <v>179</v>
      </c>
      <c r="B269" s="212">
        <v>44841</v>
      </c>
      <c r="C269" s="217"/>
      <c r="D269" s="217" t="s">
        <v>841</v>
      </c>
      <c r="E269" s="243" t="s">
        <v>567</v>
      </c>
      <c r="F269" s="214" t="s">
        <v>842</v>
      </c>
      <c r="G269" s="214"/>
      <c r="H269" s="214"/>
      <c r="I269" s="214">
        <v>840</v>
      </c>
      <c r="J269" s="214" t="s">
        <v>540</v>
      </c>
      <c r="K269" s="214"/>
      <c r="L269" s="214"/>
      <c r="M269" s="214"/>
      <c r="N269" s="214"/>
      <c r="O269" s="41"/>
      <c r="Q269" s="197"/>
      <c r="R269" s="54"/>
    </row>
    <row r="270" spans="1:18" ht="12.75" customHeight="1">
      <c r="A270" s="211">
        <v>180</v>
      </c>
      <c r="B270" s="212">
        <v>44844</v>
      </c>
      <c r="C270" s="217"/>
      <c r="D270" s="217" t="s">
        <v>403</v>
      </c>
      <c r="E270" s="243" t="s">
        <v>567</v>
      </c>
      <c r="F270" s="214" t="s">
        <v>844</v>
      </c>
      <c r="G270" s="214"/>
      <c r="H270" s="214"/>
      <c r="I270" s="214">
        <v>291</v>
      </c>
      <c r="J270" s="214" t="s">
        <v>540</v>
      </c>
      <c r="K270" s="214"/>
      <c r="L270" s="214"/>
      <c r="M270" s="214"/>
      <c r="N270" s="214"/>
      <c r="O270" s="41"/>
      <c r="Q270" s="197"/>
      <c r="R270" s="54"/>
    </row>
    <row r="271" spans="1:18" ht="12.75" customHeight="1">
      <c r="A271" s="211">
        <v>181</v>
      </c>
      <c r="B271" s="212">
        <v>44845</v>
      </c>
      <c r="C271" s="217"/>
      <c r="D271" s="217" t="s">
        <v>401</v>
      </c>
      <c r="E271" s="243" t="s">
        <v>567</v>
      </c>
      <c r="F271" s="214" t="s">
        <v>867</v>
      </c>
      <c r="G271" s="214"/>
      <c r="H271" s="214"/>
      <c r="I271" s="214">
        <v>765</v>
      </c>
      <c r="J271" s="214" t="s">
        <v>540</v>
      </c>
      <c r="K271" s="214"/>
      <c r="L271" s="214"/>
      <c r="M271" s="214"/>
      <c r="N271" s="214"/>
      <c r="O271" s="41"/>
      <c r="Q271" s="197"/>
      <c r="R271" s="54"/>
    </row>
    <row r="272" spans="1:18" ht="12.75" customHeight="1">
      <c r="A272" s="300">
        <v>182</v>
      </c>
      <c r="B272" s="212">
        <v>44981</v>
      </c>
      <c r="C272" s="212"/>
      <c r="D272" s="217" t="s">
        <v>821</v>
      </c>
      <c r="E272" s="243" t="s">
        <v>567</v>
      </c>
      <c r="F272" s="243" t="s">
        <v>907</v>
      </c>
      <c r="G272" s="214"/>
      <c r="H272" s="214"/>
      <c r="I272" s="214">
        <v>2080</v>
      </c>
      <c r="J272" s="214" t="s">
        <v>540</v>
      </c>
      <c r="K272" s="214"/>
      <c r="L272" s="214"/>
      <c r="M272" s="214"/>
      <c r="N272" s="214"/>
      <c r="O272" s="41"/>
      <c r="R272" s="54"/>
    </row>
    <row r="273" spans="1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1:18" ht="12.75" customHeight="1">
      <c r="B274" s="195" t="s">
        <v>760</v>
      </c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1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1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1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1:18" ht="12.75" customHeight="1">
      <c r="A278" s="196"/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1:18" ht="12.75" customHeight="1">
      <c r="A279" s="196"/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1:18" ht="12.75" customHeight="1">
      <c r="A280" s="53"/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</sheetData>
  <autoFilter ref="R1:R276"/>
  <mergeCells count="3">
    <mergeCell ref="B58:B59"/>
    <mergeCell ref="A58:A59"/>
    <mergeCell ref="J58:J59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2023-03-10T02:38:08Z</dcterms:modified>
</cp:coreProperties>
</file>